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esktop\Data Analytics Class\Homework\"/>
    </mc:Choice>
  </mc:AlternateContent>
  <bookViews>
    <workbookView xWindow="0" yWindow="0" windowWidth="28800" windowHeight="12210" activeTab="4" xr2:uid="{00000000-000D-0000-FFFF-FFFF00000000}"/>
  </bookViews>
  <sheets>
    <sheet name="Data" sheetId="1" r:id="rId1"/>
    <sheet name="Count by Country" sheetId="2" r:id="rId2"/>
    <sheet name="Count by Sub-Category" sheetId="3" r:id="rId3"/>
    <sheet name="Count By Date" sheetId="4" r:id="rId4"/>
    <sheet name="Bonus" sheetId="5" r:id="rId5"/>
  </sheets>
  <definedNames>
    <definedName name="_xlnm._FilterDatabase" localSheetId="0" hidden="1">Data!$A$1:$T$4115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" i="5" l="1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3" i="5"/>
  <c r="I3" i="5"/>
  <c r="H3" i="5"/>
  <c r="J2" i="5"/>
  <c r="I2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D18" i="2"/>
  <c r="D19" i="2"/>
  <c r="D20" i="2"/>
  <c r="D21" i="2"/>
  <c r="D22" i="2"/>
  <c r="D23" i="2"/>
  <c r="D24" i="2"/>
  <c r="D25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R4092" i="1"/>
  <c r="Q4092" i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R4006" i="1"/>
  <c r="Q4006" i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R3988" i="1"/>
  <c r="Q3988" i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R3966" i="1"/>
  <c r="Q3966" i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R3931" i="1"/>
  <c r="Q3931" i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R3915" i="1"/>
  <c r="Q3915" i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R3901" i="1"/>
  <c r="Q3901" i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R3807" i="1"/>
  <c r="Q3807" i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R3799" i="1"/>
  <c r="Q3799" i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R3775" i="1"/>
  <c r="Q3775" i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R3767" i="1"/>
  <c r="Q3767" i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R3743" i="1"/>
  <c r="Q3743" i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R3735" i="1"/>
  <c r="Q3735" i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R3711" i="1"/>
  <c r="Q3711" i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R3703" i="1"/>
  <c r="Q3703" i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R3679" i="1"/>
  <c r="Q3679" i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R3671" i="1"/>
  <c r="Q3671" i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R3647" i="1"/>
  <c r="Q3647" i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R3639" i="1"/>
  <c r="Q3639" i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R3615" i="1"/>
  <c r="Q3615" i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R3607" i="1"/>
  <c r="Q3607" i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R3583" i="1"/>
  <c r="Q3583" i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R3575" i="1"/>
  <c r="Q3575" i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R3551" i="1"/>
  <c r="Q3551" i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R3543" i="1"/>
  <c r="Q3543" i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R3519" i="1"/>
  <c r="Q3519" i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R3511" i="1"/>
  <c r="Q3511" i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R3495" i="1"/>
  <c r="Q3495" i="1"/>
  <c r="Q3494" i="1"/>
  <c r="R3494" i="1" s="1"/>
  <c r="Q3493" i="1"/>
  <c r="R3493" i="1" s="1"/>
  <c r="Q3492" i="1"/>
  <c r="R3492" i="1" s="1"/>
  <c r="R3491" i="1"/>
  <c r="Q3491" i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R3475" i="1"/>
  <c r="Q3475" i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R3459" i="1"/>
  <c r="Q3459" i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R3443" i="1"/>
  <c r="Q3443" i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R3427" i="1"/>
  <c r="Q3427" i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R3416" i="1"/>
  <c r="Q3416" i="1"/>
  <c r="Q3415" i="1"/>
  <c r="R3415" i="1" s="1"/>
  <c r="Q3414" i="1"/>
  <c r="R3414" i="1" s="1"/>
  <c r="Q3413" i="1"/>
  <c r="R3413" i="1" s="1"/>
  <c r="R3412" i="1"/>
  <c r="Q3412" i="1"/>
  <c r="Q3411" i="1"/>
  <c r="R3411" i="1" s="1"/>
  <c r="Q3410" i="1"/>
  <c r="R3410" i="1" s="1"/>
  <c r="Q3409" i="1"/>
  <c r="R3409" i="1" s="1"/>
  <c r="R3408" i="1"/>
  <c r="Q3408" i="1"/>
  <c r="Q3407" i="1"/>
  <c r="R3407" i="1" s="1"/>
  <c r="Q3406" i="1"/>
  <c r="R3406" i="1" s="1"/>
  <c r="Q3405" i="1"/>
  <c r="R3405" i="1" s="1"/>
  <c r="R3404" i="1"/>
  <c r="Q3404" i="1"/>
  <c r="Q3403" i="1"/>
  <c r="R3403" i="1" s="1"/>
  <c r="Q3402" i="1"/>
  <c r="R3402" i="1" s="1"/>
  <c r="Q3401" i="1"/>
  <c r="R3401" i="1" s="1"/>
  <c r="R3400" i="1"/>
  <c r="Q3400" i="1"/>
  <c r="Q3399" i="1"/>
  <c r="R3399" i="1" s="1"/>
  <c r="Q3398" i="1"/>
  <c r="R3398" i="1" s="1"/>
  <c r="Q3397" i="1"/>
  <c r="R3397" i="1" s="1"/>
  <c r="R3396" i="1"/>
  <c r="Q3396" i="1"/>
  <c r="Q3395" i="1"/>
  <c r="R3395" i="1" s="1"/>
  <c r="Q3394" i="1"/>
  <c r="R3394" i="1" s="1"/>
  <c r="Q3393" i="1"/>
  <c r="R3393" i="1" s="1"/>
  <c r="R3392" i="1"/>
  <c r="Q3392" i="1"/>
  <c r="Q3391" i="1"/>
  <c r="R3391" i="1" s="1"/>
  <c r="Q3390" i="1"/>
  <c r="R3390" i="1" s="1"/>
  <c r="Q3389" i="1"/>
  <c r="R3389" i="1" s="1"/>
  <c r="R3388" i="1"/>
  <c r="Q3388" i="1"/>
  <c r="Q3387" i="1"/>
  <c r="R3387" i="1" s="1"/>
  <c r="Q3386" i="1"/>
  <c r="R3386" i="1" s="1"/>
  <c r="Q3385" i="1"/>
  <c r="R3385" i="1" s="1"/>
  <c r="R3384" i="1"/>
  <c r="Q3384" i="1"/>
  <c r="Q3383" i="1"/>
  <c r="R3383" i="1" s="1"/>
  <c r="Q3382" i="1"/>
  <c r="R3382" i="1" s="1"/>
  <c r="Q3381" i="1"/>
  <c r="R3381" i="1" s="1"/>
  <c r="R3380" i="1"/>
  <c r="Q3380" i="1"/>
  <c r="Q3379" i="1"/>
  <c r="R3379" i="1" s="1"/>
  <c r="Q3378" i="1"/>
  <c r="R3378" i="1" s="1"/>
  <c r="Q3377" i="1"/>
  <c r="R3377" i="1" s="1"/>
  <c r="R3376" i="1"/>
  <c r="Q3376" i="1"/>
  <c r="Q3375" i="1"/>
  <c r="R3375" i="1" s="1"/>
  <c r="Q3374" i="1"/>
  <c r="R3374" i="1" s="1"/>
  <c r="Q3373" i="1"/>
  <c r="R3373" i="1" s="1"/>
  <c r="R3372" i="1"/>
  <c r="Q3372" i="1"/>
  <c r="Q3371" i="1"/>
  <c r="R3371" i="1" s="1"/>
  <c r="Q3370" i="1"/>
  <c r="R3370" i="1" s="1"/>
  <c r="Q3369" i="1"/>
  <c r="R3369" i="1" s="1"/>
  <c r="R3368" i="1"/>
  <c r="Q3368" i="1"/>
  <c r="Q3367" i="1"/>
  <c r="R3367" i="1" s="1"/>
  <c r="Q3366" i="1"/>
  <c r="R3366" i="1" s="1"/>
  <c r="Q3365" i="1"/>
  <c r="R3365" i="1" s="1"/>
  <c r="R3364" i="1"/>
  <c r="Q3364" i="1"/>
  <c r="Q3363" i="1"/>
  <c r="R3363" i="1" s="1"/>
  <c r="Q3362" i="1"/>
  <c r="R3362" i="1" s="1"/>
  <c r="Q3361" i="1"/>
  <c r="R3361" i="1" s="1"/>
  <c r="R3360" i="1"/>
  <c r="Q3360" i="1"/>
  <c r="Q3359" i="1"/>
  <c r="R3359" i="1" s="1"/>
  <c r="Q3358" i="1"/>
  <c r="R3358" i="1" s="1"/>
  <c r="Q3357" i="1"/>
  <c r="R3357" i="1" s="1"/>
  <c r="R3356" i="1"/>
  <c r="Q3356" i="1"/>
  <c r="Q3355" i="1"/>
  <c r="R3355" i="1" s="1"/>
  <c r="Q3354" i="1"/>
  <c r="R3354" i="1" s="1"/>
  <c r="Q3353" i="1"/>
  <c r="R3353" i="1" s="1"/>
  <c r="R3352" i="1"/>
  <c r="Q3352" i="1"/>
  <c r="Q3351" i="1"/>
  <c r="R3351" i="1" s="1"/>
  <c r="Q3350" i="1"/>
  <c r="R3350" i="1" s="1"/>
  <c r="Q3349" i="1"/>
  <c r="R3349" i="1" s="1"/>
  <c r="R3348" i="1"/>
  <c r="Q3348" i="1"/>
  <c r="Q3347" i="1"/>
  <c r="R3347" i="1" s="1"/>
  <c r="Q3346" i="1"/>
  <c r="R3346" i="1" s="1"/>
  <c r="Q3345" i="1"/>
  <c r="R3345" i="1" s="1"/>
  <c r="R3344" i="1"/>
  <c r="Q3344" i="1"/>
  <c r="Q3343" i="1"/>
  <c r="R3343" i="1" s="1"/>
  <c r="Q3342" i="1"/>
  <c r="R3342" i="1" s="1"/>
  <c r="Q3341" i="1"/>
  <c r="R3341" i="1" s="1"/>
  <c r="R3340" i="1"/>
  <c r="Q3340" i="1"/>
  <c r="Q3339" i="1"/>
  <c r="R3339" i="1" s="1"/>
  <c r="Q3338" i="1"/>
  <c r="R3338" i="1" s="1"/>
  <c r="Q3337" i="1"/>
  <c r="R3337" i="1" s="1"/>
  <c r="R3336" i="1"/>
  <c r="Q3336" i="1"/>
  <c r="Q3335" i="1"/>
  <c r="R3335" i="1" s="1"/>
  <c r="Q3334" i="1"/>
  <c r="R3334" i="1" s="1"/>
  <c r="Q3333" i="1"/>
  <c r="R3333" i="1" s="1"/>
  <c r="R3332" i="1"/>
  <c r="Q3332" i="1"/>
  <c r="Q3331" i="1"/>
  <c r="R3331" i="1" s="1"/>
  <c r="Q3330" i="1"/>
  <c r="R3330" i="1" s="1"/>
  <c r="Q3329" i="1"/>
  <c r="R3329" i="1" s="1"/>
  <c r="R3328" i="1"/>
  <c r="Q3328" i="1"/>
  <c r="Q3327" i="1"/>
  <c r="R3327" i="1" s="1"/>
  <c r="Q3326" i="1"/>
  <c r="R3326" i="1" s="1"/>
  <c r="Q3325" i="1"/>
  <c r="R3325" i="1" s="1"/>
  <c r="R3324" i="1"/>
  <c r="Q3324" i="1"/>
  <c r="Q3323" i="1"/>
  <c r="R3323" i="1" s="1"/>
  <c r="Q3322" i="1"/>
  <c r="R3322" i="1" s="1"/>
  <c r="Q3321" i="1"/>
  <c r="R3321" i="1" s="1"/>
  <c r="R3320" i="1"/>
  <c r="Q3320" i="1"/>
  <c r="Q3319" i="1"/>
  <c r="R3319" i="1" s="1"/>
  <c r="Q3318" i="1"/>
  <c r="R3318" i="1" s="1"/>
  <c r="Q3317" i="1"/>
  <c r="R3317" i="1" s="1"/>
  <c r="R3316" i="1"/>
  <c r="Q3316" i="1"/>
  <c r="Q3315" i="1"/>
  <c r="R3315" i="1" s="1"/>
  <c r="Q3314" i="1"/>
  <c r="R3314" i="1" s="1"/>
  <c r="Q3313" i="1"/>
  <c r="R3313" i="1" s="1"/>
  <c r="R3312" i="1"/>
  <c r="Q3312" i="1"/>
  <c r="Q3311" i="1"/>
  <c r="R3311" i="1" s="1"/>
  <c r="Q3310" i="1"/>
  <c r="R3310" i="1" s="1"/>
  <c r="Q3309" i="1"/>
  <c r="R3309" i="1" s="1"/>
  <c r="R3308" i="1"/>
  <c r="Q3308" i="1"/>
  <c r="Q3307" i="1"/>
  <c r="R3307" i="1" s="1"/>
  <c r="Q3306" i="1"/>
  <c r="R3306" i="1" s="1"/>
  <c r="Q3305" i="1"/>
  <c r="R3305" i="1" s="1"/>
  <c r="R3304" i="1"/>
  <c r="Q3304" i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R3158" i="1"/>
  <c r="Q3158" i="1"/>
  <c r="Q3157" i="1"/>
  <c r="R3157" i="1" s="1"/>
  <c r="R3156" i="1"/>
  <c r="Q3156" i="1"/>
  <c r="Q3155" i="1"/>
  <c r="R3155" i="1" s="1"/>
  <c r="R3154" i="1"/>
  <c r="Q3154" i="1"/>
  <c r="Q3153" i="1"/>
  <c r="R3153" i="1" s="1"/>
  <c r="R3152" i="1"/>
  <c r="Q3152" i="1"/>
  <c r="Q3151" i="1"/>
  <c r="R3151" i="1" s="1"/>
  <c r="R3150" i="1"/>
  <c r="Q3150" i="1"/>
  <c r="Q3149" i="1"/>
  <c r="R3149" i="1" s="1"/>
  <c r="R3148" i="1"/>
  <c r="Q3148" i="1"/>
  <c r="Q3147" i="1"/>
  <c r="R3147" i="1" s="1"/>
  <c r="R3146" i="1"/>
  <c r="Q3146" i="1"/>
  <c r="Q3145" i="1"/>
  <c r="R3145" i="1" s="1"/>
  <c r="R3144" i="1"/>
  <c r="Q3144" i="1"/>
  <c r="Q3143" i="1"/>
  <c r="R3143" i="1" s="1"/>
  <c r="R3142" i="1"/>
  <c r="Q3142" i="1"/>
  <c r="Q3141" i="1"/>
  <c r="R3141" i="1" s="1"/>
  <c r="R3140" i="1"/>
  <c r="Q3140" i="1"/>
  <c r="Q3139" i="1"/>
  <c r="R3139" i="1" s="1"/>
  <c r="R3138" i="1"/>
  <c r="Q3138" i="1"/>
  <c r="Q3137" i="1"/>
  <c r="R3137" i="1" s="1"/>
  <c r="R3136" i="1"/>
  <c r="Q3136" i="1"/>
  <c r="Q3135" i="1"/>
  <c r="R3135" i="1" s="1"/>
  <c r="R3134" i="1"/>
  <c r="Q3134" i="1"/>
  <c r="Q3133" i="1"/>
  <c r="R3133" i="1" s="1"/>
  <c r="R3132" i="1"/>
  <c r="Q3132" i="1"/>
  <c r="Q3131" i="1"/>
  <c r="R3131" i="1" s="1"/>
  <c r="R3130" i="1"/>
  <c r="Q3130" i="1"/>
  <c r="Q3129" i="1"/>
  <c r="R3129" i="1" s="1"/>
  <c r="R3128" i="1"/>
  <c r="Q3128" i="1"/>
  <c r="Q3127" i="1"/>
  <c r="R3127" i="1" s="1"/>
  <c r="R3126" i="1"/>
  <c r="Q3126" i="1"/>
  <c r="Q3125" i="1"/>
  <c r="R3125" i="1" s="1"/>
  <c r="R3124" i="1"/>
  <c r="Q3124" i="1"/>
  <c r="Q3123" i="1"/>
  <c r="R3123" i="1" s="1"/>
  <c r="R3122" i="1"/>
  <c r="Q3122" i="1"/>
  <c r="Q3121" i="1"/>
  <c r="R3121" i="1" s="1"/>
  <c r="R3120" i="1"/>
  <c r="Q3120" i="1"/>
  <c r="Q3119" i="1"/>
  <c r="R3119" i="1" s="1"/>
  <c r="R3118" i="1"/>
  <c r="Q3118" i="1"/>
  <c r="Q3117" i="1"/>
  <c r="R3117" i="1" s="1"/>
  <c r="R3116" i="1"/>
  <c r="Q3116" i="1"/>
  <c r="Q3115" i="1"/>
  <c r="R3115" i="1" s="1"/>
  <c r="R3114" i="1"/>
  <c r="Q3114" i="1"/>
  <c r="Q3113" i="1"/>
  <c r="R3113" i="1" s="1"/>
  <c r="R3112" i="1"/>
  <c r="Q3112" i="1"/>
  <c r="Q3111" i="1"/>
  <c r="R3111" i="1" s="1"/>
  <c r="R3110" i="1"/>
  <c r="Q3110" i="1"/>
  <c r="Q3109" i="1"/>
  <c r="R3109" i="1" s="1"/>
  <c r="R3108" i="1"/>
  <c r="Q3108" i="1"/>
  <c r="Q3107" i="1"/>
  <c r="R3107" i="1" s="1"/>
  <c r="Q3106" i="1"/>
  <c r="R3106" i="1" s="1"/>
  <c r="Q3105" i="1"/>
  <c r="R3105" i="1" s="1"/>
  <c r="R3104" i="1"/>
  <c r="Q3104" i="1"/>
  <c r="Q3103" i="1"/>
  <c r="R3103" i="1" s="1"/>
  <c r="Q3102" i="1"/>
  <c r="R3102" i="1" s="1"/>
  <c r="Q3101" i="1"/>
  <c r="R3101" i="1" s="1"/>
  <c r="R3100" i="1"/>
  <c r="Q3100" i="1"/>
  <c r="Q3099" i="1"/>
  <c r="R3099" i="1" s="1"/>
  <c r="Q3098" i="1"/>
  <c r="R3098" i="1" s="1"/>
  <c r="Q3097" i="1"/>
  <c r="R3097" i="1" s="1"/>
  <c r="R3096" i="1"/>
  <c r="Q3096" i="1"/>
  <c r="Q3095" i="1"/>
  <c r="R3095" i="1" s="1"/>
  <c r="Q3094" i="1"/>
  <c r="R3094" i="1" s="1"/>
  <c r="Q3093" i="1"/>
  <c r="R3093" i="1" s="1"/>
  <c r="R3092" i="1"/>
  <c r="Q3092" i="1"/>
  <c r="Q3091" i="1"/>
  <c r="R3091" i="1" s="1"/>
  <c r="Q3090" i="1"/>
  <c r="R3090" i="1" s="1"/>
  <c r="Q3089" i="1"/>
  <c r="R3089" i="1" s="1"/>
  <c r="R3088" i="1"/>
  <c r="Q3088" i="1"/>
  <c r="Q3087" i="1"/>
  <c r="R3087" i="1" s="1"/>
  <c r="Q3086" i="1"/>
  <c r="R3086" i="1" s="1"/>
  <c r="Q3085" i="1"/>
  <c r="R3085" i="1" s="1"/>
  <c r="R3084" i="1"/>
  <c r="Q3084" i="1"/>
  <c r="Q3083" i="1"/>
  <c r="R3083" i="1" s="1"/>
  <c r="Q3082" i="1"/>
  <c r="R3082" i="1" s="1"/>
  <c r="Q3081" i="1"/>
  <c r="R3081" i="1" s="1"/>
  <c r="R3080" i="1"/>
  <c r="Q3080" i="1"/>
  <c r="Q3079" i="1"/>
  <c r="R3079" i="1" s="1"/>
  <c r="Q3078" i="1"/>
  <c r="R3078" i="1" s="1"/>
  <c r="Q3077" i="1"/>
  <c r="R3077" i="1" s="1"/>
  <c r="R3076" i="1"/>
  <c r="Q3076" i="1"/>
  <c r="Q3075" i="1"/>
  <c r="R3075" i="1" s="1"/>
  <c r="Q3074" i="1"/>
  <c r="R3074" i="1" s="1"/>
  <c r="Q3073" i="1"/>
  <c r="R3073" i="1" s="1"/>
  <c r="R3072" i="1"/>
  <c r="Q3072" i="1"/>
  <c r="Q3071" i="1"/>
  <c r="R3071" i="1" s="1"/>
  <c r="Q3070" i="1"/>
  <c r="R3070" i="1" s="1"/>
  <c r="Q3069" i="1"/>
  <c r="R3069" i="1" s="1"/>
  <c r="R3068" i="1"/>
  <c r="Q3068" i="1"/>
  <c r="Q3067" i="1"/>
  <c r="R3067" i="1" s="1"/>
  <c r="Q3066" i="1"/>
  <c r="R3066" i="1" s="1"/>
  <c r="Q3065" i="1"/>
  <c r="R3065" i="1" s="1"/>
  <c r="R3064" i="1"/>
  <c r="Q3064" i="1"/>
  <c r="Q3063" i="1"/>
  <c r="R3063" i="1" s="1"/>
  <c r="Q3062" i="1"/>
  <c r="R3062" i="1" s="1"/>
  <c r="Q3061" i="1"/>
  <c r="R3061" i="1" s="1"/>
  <c r="R3060" i="1"/>
  <c r="Q3060" i="1"/>
  <c r="Q3059" i="1"/>
  <c r="R3059" i="1" s="1"/>
  <c r="Q3058" i="1"/>
  <c r="R3058" i="1" s="1"/>
  <c r="Q3057" i="1"/>
  <c r="R3057" i="1" s="1"/>
  <c r="R3056" i="1"/>
  <c r="Q3056" i="1"/>
  <c r="Q3055" i="1"/>
  <c r="R3055" i="1" s="1"/>
  <c r="Q3054" i="1"/>
  <c r="R3054" i="1" s="1"/>
  <c r="Q3053" i="1"/>
  <c r="R3053" i="1" s="1"/>
  <c r="R3052" i="1"/>
  <c r="Q3052" i="1"/>
  <c r="Q3051" i="1"/>
  <c r="R3051" i="1" s="1"/>
  <c r="Q3050" i="1"/>
  <c r="R3050" i="1" s="1"/>
  <c r="Q3049" i="1"/>
  <c r="R3049" i="1" s="1"/>
  <c r="R3048" i="1"/>
  <c r="Q3048" i="1"/>
  <c r="Q3047" i="1"/>
  <c r="R3047" i="1" s="1"/>
  <c r="Q3046" i="1"/>
  <c r="R3046" i="1" s="1"/>
  <c r="Q3045" i="1"/>
  <c r="R3045" i="1" s="1"/>
  <c r="R3044" i="1"/>
  <c r="Q3044" i="1"/>
  <c r="Q3043" i="1"/>
  <c r="R3043" i="1" s="1"/>
  <c r="Q3042" i="1"/>
  <c r="R3042" i="1" s="1"/>
  <c r="Q3041" i="1"/>
  <c r="R3041" i="1" s="1"/>
  <c r="R3040" i="1"/>
  <c r="Q3040" i="1"/>
  <c r="Q3039" i="1"/>
  <c r="R3039" i="1" s="1"/>
  <c r="Q3038" i="1"/>
  <c r="R3038" i="1" s="1"/>
  <c r="Q3037" i="1"/>
  <c r="R3037" i="1" s="1"/>
  <c r="R3036" i="1"/>
  <c r="Q3036" i="1"/>
  <c r="Q3035" i="1"/>
  <c r="R3035" i="1" s="1"/>
  <c r="Q3034" i="1"/>
  <c r="R3034" i="1" s="1"/>
  <c r="Q3033" i="1"/>
  <c r="R3033" i="1" s="1"/>
  <c r="R3032" i="1"/>
  <c r="Q3032" i="1"/>
  <c r="Q3031" i="1"/>
  <c r="R3031" i="1" s="1"/>
  <c r="Q3030" i="1"/>
  <c r="R3030" i="1" s="1"/>
  <c r="Q3029" i="1"/>
  <c r="R3029" i="1" s="1"/>
  <c r="R3028" i="1"/>
  <c r="Q3028" i="1"/>
  <c r="Q3027" i="1"/>
  <c r="R3027" i="1" s="1"/>
  <c r="Q3026" i="1"/>
  <c r="R3026" i="1" s="1"/>
  <c r="Q3025" i="1"/>
  <c r="R3025" i="1" s="1"/>
  <c r="R3024" i="1"/>
  <c r="Q3024" i="1"/>
  <c r="Q3023" i="1"/>
  <c r="R3023" i="1" s="1"/>
  <c r="Q3022" i="1"/>
  <c r="R3022" i="1" s="1"/>
  <c r="Q3021" i="1"/>
  <c r="R3021" i="1" s="1"/>
  <c r="R3020" i="1"/>
  <c r="Q3020" i="1"/>
  <c r="Q3019" i="1"/>
  <c r="R3019" i="1" s="1"/>
  <c r="Q3018" i="1"/>
  <c r="R3018" i="1" s="1"/>
  <c r="Q3017" i="1"/>
  <c r="R3017" i="1" s="1"/>
  <c r="R3016" i="1"/>
  <c r="Q3016" i="1"/>
  <c r="Q3015" i="1"/>
  <c r="R3015" i="1" s="1"/>
  <c r="Q3014" i="1"/>
  <c r="R3014" i="1" s="1"/>
  <c r="Q3013" i="1"/>
  <c r="R3013" i="1" s="1"/>
  <c r="R3012" i="1"/>
  <c r="Q3012" i="1"/>
  <c r="Q3011" i="1"/>
  <c r="R3011" i="1" s="1"/>
  <c r="Q3010" i="1"/>
  <c r="R3010" i="1" s="1"/>
  <c r="Q3009" i="1"/>
  <c r="R3009" i="1" s="1"/>
  <c r="R3008" i="1"/>
  <c r="Q3008" i="1"/>
  <c r="Q3007" i="1"/>
  <c r="R3007" i="1" s="1"/>
  <c r="Q3006" i="1"/>
  <c r="R3006" i="1" s="1"/>
  <c r="Q3005" i="1"/>
  <c r="R3005" i="1" s="1"/>
  <c r="R3004" i="1"/>
  <c r="Q3004" i="1"/>
  <c r="Q3003" i="1"/>
  <c r="R3003" i="1" s="1"/>
  <c r="Q3002" i="1"/>
  <c r="R3002" i="1" s="1"/>
  <c r="Q3001" i="1"/>
  <c r="R3001" i="1" s="1"/>
  <c r="R3000" i="1"/>
  <c r="Q3000" i="1"/>
  <c r="Q2999" i="1"/>
  <c r="R2999" i="1" s="1"/>
  <c r="Q2998" i="1"/>
  <c r="R2998" i="1" s="1"/>
  <c r="Q2997" i="1"/>
  <c r="R2997" i="1" s="1"/>
  <c r="R2996" i="1"/>
  <c r="Q2996" i="1"/>
  <c r="Q2995" i="1"/>
  <c r="R2995" i="1" s="1"/>
  <c r="Q2994" i="1"/>
  <c r="R2994" i="1" s="1"/>
  <c r="Q2993" i="1"/>
  <c r="R2993" i="1" s="1"/>
  <c r="R2992" i="1"/>
  <c r="Q2992" i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R2847" i="1"/>
  <c r="Q2847" i="1"/>
  <c r="Q2846" i="1"/>
  <c r="R2846" i="1" s="1"/>
  <c r="R2845" i="1"/>
  <c r="Q2845" i="1"/>
  <c r="Q2844" i="1"/>
  <c r="R2844" i="1" s="1"/>
  <c r="R2843" i="1"/>
  <c r="Q2843" i="1"/>
  <c r="Q2842" i="1"/>
  <c r="R2842" i="1" s="1"/>
  <c r="R2841" i="1"/>
  <c r="Q2841" i="1"/>
  <c r="Q2840" i="1"/>
  <c r="R2840" i="1" s="1"/>
  <c r="R2839" i="1"/>
  <c r="Q2839" i="1"/>
  <c r="Q2838" i="1"/>
  <c r="R2838" i="1" s="1"/>
  <c r="R2837" i="1"/>
  <c r="Q2837" i="1"/>
  <c r="Q2836" i="1"/>
  <c r="R2836" i="1" s="1"/>
  <c r="R2835" i="1"/>
  <c r="Q2835" i="1"/>
  <c r="Q2834" i="1"/>
  <c r="R2834" i="1" s="1"/>
  <c r="R2833" i="1"/>
  <c r="Q2833" i="1"/>
  <c r="Q2832" i="1"/>
  <c r="R2832" i="1" s="1"/>
  <c r="R2831" i="1"/>
  <c r="Q2831" i="1"/>
  <c r="Q2830" i="1"/>
  <c r="R2830" i="1" s="1"/>
  <c r="R2829" i="1"/>
  <c r="Q2829" i="1"/>
  <c r="Q2828" i="1"/>
  <c r="R2828" i="1" s="1"/>
  <c r="R2827" i="1"/>
  <c r="Q2827" i="1"/>
  <c r="Q2826" i="1"/>
  <c r="R2826" i="1" s="1"/>
  <c r="R2825" i="1"/>
  <c r="Q2825" i="1"/>
  <c r="Q2824" i="1"/>
  <c r="R2824" i="1" s="1"/>
  <c r="R2823" i="1"/>
  <c r="Q2823" i="1"/>
  <c r="Q2822" i="1"/>
  <c r="R2822" i="1" s="1"/>
  <c r="R2821" i="1"/>
  <c r="Q2821" i="1"/>
  <c r="Q2820" i="1"/>
  <c r="R2820" i="1" s="1"/>
  <c r="R2819" i="1"/>
  <c r="Q2819" i="1"/>
  <c r="Q2818" i="1"/>
  <c r="R2818" i="1" s="1"/>
  <c r="R2817" i="1"/>
  <c r="Q2817" i="1"/>
  <c r="Q2816" i="1"/>
  <c r="R2816" i="1" s="1"/>
  <c r="R2815" i="1"/>
  <c r="Q2815" i="1"/>
  <c r="Q2814" i="1"/>
  <c r="R2814" i="1" s="1"/>
  <c r="R2813" i="1"/>
  <c r="Q2813" i="1"/>
  <c r="Q2812" i="1"/>
  <c r="R2812" i="1" s="1"/>
  <c r="R2811" i="1"/>
  <c r="Q2811" i="1"/>
  <c r="Q2810" i="1"/>
  <c r="R2810" i="1" s="1"/>
  <c r="R2809" i="1"/>
  <c r="Q2809" i="1"/>
  <c r="Q2808" i="1"/>
  <c r="R2808" i="1" s="1"/>
  <c r="R2807" i="1"/>
  <c r="Q2807" i="1"/>
  <c r="Q2806" i="1"/>
  <c r="R2806" i="1" s="1"/>
  <c r="R2805" i="1"/>
  <c r="Q2805" i="1"/>
  <c r="Q2804" i="1"/>
  <c r="R2804" i="1" s="1"/>
  <c r="R2803" i="1"/>
  <c r="Q2803" i="1"/>
  <c r="Q2802" i="1"/>
  <c r="R2802" i="1" s="1"/>
  <c r="R2801" i="1"/>
  <c r="Q2801" i="1"/>
  <c r="Q2800" i="1"/>
  <c r="R2800" i="1" s="1"/>
  <c r="R2799" i="1"/>
  <c r="Q2799" i="1"/>
  <c r="Q2798" i="1"/>
  <c r="R2798" i="1" s="1"/>
  <c r="R2797" i="1"/>
  <c r="Q2797" i="1"/>
  <c r="Q2796" i="1"/>
  <c r="R2796" i="1" s="1"/>
  <c r="R2795" i="1"/>
  <c r="Q2795" i="1"/>
  <c r="Q2794" i="1"/>
  <c r="R2794" i="1" s="1"/>
  <c r="R2793" i="1"/>
  <c r="Q2793" i="1"/>
  <c r="Q2792" i="1"/>
  <c r="R2792" i="1" s="1"/>
  <c r="R2791" i="1"/>
  <c r="Q2791" i="1"/>
  <c r="Q2790" i="1"/>
  <c r="R2790" i="1" s="1"/>
  <c r="R2789" i="1"/>
  <c r="Q2789" i="1"/>
  <c r="Q2788" i="1"/>
  <c r="R2788" i="1" s="1"/>
  <c r="R2787" i="1"/>
  <c r="Q2787" i="1"/>
  <c r="Q2786" i="1"/>
  <c r="R2786" i="1" s="1"/>
  <c r="R2785" i="1"/>
  <c r="Q2785" i="1"/>
  <c r="Q2784" i="1"/>
  <c r="R2784" i="1" s="1"/>
  <c r="R2783" i="1"/>
  <c r="Q2783" i="1"/>
  <c r="Q2782" i="1"/>
  <c r="R2782" i="1" s="1"/>
  <c r="R2781" i="1"/>
  <c r="Q2781" i="1"/>
  <c r="Q2780" i="1"/>
  <c r="R2780" i="1" s="1"/>
  <c r="R2779" i="1"/>
  <c r="Q2779" i="1"/>
  <c r="Q2778" i="1"/>
  <c r="R2778" i="1" s="1"/>
  <c r="R2777" i="1"/>
  <c r="Q2777" i="1"/>
  <c r="Q2776" i="1"/>
  <c r="R2776" i="1" s="1"/>
  <c r="R2775" i="1"/>
  <c r="Q2775" i="1"/>
  <c r="Q2774" i="1"/>
  <c r="R2774" i="1" s="1"/>
  <c r="R2773" i="1"/>
  <c r="Q2773" i="1"/>
  <c r="Q2772" i="1"/>
  <c r="R2772" i="1" s="1"/>
  <c r="R2771" i="1"/>
  <c r="Q2771" i="1"/>
  <c r="Q2770" i="1"/>
  <c r="R2770" i="1" s="1"/>
  <c r="R2769" i="1"/>
  <c r="Q2769" i="1"/>
  <c r="Q2768" i="1"/>
  <c r="R2768" i="1" s="1"/>
  <c r="R2767" i="1"/>
  <c r="Q2767" i="1"/>
  <c r="Q2766" i="1"/>
  <c r="R2766" i="1" s="1"/>
  <c r="R2765" i="1"/>
  <c r="Q2765" i="1"/>
  <c r="Q2764" i="1"/>
  <c r="R2764" i="1" s="1"/>
  <c r="R2763" i="1"/>
  <c r="Q2763" i="1"/>
  <c r="Q2762" i="1"/>
  <c r="R2762" i="1" s="1"/>
  <c r="R2761" i="1"/>
  <c r="Q2761" i="1"/>
  <c r="Q2760" i="1"/>
  <c r="R2760" i="1" s="1"/>
  <c r="R2759" i="1"/>
  <c r="Q2759" i="1"/>
  <c r="Q2758" i="1"/>
  <c r="R2758" i="1" s="1"/>
  <c r="R2757" i="1"/>
  <c r="Q2757" i="1"/>
  <c r="Q2756" i="1"/>
  <c r="R2756" i="1" s="1"/>
  <c r="R2755" i="1"/>
  <c r="Q2755" i="1"/>
  <c r="Q2754" i="1"/>
  <c r="R2754" i="1" s="1"/>
  <c r="R2753" i="1"/>
  <c r="Q2753" i="1"/>
  <c r="Q2752" i="1"/>
  <c r="R2752" i="1" s="1"/>
  <c r="R2751" i="1"/>
  <c r="Q2751" i="1"/>
  <c r="Q2750" i="1"/>
  <c r="R2750" i="1" s="1"/>
  <c r="R2749" i="1"/>
  <c r="Q2749" i="1"/>
  <c r="Q2748" i="1"/>
  <c r="R2748" i="1" s="1"/>
  <c r="R2747" i="1"/>
  <c r="Q2747" i="1"/>
  <c r="Q2746" i="1"/>
  <c r="R2746" i="1" s="1"/>
  <c r="R2745" i="1"/>
  <c r="Q2745" i="1"/>
  <c r="Q2744" i="1"/>
  <c r="R2744" i="1" s="1"/>
  <c r="R2743" i="1"/>
  <c r="Q2743" i="1"/>
  <c r="Q2742" i="1"/>
  <c r="R2742" i="1" s="1"/>
  <c r="R2741" i="1"/>
  <c r="Q2741" i="1"/>
  <c r="Q2740" i="1"/>
  <c r="R2740" i="1" s="1"/>
  <c r="R2739" i="1"/>
  <c r="Q2739" i="1"/>
  <c r="Q2738" i="1"/>
  <c r="R2738" i="1" s="1"/>
  <c r="Q2737" i="1"/>
  <c r="R2737" i="1" s="1"/>
  <c r="Q2736" i="1"/>
  <c r="R2736" i="1" s="1"/>
  <c r="R2735" i="1"/>
  <c r="Q2735" i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R2727" i="1"/>
  <c r="Q2727" i="1"/>
  <c r="Q2726" i="1"/>
  <c r="R2726" i="1" s="1"/>
  <c r="Q2725" i="1"/>
  <c r="R2725" i="1" s="1"/>
  <c r="Q2724" i="1"/>
  <c r="R2724" i="1" s="1"/>
  <c r="Q2723" i="1"/>
  <c r="R2723" i="1" s="1"/>
  <c r="Q2722" i="1"/>
  <c r="R2722" i="1" s="1"/>
  <c r="R2721" i="1"/>
  <c r="Q2721" i="1"/>
  <c r="Q2720" i="1"/>
  <c r="R2720" i="1" s="1"/>
  <c r="R2719" i="1"/>
  <c r="Q2719" i="1"/>
  <c r="Q2718" i="1"/>
  <c r="R2718" i="1" s="1"/>
  <c r="Q2717" i="1"/>
  <c r="R2717" i="1" s="1"/>
  <c r="Q2716" i="1"/>
  <c r="R2716" i="1" s="1"/>
  <c r="Q2715" i="1"/>
  <c r="R2715" i="1" s="1"/>
  <c r="Q2714" i="1"/>
  <c r="R2714" i="1" s="1"/>
  <c r="R2713" i="1"/>
  <c r="Q2713" i="1"/>
  <c r="Q2712" i="1"/>
  <c r="R2712" i="1" s="1"/>
  <c r="R2711" i="1"/>
  <c r="Q2711" i="1"/>
  <c r="Q2710" i="1"/>
  <c r="R2710" i="1" s="1"/>
  <c r="Q2709" i="1"/>
  <c r="R2709" i="1" s="1"/>
  <c r="Q2708" i="1"/>
  <c r="R2708" i="1" s="1"/>
  <c r="Q2707" i="1"/>
  <c r="R2707" i="1" s="1"/>
  <c r="Q2706" i="1"/>
  <c r="R2706" i="1" s="1"/>
  <c r="R2705" i="1"/>
  <c r="Q2705" i="1"/>
  <c r="Q2704" i="1"/>
  <c r="R2704" i="1" s="1"/>
  <c r="R2703" i="1"/>
  <c r="Q2703" i="1"/>
  <c r="Q2702" i="1"/>
  <c r="R2702" i="1" s="1"/>
  <c r="Q2701" i="1"/>
  <c r="R2701" i="1" s="1"/>
  <c r="Q2700" i="1"/>
  <c r="R2700" i="1" s="1"/>
  <c r="Q2699" i="1"/>
  <c r="R2699" i="1" s="1"/>
  <c r="Q2698" i="1"/>
  <c r="R2698" i="1" s="1"/>
  <c r="R2697" i="1"/>
  <c r="Q2697" i="1"/>
  <c r="Q2696" i="1"/>
  <c r="R2696" i="1" s="1"/>
  <c r="R2695" i="1"/>
  <c r="Q2695" i="1"/>
  <c r="Q2694" i="1"/>
  <c r="R2694" i="1" s="1"/>
  <c r="Q2693" i="1"/>
  <c r="R2693" i="1" s="1"/>
  <c r="Q2692" i="1"/>
  <c r="R2692" i="1" s="1"/>
  <c r="Q2691" i="1"/>
  <c r="R2691" i="1" s="1"/>
  <c r="Q2690" i="1"/>
  <c r="R2690" i="1" s="1"/>
  <c r="R2689" i="1"/>
  <c r="Q2689" i="1"/>
  <c r="Q2688" i="1"/>
  <c r="R2688" i="1" s="1"/>
  <c r="R2687" i="1"/>
  <c r="Q2687" i="1"/>
  <c r="Q2686" i="1"/>
  <c r="R2686" i="1" s="1"/>
  <c r="Q2685" i="1"/>
  <c r="R2685" i="1" s="1"/>
  <c r="Q2684" i="1"/>
  <c r="R2684" i="1" s="1"/>
  <c r="Q2683" i="1"/>
  <c r="R2683" i="1" s="1"/>
  <c r="Q2682" i="1"/>
  <c r="R2682" i="1" s="1"/>
  <c r="R2681" i="1"/>
  <c r="Q2681" i="1"/>
  <c r="Q2680" i="1"/>
  <c r="R2680" i="1" s="1"/>
  <c r="R2679" i="1"/>
  <c r="Q2679" i="1"/>
  <c r="Q2678" i="1"/>
  <c r="R2678" i="1" s="1"/>
  <c r="Q2677" i="1"/>
  <c r="R2677" i="1" s="1"/>
  <c r="Q2676" i="1"/>
  <c r="R2676" i="1" s="1"/>
  <c r="Q2675" i="1"/>
  <c r="R2675" i="1" s="1"/>
  <c r="Q2674" i="1"/>
  <c r="R2674" i="1" s="1"/>
  <c r="R2673" i="1"/>
  <c r="Q2673" i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R2665" i="1"/>
  <c r="Q2665" i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R2657" i="1"/>
  <c r="Q2657" i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R2649" i="1"/>
  <c r="Q2649" i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R2641" i="1"/>
  <c r="Q2641" i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R2633" i="1"/>
  <c r="Q2633" i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R2625" i="1"/>
  <c r="Q2625" i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R2617" i="1"/>
  <c r="Q2617" i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R2609" i="1"/>
  <c r="Q2609" i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R2601" i="1"/>
  <c r="Q2601" i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R2593" i="1"/>
  <c r="Q2593" i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R2585" i="1"/>
  <c r="Q2585" i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R2577" i="1"/>
  <c r="Q2577" i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R2569" i="1"/>
  <c r="Q2569" i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R2561" i="1"/>
  <c r="Q2561" i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R2553" i="1"/>
  <c r="Q2553" i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R2545" i="1"/>
  <c r="Q2545" i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R2537" i="1"/>
  <c r="Q2537" i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R2529" i="1"/>
  <c r="Q2529" i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R2521" i="1"/>
  <c r="Q2521" i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R2513" i="1"/>
  <c r="Q2513" i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R2208" i="1"/>
  <c r="Q2208" i="1"/>
  <c r="Q2207" i="1"/>
  <c r="R2207" i="1" s="1"/>
  <c r="Q2206" i="1"/>
  <c r="R2206" i="1" s="1"/>
  <c r="Q2205" i="1"/>
  <c r="R2205" i="1" s="1"/>
  <c r="R2204" i="1"/>
  <c r="Q2204" i="1"/>
  <c r="Q2203" i="1"/>
  <c r="R2203" i="1" s="1"/>
  <c r="Q2202" i="1"/>
  <c r="R2202" i="1" s="1"/>
  <c r="Q2201" i="1"/>
  <c r="R2201" i="1" s="1"/>
  <c r="R2200" i="1"/>
  <c r="Q2200" i="1"/>
  <c r="Q2199" i="1"/>
  <c r="R2199" i="1" s="1"/>
  <c r="Q2198" i="1"/>
  <c r="R2198" i="1" s="1"/>
  <c r="Q2197" i="1"/>
  <c r="R2197" i="1" s="1"/>
  <c r="R2196" i="1"/>
  <c r="Q2196" i="1"/>
  <c r="Q2195" i="1"/>
  <c r="R2195" i="1" s="1"/>
  <c r="Q2194" i="1"/>
  <c r="R2194" i="1" s="1"/>
  <c r="Q2193" i="1"/>
  <c r="R2193" i="1" s="1"/>
  <c r="R2192" i="1"/>
  <c r="Q2192" i="1"/>
  <c r="Q2191" i="1"/>
  <c r="R2191" i="1" s="1"/>
  <c r="Q2190" i="1"/>
  <c r="R2190" i="1" s="1"/>
  <c r="Q2189" i="1"/>
  <c r="R2189" i="1" s="1"/>
  <c r="R2188" i="1"/>
  <c r="Q2188" i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R2087" i="1"/>
  <c r="Q2087" i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R2079" i="1"/>
  <c r="Q2079" i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R2071" i="1"/>
  <c r="Q2071" i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R2063" i="1"/>
  <c r="Q2063" i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R2055" i="1"/>
  <c r="Q2055" i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R2047" i="1"/>
  <c r="Q2047" i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R2039" i="1"/>
  <c r="Q2039" i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R2031" i="1"/>
  <c r="Q2031" i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R2023" i="1"/>
  <c r="Q2023" i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R2015" i="1"/>
  <c r="Q2015" i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R2007" i="1"/>
  <c r="Q2007" i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R1999" i="1"/>
  <c r="Q1999" i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R1991" i="1"/>
  <c r="Q1991" i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R1983" i="1"/>
  <c r="Q1983" i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R1975" i="1"/>
  <c r="Q1975" i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R1967" i="1"/>
  <c r="Q1967" i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R1959" i="1"/>
  <c r="Q1959" i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R1951" i="1"/>
  <c r="Q1951" i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R1943" i="1"/>
  <c r="Q1943" i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R1935" i="1"/>
  <c r="Q1935" i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R1927" i="1"/>
  <c r="Q1927" i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R1919" i="1"/>
  <c r="Q1919" i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R1911" i="1"/>
  <c r="Q1911" i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R1903" i="1"/>
  <c r="Q1903" i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R1895" i="1"/>
  <c r="Q1895" i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R1887" i="1"/>
  <c r="Q1887" i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R1879" i="1"/>
  <c r="Q1879" i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R1871" i="1"/>
  <c r="Q1871" i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R1863" i="1"/>
  <c r="Q1863" i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R1855" i="1"/>
  <c r="Q1855" i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R1847" i="1"/>
  <c r="Q1847" i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R1839" i="1"/>
  <c r="Q1839" i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R1831" i="1"/>
  <c r="Q1831" i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R1823" i="1"/>
  <c r="Q1823" i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R1815" i="1"/>
  <c r="Q1815" i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R1807" i="1"/>
  <c r="Q1807" i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R1791" i="1"/>
  <c r="Q1791" i="1"/>
  <c r="Q1790" i="1"/>
  <c r="R1790" i="1" s="1"/>
  <c r="Q1789" i="1"/>
  <c r="R1789" i="1" s="1"/>
  <c r="Q1788" i="1"/>
  <c r="R1788" i="1" s="1"/>
  <c r="R1787" i="1"/>
  <c r="Q1787" i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R1773" i="1"/>
  <c r="Q1773" i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R1757" i="1"/>
  <c r="Q1757" i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Q1743" i="1"/>
  <c r="R1743" i="1" s="1"/>
  <c r="Q1742" i="1"/>
  <c r="R1742" i="1" s="1"/>
  <c r="R1741" i="1"/>
  <c r="Q1741" i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R1725" i="1"/>
  <c r="Q1725" i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R1717" i="1"/>
  <c r="Q1717" i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R1709" i="1"/>
  <c r="Q1709" i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R1701" i="1"/>
  <c r="Q1701" i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R1693" i="1"/>
  <c r="Q1693" i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R1685" i="1"/>
  <c r="Q1685" i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R1677" i="1"/>
  <c r="Q1677" i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R1669" i="1"/>
  <c r="Q1669" i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R1661" i="1"/>
  <c r="Q1661" i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R1653" i="1"/>
  <c r="Q1653" i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R1645" i="1"/>
  <c r="Q1645" i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R1637" i="1"/>
  <c r="Q1637" i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R1629" i="1"/>
  <c r="Q1629" i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R1621" i="1"/>
  <c r="Q1621" i="1"/>
  <c r="Q1620" i="1"/>
  <c r="R1620" i="1" s="1"/>
  <c r="Q1619" i="1"/>
  <c r="R1619" i="1" s="1"/>
  <c r="Q1618" i="1"/>
  <c r="R1618" i="1" s="1"/>
  <c r="R1617" i="1"/>
  <c r="Q1617" i="1"/>
  <c r="Q1616" i="1"/>
  <c r="R1616" i="1" s="1"/>
  <c r="Q1615" i="1"/>
  <c r="R1615" i="1" s="1"/>
  <c r="Q1614" i="1"/>
  <c r="R1614" i="1" s="1"/>
  <c r="R1613" i="1"/>
  <c r="Q1613" i="1"/>
  <c r="Q1612" i="1"/>
  <c r="R1612" i="1" s="1"/>
  <c r="Q1611" i="1"/>
  <c r="R1611" i="1" s="1"/>
  <c r="Q1610" i="1"/>
  <c r="R1610" i="1" s="1"/>
  <c r="R1609" i="1"/>
  <c r="Q1609" i="1"/>
  <c r="Q1608" i="1"/>
  <c r="R1608" i="1" s="1"/>
  <c r="Q1607" i="1"/>
  <c r="R1607" i="1" s="1"/>
  <c r="Q1606" i="1"/>
  <c r="R1606" i="1" s="1"/>
  <c r="R1605" i="1"/>
  <c r="Q1605" i="1"/>
  <c r="Q1604" i="1"/>
  <c r="R1604" i="1" s="1"/>
  <c r="Q1603" i="1"/>
  <c r="R1603" i="1" s="1"/>
  <c r="Q1602" i="1"/>
  <c r="R1602" i="1" s="1"/>
  <c r="R1601" i="1"/>
  <c r="Q1601" i="1"/>
  <c r="Q1600" i="1"/>
  <c r="R1600" i="1" s="1"/>
  <c r="Q1599" i="1"/>
  <c r="R1599" i="1" s="1"/>
  <c r="Q1598" i="1"/>
  <c r="R1598" i="1" s="1"/>
  <c r="R1597" i="1"/>
  <c r="Q1597" i="1"/>
  <c r="Q1596" i="1"/>
  <c r="R1596" i="1" s="1"/>
  <c r="Q1595" i="1"/>
  <c r="R1595" i="1" s="1"/>
  <c r="Q1594" i="1"/>
  <c r="R1594" i="1" s="1"/>
  <c r="R1593" i="1"/>
  <c r="Q1593" i="1"/>
  <c r="Q1592" i="1"/>
  <c r="R1592" i="1" s="1"/>
  <c r="Q1591" i="1"/>
  <c r="R1591" i="1" s="1"/>
  <c r="Q1590" i="1"/>
  <c r="R1590" i="1" s="1"/>
  <c r="R1589" i="1"/>
  <c r="Q1589" i="1"/>
  <c r="Q1588" i="1"/>
  <c r="R1588" i="1" s="1"/>
  <c r="Q1587" i="1"/>
  <c r="R1587" i="1" s="1"/>
  <c r="Q1586" i="1"/>
  <c r="R1586" i="1" s="1"/>
  <c r="R1585" i="1"/>
  <c r="Q1585" i="1"/>
  <c r="Q1584" i="1"/>
  <c r="R1584" i="1" s="1"/>
  <c r="Q1583" i="1"/>
  <c r="R1583" i="1" s="1"/>
  <c r="Q1582" i="1"/>
  <c r="R1582" i="1" s="1"/>
  <c r="R1581" i="1"/>
  <c r="Q1581" i="1"/>
  <c r="Q1580" i="1"/>
  <c r="R1580" i="1" s="1"/>
  <c r="Q1579" i="1"/>
  <c r="R1579" i="1" s="1"/>
  <c r="Q1578" i="1"/>
  <c r="R1578" i="1" s="1"/>
  <c r="R1577" i="1"/>
  <c r="Q1577" i="1"/>
  <c r="Q1576" i="1"/>
  <c r="R1576" i="1" s="1"/>
  <c r="Q1575" i="1"/>
  <c r="R1575" i="1" s="1"/>
  <c r="Q1574" i="1"/>
  <c r="R1574" i="1" s="1"/>
  <c r="R1573" i="1"/>
  <c r="Q1573" i="1"/>
  <c r="Q1572" i="1"/>
  <c r="R1572" i="1" s="1"/>
  <c r="Q1571" i="1"/>
  <c r="R1571" i="1" s="1"/>
  <c r="Q1570" i="1"/>
  <c r="R1570" i="1" s="1"/>
  <c r="R1569" i="1"/>
  <c r="Q1569" i="1"/>
  <c r="Q1568" i="1"/>
  <c r="R1568" i="1" s="1"/>
  <c r="Q1567" i="1"/>
  <c r="R1567" i="1" s="1"/>
  <c r="Q1566" i="1"/>
  <c r="R1566" i="1" s="1"/>
  <c r="R1565" i="1"/>
  <c r="Q1565" i="1"/>
  <c r="Q1564" i="1"/>
  <c r="R1564" i="1" s="1"/>
  <c r="Q1563" i="1"/>
  <c r="R1563" i="1" s="1"/>
  <c r="Q1562" i="1"/>
  <c r="R1562" i="1" s="1"/>
  <c r="R1561" i="1"/>
  <c r="Q1561" i="1"/>
  <c r="Q1560" i="1"/>
  <c r="R1560" i="1" s="1"/>
  <c r="Q1559" i="1"/>
  <c r="R1559" i="1" s="1"/>
  <c r="Q1558" i="1"/>
  <c r="R1558" i="1" s="1"/>
  <c r="R1557" i="1"/>
  <c r="Q1557" i="1"/>
  <c r="Q1556" i="1"/>
  <c r="R1556" i="1" s="1"/>
  <c r="Q1555" i="1"/>
  <c r="R1555" i="1" s="1"/>
  <c r="Q1554" i="1"/>
  <c r="R1554" i="1" s="1"/>
  <c r="R1553" i="1"/>
  <c r="Q1553" i="1"/>
  <c r="Q1552" i="1"/>
  <c r="R1552" i="1" s="1"/>
  <c r="Q1551" i="1"/>
  <c r="R1551" i="1" s="1"/>
  <c r="Q1550" i="1"/>
  <c r="R1550" i="1" s="1"/>
  <c r="R1549" i="1"/>
  <c r="Q1549" i="1"/>
  <c r="Q1548" i="1"/>
  <c r="R1548" i="1" s="1"/>
  <c r="Q1547" i="1"/>
  <c r="R1547" i="1" s="1"/>
  <c r="Q1546" i="1"/>
  <c r="R1546" i="1" s="1"/>
  <c r="R1545" i="1"/>
  <c r="Q1545" i="1"/>
  <c r="Q1544" i="1"/>
  <c r="R1544" i="1" s="1"/>
  <c r="Q1543" i="1"/>
  <c r="R1543" i="1" s="1"/>
  <c r="Q1542" i="1"/>
  <c r="R1542" i="1" s="1"/>
  <c r="R1541" i="1"/>
  <c r="Q1541" i="1"/>
  <c r="Q1540" i="1"/>
  <c r="R1540" i="1" s="1"/>
  <c r="Q1539" i="1"/>
  <c r="R1539" i="1" s="1"/>
  <c r="Q1538" i="1"/>
  <c r="R1538" i="1" s="1"/>
  <c r="R1537" i="1"/>
  <c r="Q1537" i="1"/>
  <c r="Q1536" i="1"/>
  <c r="R1536" i="1" s="1"/>
  <c r="Q1535" i="1"/>
  <c r="R1535" i="1" s="1"/>
  <c r="Q1534" i="1"/>
  <c r="R1534" i="1" s="1"/>
  <c r="R1533" i="1"/>
  <c r="Q1533" i="1"/>
  <c r="Q1532" i="1"/>
  <c r="R1532" i="1" s="1"/>
  <c r="Q1531" i="1"/>
  <c r="R1531" i="1" s="1"/>
  <c r="Q1530" i="1"/>
  <c r="R1530" i="1" s="1"/>
  <c r="R1529" i="1"/>
  <c r="Q1529" i="1"/>
  <c r="Q1528" i="1"/>
  <c r="R1528" i="1" s="1"/>
  <c r="Q1527" i="1"/>
  <c r="R1527" i="1" s="1"/>
  <c r="Q1526" i="1"/>
  <c r="R1526" i="1" s="1"/>
  <c r="R1525" i="1"/>
  <c r="Q1525" i="1"/>
  <c r="Q1524" i="1"/>
  <c r="R1524" i="1" s="1"/>
  <c r="Q1523" i="1"/>
  <c r="R1523" i="1" s="1"/>
  <c r="Q1522" i="1"/>
  <c r="R1522" i="1" s="1"/>
  <c r="R1521" i="1"/>
  <c r="Q1521" i="1"/>
  <c r="Q1520" i="1"/>
  <c r="R1520" i="1" s="1"/>
  <c r="Q1519" i="1"/>
  <c r="R1519" i="1" s="1"/>
  <c r="Q1518" i="1"/>
  <c r="R1518" i="1" s="1"/>
  <c r="R1517" i="1"/>
  <c r="Q1517" i="1"/>
  <c r="Q1516" i="1"/>
  <c r="R1516" i="1" s="1"/>
  <c r="Q1515" i="1"/>
  <c r="R1515" i="1" s="1"/>
  <c r="Q1514" i="1"/>
  <c r="R1514" i="1" s="1"/>
  <c r="R1513" i="1"/>
  <c r="Q1513" i="1"/>
  <c r="Q1512" i="1"/>
  <c r="R1512" i="1" s="1"/>
  <c r="Q1511" i="1"/>
  <c r="R1511" i="1" s="1"/>
  <c r="Q1510" i="1"/>
  <c r="R1510" i="1" s="1"/>
  <c r="R1509" i="1"/>
  <c r="Q1509" i="1"/>
  <c r="Q1508" i="1"/>
  <c r="R1508" i="1" s="1"/>
  <c r="Q1507" i="1"/>
  <c r="R1507" i="1" s="1"/>
  <c r="Q1506" i="1"/>
  <c r="R1506" i="1" s="1"/>
  <c r="R1505" i="1"/>
  <c r="Q1505" i="1"/>
  <c r="Q1504" i="1"/>
  <c r="R1504" i="1" s="1"/>
  <c r="Q1503" i="1"/>
  <c r="R1503" i="1" s="1"/>
  <c r="Q1502" i="1"/>
  <c r="R1502" i="1" s="1"/>
  <c r="R1501" i="1"/>
  <c r="Q1501" i="1"/>
  <c r="Q1500" i="1"/>
  <c r="R1500" i="1" s="1"/>
  <c r="Q1499" i="1"/>
  <c r="R1499" i="1" s="1"/>
  <c r="Q1498" i="1"/>
  <c r="R1498" i="1" s="1"/>
  <c r="R1497" i="1"/>
  <c r="Q1497" i="1"/>
  <c r="Q1496" i="1"/>
  <c r="R1496" i="1" s="1"/>
  <c r="Q1495" i="1"/>
  <c r="R1495" i="1" s="1"/>
  <c r="Q1494" i="1"/>
  <c r="R1494" i="1" s="1"/>
  <c r="R1493" i="1"/>
  <c r="Q1493" i="1"/>
  <c r="Q1492" i="1"/>
  <c r="R1492" i="1" s="1"/>
  <c r="Q1491" i="1"/>
  <c r="R1491" i="1" s="1"/>
  <c r="Q1490" i="1"/>
  <c r="R1490" i="1" s="1"/>
  <c r="R1489" i="1"/>
  <c r="Q1489" i="1"/>
  <c r="Q1488" i="1"/>
  <c r="R1488" i="1" s="1"/>
  <c r="Q1487" i="1"/>
  <c r="R1487" i="1" s="1"/>
  <c r="Q1486" i="1"/>
  <c r="R1486" i="1" s="1"/>
  <c r="R1485" i="1"/>
  <c r="Q1485" i="1"/>
  <c r="Q1484" i="1"/>
  <c r="R1484" i="1" s="1"/>
  <c r="Q1483" i="1"/>
  <c r="R1483" i="1" s="1"/>
  <c r="Q1482" i="1"/>
  <c r="R1482" i="1" s="1"/>
  <c r="R1481" i="1"/>
  <c r="Q1481" i="1"/>
  <c r="Q1480" i="1"/>
  <c r="R1480" i="1" s="1"/>
  <c r="Q1479" i="1"/>
  <c r="R1479" i="1" s="1"/>
  <c r="Q1478" i="1"/>
  <c r="R1478" i="1" s="1"/>
  <c r="R1477" i="1"/>
  <c r="Q1477" i="1"/>
  <c r="Q1476" i="1"/>
  <c r="R1476" i="1" s="1"/>
  <c r="Q1475" i="1"/>
  <c r="R1475" i="1" s="1"/>
  <c r="Q1474" i="1"/>
  <c r="R1474" i="1" s="1"/>
  <c r="R1473" i="1"/>
  <c r="Q1473" i="1"/>
  <c r="Q1472" i="1"/>
  <c r="R1472" i="1" s="1"/>
  <c r="Q1471" i="1"/>
  <c r="R1471" i="1" s="1"/>
  <c r="Q1470" i="1"/>
  <c r="R1470" i="1" s="1"/>
  <c r="R1469" i="1"/>
  <c r="Q1469" i="1"/>
  <c r="Q1468" i="1"/>
  <c r="R1468" i="1" s="1"/>
  <c r="Q1467" i="1"/>
  <c r="R1467" i="1" s="1"/>
  <c r="Q1466" i="1"/>
  <c r="R1466" i="1" s="1"/>
  <c r="Q1465" i="1"/>
  <c r="R1465" i="1" s="1"/>
  <c r="Q1464" i="1"/>
  <c r="R1464" i="1" s="1"/>
  <c r="R1463" i="1"/>
  <c r="Q1463" i="1"/>
  <c r="Q1462" i="1"/>
  <c r="R1462" i="1" s="1"/>
  <c r="Q1461" i="1"/>
  <c r="R1461" i="1" s="1"/>
  <c r="Q1460" i="1"/>
  <c r="R1460" i="1" s="1"/>
  <c r="Q1459" i="1"/>
  <c r="R1459" i="1" s="1"/>
  <c r="Q1458" i="1"/>
  <c r="R1458" i="1" s="1"/>
  <c r="R1457" i="1"/>
  <c r="Q1457" i="1"/>
  <c r="Q1456" i="1"/>
  <c r="R1456" i="1" s="1"/>
  <c r="Q1455" i="1"/>
  <c r="R1455" i="1" s="1"/>
  <c r="Q1454" i="1"/>
  <c r="R1454" i="1" s="1"/>
  <c r="R1453" i="1"/>
  <c r="Q1453" i="1"/>
  <c r="Q1452" i="1"/>
  <c r="R1452" i="1" s="1"/>
  <c r="Q1451" i="1"/>
  <c r="R1451" i="1" s="1"/>
  <c r="Q1450" i="1"/>
  <c r="R1450" i="1" s="1"/>
  <c r="Q1449" i="1"/>
  <c r="R1449" i="1" s="1"/>
  <c r="Q1448" i="1"/>
  <c r="R1448" i="1" s="1"/>
  <c r="R1447" i="1"/>
  <c r="Q1447" i="1"/>
  <c r="Q1446" i="1"/>
  <c r="R1446" i="1" s="1"/>
  <c r="Q1445" i="1"/>
  <c r="R1445" i="1" s="1"/>
  <c r="Q1444" i="1"/>
  <c r="R1444" i="1" s="1"/>
  <c r="Q1443" i="1"/>
  <c r="R1443" i="1" s="1"/>
  <c r="Q1442" i="1"/>
  <c r="R1442" i="1" s="1"/>
  <c r="R1441" i="1"/>
  <c r="Q1441" i="1"/>
  <c r="Q1440" i="1"/>
  <c r="R1440" i="1" s="1"/>
  <c r="Q1439" i="1"/>
  <c r="R1439" i="1" s="1"/>
  <c r="Q1438" i="1"/>
  <c r="R1438" i="1" s="1"/>
  <c r="R1437" i="1"/>
  <c r="Q1437" i="1"/>
  <c r="Q1436" i="1"/>
  <c r="R1436" i="1" s="1"/>
  <c r="Q1435" i="1"/>
  <c r="R1435" i="1" s="1"/>
  <c r="Q1434" i="1"/>
  <c r="R1434" i="1" s="1"/>
  <c r="Q1433" i="1"/>
  <c r="R1433" i="1" s="1"/>
  <c r="Q1432" i="1"/>
  <c r="R1432" i="1" s="1"/>
  <c r="R1431" i="1"/>
  <c r="Q1431" i="1"/>
  <c r="Q1430" i="1"/>
  <c r="R1430" i="1" s="1"/>
  <c r="Q1429" i="1"/>
  <c r="R1429" i="1" s="1"/>
  <c r="Q1428" i="1"/>
  <c r="R1428" i="1" s="1"/>
  <c r="Q1427" i="1"/>
  <c r="R1427" i="1" s="1"/>
  <c r="Q1426" i="1"/>
  <c r="R1426" i="1" s="1"/>
  <c r="R1425" i="1"/>
  <c r="Q1425" i="1"/>
  <c r="Q1424" i="1"/>
  <c r="R1424" i="1" s="1"/>
  <c r="Q1423" i="1"/>
  <c r="R1423" i="1" s="1"/>
  <c r="Q1422" i="1"/>
  <c r="R1422" i="1" s="1"/>
  <c r="R1421" i="1"/>
  <c r="Q1421" i="1"/>
  <c r="Q1420" i="1"/>
  <c r="R1420" i="1" s="1"/>
  <c r="Q1419" i="1"/>
  <c r="R1419" i="1" s="1"/>
  <c r="Q1418" i="1"/>
  <c r="R1418" i="1" s="1"/>
  <c r="Q1417" i="1"/>
  <c r="R1417" i="1" s="1"/>
  <c r="Q1416" i="1"/>
  <c r="R1416" i="1" s="1"/>
  <c r="R1415" i="1"/>
  <c r="Q1415" i="1"/>
  <c r="Q1414" i="1"/>
  <c r="R1414" i="1" s="1"/>
  <c r="Q1413" i="1"/>
  <c r="R1413" i="1" s="1"/>
  <c r="Q1412" i="1"/>
  <c r="R1412" i="1" s="1"/>
  <c r="Q1411" i="1"/>
  <c r="R1411" i="1" s="1"/>
  <c r="Q1410" i="1"/>
  <c r="R1410" i="1" s="1"/>
  <c r="R1409" i="1"/>
  <c r="Q1409" i="1"/>
  <c r="Q1408" i="1"/>
  <c r="R1408" i="1" s="1"/>
  <c r="Q1407" i="1"/>
  <c r="R1407" i="1" s="1"/>
  <c r="Q1406" i="1"/>
  <c r="R1406" i="1" s="1"/>
  <c r="R1405" i="1"/>
  <c r="Q1405" i="1"/>
  <c r="Q1404" i="1"/>
  <c r="R1404" i="1" s="1"/>
  <c r="Q1403" i="1"/>
  <c r="R1403" i="1" s="1"/>
  <c r="Q1402" i="1"/>
  <c r="R1402" i="1" s="1"/>
  <c r="Q1401" i="1"/>
  <c r="R1401" i="1" s="1"/>
  <c r="Q1400" i="1"/>
  <c r="R1400" i="1" s="1"/>
  <c r="R1399" i="1"/>
  <c r="Q1399" i="1"/>
  <c r="Q1398" i="1"/>
  <c r="R1398" i="1" s="1"/>
  <c r="Q1397" i="1"/>
  <c r="R1397" i="1" s="1"/>
  <c r="Q1396" i="1"/>
  <c r="R1396" i="1" s="1"/>
  <c r="Q1395" i="1"/>
  <c r="R1395" i="1" s="1"/>
  <c r="Q1394" i="1"/>
  <c r="R1394" i="1" s="1"/>
  <c r="R1393" i="1"/>
  <c r="Q1393" i="1"/>
  <c r="Q1392" i="1"/>
  <c r="R1392" i="1" s="1"/>
  <c r="Q1391" i="1"/>
  <c r="R1391" i="1" s="1"/>
  <c r="Q1390" i="1"/>
  <c r="R1390" i="1" s="1"/>
  <c r="R1389" i="1"/>
  <c r="Q1389" i="1"/>
  <c r="Q1388" i="1"/>
  <c r="R1388" i="1" s="1"/>
  <c r="Q1387" i="1"/>
  <c r="R1387" i="1" s="1"/>
  <c r="Q1386" i="1"/>
  <c r="R1386" i="1" s="1"/>
  <c r="Q1385" i="1"/>
  <c r="R1385" i="1" s="1"/>
  <c r="Q1384" i="1"/>
  <c r="R1384" i="1" s="1"/>
  <c r="R1383" i="1"/>
  <c r="Q1383" i="1"/>
  <c r="Q1382" i="1"/>
  <c r="R1382" i="1" s="1"/>
  <c r="Q1381" i="1"/>
  <c r="R1381" i="1" s="1"/>
  <c r="Q1380" i="1"/>
  <c r="R1380" i="1" s="1"/>
  <c r="Q1379" i="1"/>
  <c r="R1379" i="1" s="1"/>
  <c r="Q1378" i="1"/>
  <c r="R1378" i="1" s="1"/>
  <c r="R1377" i="1"/>
  <c r="Q1377" i="1"/>
  <c r="Q1376" i="1"/>
  <c r="R1376" i="1" s="1"/>
  <c r="Q1375" i="1"/>
  <c r="R1375" i="1" s="1"/>
  <c r="Q1374" i="1"/>
  <c r="R1374" i="1" s="1"/>
  <c r="R1373" i="1"/>
  <c r="Q1373" i="1"/>
  <c r="Q1372" i="1"/>
  <c r="R1372" i="1" s="1"/>
  <c r="Q1371" i="1"/>
  <c r="R1371" i="1" s="1"/>
  <c r="Q1370" i="1"/>
  <c r="R1370" i="1" s="1"/>
  <c r="Q1369" i="1"/>
  <c r="R1369" i="1" s="1"/>
  <c r="Q1368" i="1"/>
  <c r="R1368" i="1" s="1"/>
  <c r="R1367" i="1"/>
  <c r="Q1367" i="1"/>
  <c r="Q1366" i="1"/>
  <c r="R1366" i="1" s="1"/>
  <c r="Q1365" i="1"/>
  <c r="R1365" i="1" s="1"/>
  <c r="Q1364" i="1"/>
  <c r="R1364" i="1" s="1"/>
  <c r="Q1363" i="1"/>
  <c r="R1363" i="1" s="1"/>
  <c r="Q1362" i="1"/>
  <c r="R1362" i="1" s="1"/>
  <c r="R1361" i="1"/>
  <c r="Q1361" i="1"/>
  <c r="Q1360" i="1"/>
  <c r="R1360" i="1" s="1"/>
  <c r="Q1359" i="1"/>
  <c r="R1359" i="1" s="1"/>
  <c r="Q1358" i="1"/>
  <c r="R1358" i="1" s="1"/>
  <c r="R1357" i="1"/>
  <c r="Q1357" i="1"/>
  <c r="Q1356" i="1"/>
  <c r="R1356" i="1" s="1"/>
  <c r="Q1355" i="1"/>
  <c r="R1355" i="1" s="1"/>
  <c r="Q1354" i="1"/>
  <c r="R1354" i="1" s="1"/>
  <c r="Q1353" i="1"/>
  <c r="R1353" i="1" s="1"/>
  <c r="Q1352" i="1"/>
  <c r="R1352" i="1" s="1"/>
  <c r="R1351" i="1"/>
  <c r="Q1351" i="1"/>
  <c r="Q1350" i="1"/>
  <c r="R1350" i="1" s="1"/>
  <c r="Q1349" i="1"/>
  <c r="R1349" i="1" s="1"/>
  <c r="Q1348" i="1"/>
  <c r="R1348" i="1" s="1"/>
  <c r="Q1347" i="1"/>
  <c r="R1347" i="1" s="1"/>
  <c r="Q1346" i="1"/>
  <c r="R1346" i="1" s="1"/>
  <c r="R1345" i="1"/>
  <c r="Q1345" i="1"/>
  <c r="Q1344" i="1"/>
  <c r="R1344" i="1" s="1"/>
  <c r="Q1343" i="1"/>
  <c r="R1343" i="1" s="1"/>
  <c r="Q1342" i="1"/>
  <c r="R1342" i="1" s="1"/>
  <c r="R1341" i="1"/>
  <c r="Q1341" i="1"/>
  <c r="Q1340" i="1"/>
  <c r="R1340" i="1" s="1"/>
  <c r="Q1339" i="1"/>
  <c r="R1339" i="1" s="1"/>
  <c r="Q1338" i="1"/>
  <c r="R1338" i="1" s="1"/>
  <c r="Q1337" i="1"/>
  <c r="R1337" i="1" s="1"/>
  <c r="Q1336" i="1"/>
  <c r="R1336" i="1" s="1"/>
  <c r="R1335" i="1"/>
  <c r="Q1335" i="1"/>
  <c r="Q1334" i="1"/>
  <c r="R1334" i="1" s="1"/>
  <c r="Q1333" i="1"/>
  <c r="R1333" i="1" s="1"/>
  <c r="Q1332" i="1"/>
  <c r="R1332" i="1" s="1"/>
  <c r="Q1331" i="1"/>
  <c r="R1331" i="1" s="1"/>
  <c r="Q1330" i="1"/>
  <c r="R1330" i="1" s="1"/>
  <c r="R1329" i="1"/>
  <c r="Q1329" i="1"/>
  <c r="Q1328" i="1"/>
  <c r="R1328" i="1" s="1"/>
  <c r="Q1327" i="1"/>
  <c r="R1327" i="1" s="1"/>
  <c r="Q1326" i="1"/>
  <c r="R1326" i="1" s="1"/>
  <c r="R1325" i="1"/>
  <c r="Q1325" i="1"/>
  <c r="Q1324" i="1"/>
  <c r="R1324" i="1" s="1"/>
  <c r="Q1323" i="1"/>
  <c r="R1323" i="1" s="1"/>
  <c r="Q1322" i="1"/>
  <c r="R1322" i="1" s="1"/>
  <c r="Q1321" i="1"/>
  <c r="R1321" i="1" s="1"/>
  <c r="Q1320" i="1"/>
  <c r="R1320" i="1" s="1"/>
  <c r="R1319" i="1"/>
  <c r="Q1319" i="1"/>
  <c r="Q1318" i="1"/>
  <c r="R1318" i="1" s="1"/>
  <c r="Q1317" i="1"/>
  <c r="R1317" i="1" s="1"/>
  <c r="Q1316" i="1"/>
  <c r="R1316" i="1" s="1"/>
  <c r="Q1315" i="1"/>
  <c r="R1315" i="1" s="1"/>
  <c r="Q1314" i="1"/>
  <c r="R1314" i="1" s="1"/>
  <c r="R1313" i="1"/>
  <c r="Q1313" i="1"/>
  <c r="Q1312" i="1"/>
  <c r="R1312" i="1" s="1"/>
  <c r="Q1311" i="1"/>
  <c r="R1311" i="1" s="1"/>
  <c r="Q1310" i="1"/>
  <c r="R1310" i="1" s="1"/>
  <c r="R1309" i="1"/>
  <c r="Q1309" i="1"/>
  <c r="Q1308" i="1"/>
  <c r="R1308" i="1" s="1"/>
  <c r="Q1307" i="1"/>
  <c r="R1307" i="1" s="1"/>
  <c r="Q1306" i="1"/>
  <c r="R1306" i="1" s="1"/>
  <c r="Q1305" i="1"/>
  <c r="R1305" i="1" s="1"/>
  <c r="Q1304" i="1"/>
  <c r="R1304" i="1" s="1"/>
  <c r="R1303" i="1"/>
  <c r="Q1303" i="1"/>
  <c r="Q1302" i="1"/>
  <c r="R1302" i="1" s="1"/>
  <c r="Q1301" i="1"/>
  <c r="R1301" i="1" s="1"/>
  <c r="Q1300" i="1"/>
  <c r="R1300" i="1" s="1"/>
  <c r="Q1299" i="1"/>
  <c r="R1299" i="1" s="1"/>
  <c r="Q1298" i="1"/>
  <c r="R1298" i="1" s="1"/>
  <c r="R1297" i="1"/>
  <c r="Q1297" i="1"/>
  <c r="Q1296" i="1"/>
  <c r="R1296" i="1" s="1"/>
  <c r="Q1295" i="1"/>
  <c r="R1295" i="1" s="1"/>
  <c r="Q1294" i="1"/>
  <c r="R1294" i="1" s="1"/>
  <c r="R1293" i="1"/>
  <c r="Q1293" i="1"/>
  <c r="Q1292" i="1"/>
  <c r="R1292" i="1" s="1"/>
  <c r="Q1291" i="1"/>
  <c r="R1291" i="1" s="1"/>
  <c r="Q1290" i="1"/>
  <c r="R1290" i="1" s="1"/>
  <c r="Q1289" i="1"/>
  <c r="R1289" i="1" s="1"/>
  <c r="Q1288" i="1"/>
  <c r="R1288" i="1" s="1"/>
  <c r="R1287" i="1"/>
  <c r="Q1287" i="1"/>
  <c r="Q1286" i="1"/>
  <c r="R1286" i="1" s="1"/>
  <c r="Q1285" i="1"/>
  <c r="R1285" i="1" s="1"/>
  <c r="Q1284" i="1"/>
  <c r="R1284" i="1" s="1"/>
  <c r="Q1283" i="1"/>
  <c r="R1283" i="1" s="1"/>
  <c r="Q1282" i="1"/>
  <c r="R1282" i="1" s="1"/>
  <c r="R1281" i="1"/>
  <c r="Q1281" i="1"/>
  <c r="Q1280" i="1"/>
  <c r="R1280" i="1" s="1"/>
  <c r="Q1279" i="1"/>
  <c r="R1279" i="1" s="1"/>
  <c r="Q1278" i="1"/>
  <c r="R1278" i="1" s="1"/>
  <c r="R1277" i="1"/>
  <c r="Q1277" i="1"/>
  <c r="Q1276" i="1"/>
  <c r="R1276" i="1" s="1"/>
  <c r="Q1275" i="1"/>
  <c r="R1275" i="1" s="1"/>
  <c r="Q1274" i="1"/>
  <c r="R1274" i="1" s="1"/>
  <c r="Q1273" i="1"/>
  <c r="R1273" i="1" s="1"/>
  <c r="Q1272" i="1"/>
  <c r="R1272" i="1" s="1"/>
  <c r="R1271" i="1"/>
  <c r="Q1271" i="1"/>
  <c r="Q1270" i="1"/>
  <c r="R1270" i="1" s="1"/>
  <c r="Q1269" i="1"/>
  <c r="R1269" i="1" s="1"/>
  <c r="Q1268" i="1"/>
  <c r="R1268" i="1" s="1"/>
  <c r="Q1267" i="1"/>
  <c r="R1267" i="1" s="1"/>
  <c r="Q1266" i="1"/>
  <c r="R1266" i="1" s="1"/>
  <c r="R1265" i="1"/>
  <c r="Q1265" i="1"/>
  <c r="Q1264" i="1"/>
  <c r="R1264" i="1" s="1"/>
  <c r="Q1263" i="1"/>
  <c r="R1263" i="1" s="1"/>
  <c r="Q1262" i="1"/>
  <c r="R1262" i="1" s="1"/>
  <c r="R1261" i="1"/>
  <c r="Q1261" i="1"/>
  <c r="Q1260" i="1"/>
  <c r="R1260" i="1" s="1"/>
  <c r="Q1259" i="1"/>
  <c r="R1259" i="1" s="1"/>
  <c r="Q1258" i="1"/>
  <c r="R1258" i="1" s="1"/>
  <c r="Q1257" i="1"/>
  <c r="R1257" i="1" s="1"/>
  <c r="Q1256" i="1"/>
  <c r="R1256" i="1" s="1"/>
  <c r="R1255" i="1"/>
  <c r="Q1255" i="1"/>
  <c r="Q1254" i="1"/>
  <c r="R1254" i="1" s="1"/>
  <c r="Q1253" i="1"/>
  <c r="R1253" i="1" s="1"/>
  <c r="Q1252" i="1"/>
  <c r="R1252" i="1" s="1"/>
  <c r="Q1251" i="1"/>
  <c r="R1251" i="1" s="1"/>
  <c r="Q1250" i="1"/>
  <c r="R1250" i="1" s="1"/>
  <c r="R1249" i="1"/>
  <c r="Q1249" i="1"/>
  <c r="Q1248" i="1"/>
  <c r="R1248" i="1" s="1"/>
  <c r="Q1247" i="1"/>
  <c r="R1247" i="1" s="1"/>
  <c r="Q1246" i="1"/>
  <c r="R1246" i="1" s="1"/>
  <c r="R1245" i="1"/>
  <c r="Q1245" i="1"/>
  <c r="Q1244" i="1"/>
  <c r="R1244" i="1" s="1"/>
  <c r="Q1243" i="1"/>
  <c r="R1243" i="1" s="1"/>
  <c r="Q1242" i="1"/>
  <c r="R1242" i="1" s="1"/>
  <c r="Q1241" i="1"/>
  <c r="R1241" i="1" s="1"/>
  <c r="Q1240" i="1"/>
  <c r="R1240" i="1" s="1"/>
  <c r="R1239" i="1"/>
  <c r="Q1239" i="1"/>
  <c r="Q1238" i="1"/>
  <c r="R1238" i="1" s="1"/>
  <c r="Q1237" i="1"/>
  <c r="R1237" i="1" s="1"/>
  <c r="Q1236" i="1"/>
  <c r="R1236" i="1" s="1"/>
  <c r="Q1235" i="1"/>
  <c r="R1235" i="1" s="1"/>
  <c r="Q1234" i="1"/>
  <c r="R1234" i="1" s="1"/>
  <c r="R1233" i="1"/>
  <c r="Q1233" i="1"/>
  <c r="Q1232" i="1"/>
  <c r="R1232" i="1" s="1"/>
  <c r="Q1231" i="1"/>
  <c r="R1231" i="1" s="1"/>
  <c r="Q1230" i="1"/>
  <c r="R1230" i="1" s="1"/>
  <c r="R1229" i="1"/>
  <c r="Q1229" i="1"/>
  <c r="Q1228" i="1"/>
  <c r="R1228" i="1" s="1"/>
  <c r="Q1227" i="1"/>
  <c r="R1227" i="1" s="1"/>
  <c r="Q1226" i="1"/>
  <c r="R1226" i="1" s="1"/>
  <c r="Q1225" i="1"/>
  <c r="R1225" i="1" s="1"/>
  <c r="Q1224" i="1"/>
  <c r="R1224" i="1" s="1"/>
  <c r="R1223" i="1"/>
  <c r="Q1223" i="1"/>
  <c r="Q1222" i="1"/>
  <c r="R1222" i="1" s="1"/>
  <c r="Q1221" i="1"/>
  <c r="R1221" i="1" s="1"/>
  <c r="Q1220" i="1"/>
  <c r="R1220" i="1" s="1"/>
  <c r="Q1219" i="1"/>
  <c r="R1219" i="1" s="1"/>
  <c r="Q1218" i="1"/>
  <c r="R1218" i="1" s="1"/>
  <c r="R1217" i="1"/>
  <c r="Q1217" i="1"/>
  <c r="Q1216" i="1"/>
  <c r="R1216" i="1" s="1"/>
  <c r="Q1215" i="1"/>
  <c r="R1215" i="1" s="1"/>
  <c r="Q1214" i="1"/>
  <c r="R1214" i="1" s="1"/>
  <c r="R1213" i="1"/>
  <c r="Q1213" i="1"/>
  <c r="Q1212" i="1"/>
  <c r="R1212" i="1" s="1"/>
  <c r="Q1211" i="1"/>
  <c r="R1211" i="1" s="1"/>
  <c r="Q1210" i="1"/>
  <c r="R1210" i="1" s="1"/>
  <c r="Q1209" i="1"/>
  <c r="R1209" i="1" s="1"/>
  <c r="Q1208" i="1"/>
  <c r="R1208" i="1" s="1"/>
  <c r="R1207" i="1"/>
  <c r="Q1207" i="1"/>
  <c r="Q1206" i="1"/>
  <c r="R1206" i="1" s="1"/>
  <c r="Q1205" i="1"/>
  <c r="R1205" i="1" s="1"/>
  <c r="Q1204" i="1"/>
  <c r="R1204" i="1" s="1"/>
  <c r="Q1203" i="1"/>
  <c r="R1203" i="1" s="1"/>
  <c r="Q1202" i="1"/>
  <c r="R1202" i="1" s="1"/>
  <c r="R1201" i="1"/>
  <c r="Q1201" i="1"/>
  <c r="Q1200" i="1"/>
  <c r="R1200" i="1" s="1"/>
  <c r="Q1199" i="1"/>
  <c r="R1199" i="1" s="1"/>
  <c r="Q1198" i="1"/>
  <c r="R1198" i="1" s="1"/>
  <c r="R1197" i="1"/>
  <c r="Q1197" i="1"/>
  <c r="Q1196" i="1"/>
  <c r="R1196" i="1" s="1"/>
  <c r="Q1195" i="1"/>
  <c r="R1195" i="1" s="1"/>
  <c r="Q1194" i="1"/>
  <c r="R1194" i="1" s="1"/>
  <c r="Q1193" i="1"/>
  <c r="R1193" i="1" s="1"/>
  <c r="Q1192" i="1"/>
  <c r="R1192" i="1" s="1"/>
  <c r="R1191" i="1"/>
  <c r="Q1191" i="1"/>
  <c r="Q1190" i="1"/>
  <c r="R1190" i="1" s="1"/>
  <c r="Q1189" i="1"/>
  <c r="R1189" i="1" s="1"/>
  <c r="Q1188" i="1"/>
  <c r="R1188" i="1" s="1"/>
  <c r="Q1187" i="1"/>
  <c r="R1187" i="1" s="1"/>
  <c r="Q1186" i="1"/>
  <c r="R1186" i="1" s="1"/>
  <c r="R1185" i="1"/>
  <c r="Q1185" i="1"/>
  <c r="Q1184" i="1"/>
  <c r="R1184" i="1" s="1"/>
  <c r="Q1183" i="1"/>
  <c r="R1183" i="1" s="1"/>
  <c r="Q1182" i="1"/>
  <c r="R1182" i="1" s="1"/>
  <c r="R1181" i="1"/>
  <c r="Q1181" i="1"/>
  <c r="Q1180" i="1"/>
  <c r="R1180" i="1" s="1"/>
  <c r="Q1179" i="1"/>
  <c r="R1179" i="1" s="1"/>
  <c r="Q1178" i="1"/>
  <c r="R1178" i="1" s="1"/>
  <c r="Q1177" i="1"/>
  <c r="R1177" i="1" s="1"/>
  <c r="Q1176" i="1"/>
  <c r="R1176" i="1" s="1"/>
  <c r="R1175" i="1"/>
  <c r="Q1175" i="1"/>
  <c r="Q1174" i="1"/>
  <c r="R1174" i="1" s="1"/>
  <c r="Q1173" i="1"/>
  <c r="R1173" i="1" s="1"/>
  <c r="Q1172" i="1"/>
  <c r="R1172" i="1" s="1"/>
  <c r="Q1171" i="1"/>
  <c r="R1171" i="1" s="1"/>
  <c r="Q1170" i="1"/>
  <c r="R1170" i="1" s="1"/>
  <c r="R1169" i="1"/>
  <c r="Q1169" i="1"/>
  <c r="Q1168" i="1"/>
  <c r="R1168" i="1" s="1"/>
  <c r="Q1167" i="1"/>
  <c r="R1167" i="1" s="1"/>
  <c r="Q1166" i="1"/>
  <c r="R1166" i="1" s="1"/>
  <c r="R1165" i="1"/>
  <c r="Q1165" i="1"/>
  <c r="Q1164" i="1"/>
  <c r="R1164" i="1" s="1"/>
  <c r="Q1163" i="1"/>
  <c r="R1163" i="1" s="1"/>
  <c r="Q1162" i="1"/>
  <c r="R1162" i="1" s="1"/>
  <c r="Q1161" i="1"/>
  <c r="R1161" i="1" s="1"/>
  <c r="Q1160" i="1"/>
  <c r="R1160" i="1" s="1"/>
  <c r="R1159" i="1"/>
  <c r="Q1159" i="1"/>
  <c r="Q1158" i="1"/>
  <c r="R1158" i="1" s="1"/>
  <c r="Q1157" i="1"/>
  <c r="R1157" i="1" s="1"/>
  <c r="Q1156" i="1"/>
  <c r="R1156" i="1" s="1"/>
  <c r="Q1155" i="1"/>
  <c r="R1155" i="1" s="1"/>
  <c r="Q1154" i="1"/>
  <c r="R1154" i="1" s="1"/>
  <c r="R1153" i="1"/>
  <c r="Q1153" i="1"/>
  <c r="Q1152" i="1"/>
  <c r="R1152" i="1" s="1"/>
  <c r="Q1151" i="1"/>
  <c r="R1151" i="1" s="1"/>
  <c r="Q1150" i="1"/>
  <c r="R1150" i="1" s="1"/>
  <c r="R1149" i="1"/>
  <c r="Q1149" i="1"/>
  <c r="Q1148" i="1"/>
  <c r="R1148" i="1" s="1"/>
  <c r="Q1147" i="1"/>
  <c r="R1147" i="1" s="1"/>
  <c r="Q1146" i="1"/>
  <c r="R1146" i="1" s="1"/>
  <c r="Q1145" i="1"/>
  <c r="R1145" i="1" s="1"/>
  <c r="Q1144" i="1"/>
  <c r="R1144" i="1" s="1"/>
  <c r="R1143" i="1"/>
  <c r="Q1143" i="1"/>
  <c r="Q1142" i="1"/>
  <c r="R1142" i="1" s="1"/>
  <c r="Q1141" i="1"/>
  <c r="R1141" i="1" s="1"/>
  <c r="Q1140" i="1"/>
  <c r="R1140" i="1" s="1"/>
  <c r="Q1139" i="1"/>
  <c r="R1139" i="1" s="1"/>
  <c r="Q1138" i="1"/>
  <c r="R1138" i="1" s="1"/>
  <c r="R1137" i="1"/>
  <c r="Q1137" i="1"/>
  <c r="Q1136" i="1"/>
  <c r="R1136" i="1" s="1"/>
  <c r="Q1135" i="1"/>
  <c r="R1135" i="1" s="1"/>
  <c r="Q1134" i="1"/>
  <c r="R1134" i="1" s="1"/>
  <c r="R1133" i="1"/>
  <c r="Q1133" i="1"/>
  <c r="Q1132" i="1"/>
  <c r="R1132" i="1" s="1"/>
  <c r="Q1131" i="1"/>
  <c r="R1131" i="1" s="1"/>
  <c r="Q1130" i="1"/>
  <c r="R1130" i="1" s="1"/>
  <c r="Q1129" i="1"/>
  <c r="R1129" i="1" s="1"/>
  <c r="Q1128" i="1"/>
  <c r="R1128" i="1" s="1"/>
  <c r="R1127" i="1"/>
  <c r="Q1127" i="1"/>
  <c r="Q1126" i="1"/>
  <c r="R1126" i="1" s="1"/>
  <c r="Q1125" i="1"/>
  <c r="R1125" i="1" s="1"/>
  <c r="Q1124" i="1"/>
  <c r="R1124" i="1" s="1"/>
  <c r="Q1123" i="1"/>
  <c r="R1123" i="1" s="1"/>
  <c r="Q1122" i="1"/>
  <c r="R1122" i="1" s="1"/>
  <c r="R1121" i="1"/>
  <c r="Q1121" i="1"/>
  <c r="Q1120" i="1"/>
  <c r="R1120" i="1" s="1"/>
  <c r="Q1119" i="1"/>
  <c r="R1119" i="1" s="1"/>
  <c r="Q1118" i="1"/>
  <c r="R1118" i="1" s="1"/>
  <c r="R1117" i="1"/>
  <c r="Q1117" i="1"/>
  <c r="Q1116" i="1"/>
  <c r="R1116" i="1" s="1"/>
  <c r="Q1115" i="1"/>
  <c r="R1115" i="1" s="1"/>
  <c r="Q1114" i="1"/>
  <c r="R1114" i="1" s="1"/>
  <c r="Q1113" i="1"/>
  <c r="R1113" i="1" s="1"/>
  <c r="Q1112" i="1"/>
  <c r="R1112" i="1" s="1"/>
  <c r="R1111" i="1"/>
  <c r="Q1111" i="1"/>
  <c r="Q1110" i="1"/>
  <c r="R1110" i="1" s="1"/>
  <c r="Q1109" i="1"/>
  <c r="R1109" i="1" s="1"/>
  <c r="Q1108" i="1"/>
  <c r="R1108" i="1" s="1"/>
  <c r="Q1107" i="1"/>
  <c r="R1107" i="1" s="1"/>
  <c r="Q1106" i="1"/>
  <c r="R1106" i="1" s="1"/>
  <c r="R1105" i="1"/>
  <c r="Q1105" i="1"/>
  <c r="Q1104" i="1"/>
  <c r="R1104" i="1" s="1"/>
  <c r="Q1103" i="1"/>
  <c r="R1103" i="1" s="1"/>
  <c r="Q1102" i="1"/>
  <c r="R1102" i="1" s="1"/>
  <c r="R1101" i="1"/>
  <c r="Q1101" i="1"/>
  <c r="Q1100" i="1"/>
  <c r="R1100" i="1" s="1"/>
  <c r="Q1099" i="1"/>
  <c r="R1099" i="1" s="1"/>
  <c r="Q1098" i="1"/>
  <c r="R1098" i="1" s="1"/>
  <c r="Q1097" i="1"/>
  <c r="R1097" i="1" s="1"/>
  <c r="Q1096" i="1"/>
  <c r="R1096" i="1" s="1"/>
  <c r="R1095" i="1"/>
  <c r="Q1095" i="1"/>
  <c r="Q1094" i="1"/>
  <c r="R1094" i="1" s="1"/>
  <c r="Q1093" i="1"/>
  <c r="R1093" i="1" s="1"/>
  <c r="Q1092" i="1"/>
  <c r="R1092" i="1" s="1"/>
  <c r="Q1091" i="1"/>
  <c r="R1091" i="1" s="1"/>
  <c r="Q1090" i="1"/>
  <c r="R1090" i="1" s="1"/>
  <c r="R1089" i="1"/>
  <c r="Q1089" i="1"/>
  <c r="Q1088" i="1"/>
  <c r="R1088" i="1" s="1"/>
  <c r="Q1087" i="1"/>
  <c r="R1087" i="1" s="1"/>
  <c r="Q1086" i="1"/>
  <c r="R1086" i="1" s="1"/>
  <c r="R1085" i="1"/>
  <c r="Q1085" i="1"/>
  <c r="Q1084" i="1"/>
  <c r="R1084" i="1" s="1"/>
  <c r="Q1083" i="1"/>
  <c r="R1083" i="1" s="1"/>
  <c r="Q1082" i="1"/>
  <c r="R1082" i="1" s="1"/>
  <c r="Q1081" i="1"/>
  <c r="R1081" i="1" s="1"/>
  <c r="Q1080" i="1"/>
  <c r="R1080" i="1" s="1"/>
  <c r="R1079" i="1"/>
  <c r="Q1079" i="1"/>
  <c r="Q1078" i="1"/>
  <c r="R1078" i="1" s="1"/>
  <c r="Q1077" i="1"/>
  <c r="R1077" i="1" s="1"/>
  <c r="Q1076" i="1"/>
  <c r="R1076" i="1" s="1"/>
  <c r="Q1075" i="1"/>
  <c r="R1075" i="1" s="1"/>
  <c r="Q1074" i="1"/>
  <c r="R1074" i="1" s="1"/>
  <c r="R1073" i="1"/>
  <c r="Q1073" i="1"/>
  <c r="Q1072" i="1"/>
  <c r="R1072" i="1" s="1"/>
  <c r="Q1071" i="1"/>
  <c r="R1071" i="1" s="1"/>
  <c r="Q1070" i="1"/>
  <c r="R1070" i="1" s="1"/>
  <c r="R1069" i="1"/>
  <c r="Q1069" i="1"/>
  <c r="Q1068" i="1"/>
  <c r="R1068" i="1" s="1"/>
  <c r="Q1067" i="1"/>
  <c r="R1067" i="1" s="1"/>
  <c r="Q1066" i="1"/>
  <c r="R1066" i="1" s="1"/>
  <c r="Q1065" i="1"/>
  <c r="R1065" i="1" s="1"/>
  <c r="Q1064" i="1"/>
  <c r="R1064" i="1" s="1"/>
  <c r="R1063" i="1"/>
  <c r="Q1063" i="1"/>
  <c r="Q1062" i="1"/>
  <c r="R1062" i="1" s="1"/>
  <c r="Q1061" i="1"/>
  <c r="R1061" i="1" s="1"/>
  <c r="Q1060" i="1"/>
  <c r="R1060" i="1" s="1"/>
  <c r="Q1059" i="1"/>
  <c r="R1059" i="1" s="1"/>
  <c r="Q1058" i="1"/>
  <c r="R1058" i="1" s="1"/>
  <c r="R1057" i="1"/>
  <c r="Q1057" i="1"/>
  <c r="Q1056" i="1"/>
  <c r="R1056" i="1" s="1"/>
  <c r="Q1055" i="1"/>
  <c r="R1055" i="1" s="1"/>
  <c r="Q1054" i="1"/>
  <c r="R1054" i="1" s="1"/>
  <c r="R1053" i="1"/>
  <c r="Q1053" i="1"/>
  <c r="Q1052" i="1"/>
  <c r="R1052" i="1" s="1"/>
  <c r="Q1051" i="1"/>
  <c r="R1051" i="1" s="1"/>
  <c r="Q1050" i="1"/>
  <c r="R1050" i="1" s="1"/>
  <c r="Q1049" i="1"/>
  <c r="R1049" i="1" s="1"/>
  <c r="Q1048" i="1"/>
  <c r="R1048" i="1" s="1"/>
  <c r="R1047" i="1"/>
  <c r="Q1047" i="1"/>
  <c r="Q1046" i="1"/>
  <c r="R1046" i="1" s="1"/>
  <c r="Q1045" i="1"/>
  <c r="R1045" i="1" s="1"/>
  <c r="Q1044" i="1"/>
  <c r="R1044" i="1" s="1"/>
  <c r="Q1043" i="1"/>
  <c r="R1043" i="1" s="1"/>
  <c r="Q1042" i="1"/>
  <c r="R1042" i="1" s="1"/>
  <c r="R1041" i="1"/>
  <c r="Q1041" i="1"/>
  <c r="Q1040" i="1"/>
  <c r="R1040" i="1" s="1"/>
  <c r="Q1039" i="1"/>
  <c r="R1039" i="1" s="1"/>
  <c r="Q1038" i="1"/>
  <c r="R1038" i="1" s="1"/>
  <c r="R1037" i="1"/>
  <c r="Q1037" i="1"/>
  <c r="Q1036" i="1"/>
  <c r="R1036" i="1" s="1"/>
  <c r="Q1035" i="1"/>
  <c r="R1035" i="1" s="1"/>
  <c r="Q1034" i="1"/>
  <c r="R1034" i="1" s="1"/>
  <c r="Q1033" i="1"/>
  <c r="R1033" i="1" s="1"/>
  <c r="Q1032" i="1"/>
  <c r="R1032" i="1" s="1"/>
  <c r="R1031" i="1"/>
  <c r="Q1031" i="1"/>
  <c r="Q1030" i="1"/>
  <c r="R1030" i="1" s="1"/>
  <c r="Q1029" i="1"/>
  <c r="R1029" i="1" s="1"/>
  <c r="Q1028" i="1"/>
  <c r="R1028" i="1" s="1"/>
  <c r="Q1027" i="1"/>
  <c r="R1027" i="1" s="1"/>
  <c r="Q1026" i="1"/>
  <c r="R1026" i="1" s="1"/>
  <c r="R1025" i="1"/>
  <c r="Q1025" i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R1017" i="1"/>
  <c r="Q1017" i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R1009" i="1"/>
  <c r="Q1009" i="1"/>
  <c r="Q1008" i="1"/>
  <c r="R1008" i="1" s="1"/>
  <c r="Q1007" i="1"/>
  <c r="R1007" i="1" s="1"/>
  <c r="Q1006" i="1"/>
  <c r="R1006" i="1" s="1"/>
  <c r="R1005" i="1"/>
  <c r="Q1005" i="1"/>
  <c r="Q1004" i="1"/>
  <c r="R1004" i="1" s="1"/>
  <c r="Q1003" i="1"/>
  <c r="R1003" i="1" s="1"/>
  <c r="Q1002" i="1"/>
  <c r="R1002" i="1" s="1"/>
  <c r="Q1001" i="1"/>
  <c r="R1001" i="1" s="1"/>
  <c r="Q1000" i="1"/>
  <c r="R1000" i="1" s="1"/>
  <c r="R999" i="1"/>
  <c r="Q999" i="1"/>
  <c r="Q998" i="1"/>
  <c r="R998" i="1" s="1"/>
  <c r="Q997" i="1"/>
  <c r="R997" i="1" s="1"/>
  <c r="Q996" i="1"/>
  <c r="R996" i="1" s="1"/>
  <c r="Q995" i="1"/>
  <c r="R995" i="1" s="1"/>
  <c r="Q994" i="1"/>
  <c r="R994" i="1" s="1"/>
  <c r="R993" i="1"/>
  <c r="Q993" i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R985" i="1"/>
  <c r="Q985" i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R977" i="1"/>
  <c r="Q977" i="1"/>
  <c r="Q976" i="1"/>
  <c r="R976" i="1" s="1"/>
  <c r="Q975" i="1"/>
  <c r="R975" i="1" s="1"/>
  <c r="Q974" i="1"/>
  <c r="R974" i="1" s="1"/>
  <c r="R973" i="1"/>
  <c r="Q973" i="1"/>
  <c r="Q972" i="1"/>
  <c r="R972" i="1" s="1"/>
  <c r="Q971" i="1"/>
  <c r="R971" i="1" s="1"/>
  <c r="Q970" i="1"/>
  <c r="R970" i="1" s="1"/>
  <c r="Q969" i="1"/>
  <c r="R969" i="1" s="1"/>
  <c r="Q968" i="1"/>
  <c r="R968" i="1" s="1"/>
  <c r="R967" i="1"/>
  <c r="Q967" i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54" i="1"/>
  <c r="R954" i="1" s="1"/>
  <c r="R953" i="1"/>
  <c r="Q953" i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R945" i="1"/>
  <c r="Q945" i="1"/>
  <c r="Q944" i="1"/>
  <c r="R944" i="1" s="1"/>
  <c r="Q943" i="1"/>
  <c r="R943" i="1" s="1"/>
  <c r="Q942" i="1"/>
  <c r="R942" i="1" s="1"/>
  <c r="R941" i="1"/>
  <c r="Q941" i="1"/>
  <c r="Q940" i="1"/>
  <c r="R940" i="1" s="1"/>
  <c r="Q939" i="1"/>
  <c r="R939" i="1" s="1"/>
  <c r="Q938" i="1"/>
  <c r="R938" i="1" s="1"/>
  <c r="Q937" i="1"/>
  <c r="R937" i="1" s="1"/>
  <c r="Q936" i="1"/>
  <c r="R936" i="1" s="1"/>
  <c r="R935" i="1"/>
  <c r="Q935" i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R921" i="1"/>
  <c r="Q921" i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R913" i="1"/>
  <c r="Q913" i="1"/>
  <c r="Q912" i="1"/>
  <c r="R912" i="1" s="1"/>
  <c r="Q911" i="1"/>
  <c r="R911" i="1" s="1"/>
  <c r="Q910" i="1"/>
  <c r="R910" i="1" s="1"/>
  <c r="R909" i="1"/>
  <c r="Q909" i="1"/>
  <c r="Q908" i="1"/>
  <c r="R908" i="1" s="1"/>
  <c r="Q907" i="1"/>
  <c r="R907" i="1" s="1"/>
  <c r="Q906" i="1"/>
  <c r="R906" i="1" s="1"/>
  <c r="Q905" i="1"/>
  <c r="R905" i="1" s="1"/>
  <c r="Q904" i="1"/>
  <c r="R904" i="1" s="1"/>
  <c r="R903" i="1"/>
  <c r="Q903" i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R891" i="1"/>
  <c r="Q891" i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R883" i="1"/>
  <c r="Q883" i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R875" i="1"/>
  <c r="Q875" i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R867" i="1"/>
  <c r="Q867" i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R859" i="1"/>
  <c r="Q859" i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R851" i="1"/>
  <c r="Q851" i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R843" i="1"/>
  <c r="Q843" i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R835" i="1"/>
  <c r="Q835" i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R827" i="1"/>
  <c r="Q827" i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R819" i="1"/>
  <c r="Q819" i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R811" i="1"/>
  <c r="Q811" i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Q804" i="1"/>
  <c r="R804" i="1" s="1"/>
  <c r="R803" i="1"/>
  <c r="Q803" i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R795" i="1"/>
  <c r="Q795" i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R787" i="1"/>
  <c r="Q787" i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R779" i="1"/>
  <c r="Q779" i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R771" i="1"/>
  <c r="Q771" i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R763" i="1"/>
  <c r="Q763" i="1"/>
  <c r="Q762" i="1"/>
  <c r="R762" i="1" s="1"/>
  <c r="Q761" i="1"/>
  <c r="R761" i="1" s="1"/>
  <c r="Q760" i="1"/>
  <c r="R760" i="1" s="1"/>
  <c r="Q759" i="1"/>
  <c r="R759" i="1" s="1"/>
  <c r="Q758" i="1"/>
  <c r="R758" i="1" s="1"/>
  <c r="Q757" i="1"/>
  <c r="R757" i="1" s="1"/>
  <c r="Q756" i="1"/>
  <c r="R756" i="1" s="1"/>
  <c r="R755" i="1"/>
  <c r="Q755" i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R747" i="1"/>
  <c r="Q747" i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R739" i="1"/>
  <c r="Q739" i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R731" i="1"/>
  <c r="Q731" i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R723" i="1"/>
  <c r="Q723" i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R715" i="1"/>
  <c r="Q715" i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R707" i="1"/>
  <c r="Q707" i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R699" i="1"/>
  <c r="Q699" i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R691" i="1"/>
  <c r="Q691" i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R683" i="1"/>
  <c r="Q683" i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R675" i="1"/>
  <c r="Q675" i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R667" i="1"/>
  <c r="Q667" i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R659" i="1"/>
  <c r="Q659" i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R651" i="1"/>
  <c r="Q651" i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R643" i="1"/>
  <c r="Q643" i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R635" i="1"/>
  <c r="Q635" i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R627" i="1"/>
  <c r="Q627" i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R619" i="1"/>
  <c r="Q619" i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R611" i="1"/>
  <c r="Q611" i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R603" i="1"/>
  <c r="Q603" i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R595" i="1"/>
  <c r="Q595" i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R587" i="1"/>
  <c r="Q587" i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R579" i="1"/>
  <c r="Q579" i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R571" i="1"/>
  <c r="Q571" i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R563" i="1"/>
  <c r="Q563" i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R555" i="1"/>
  <c r="Q555" i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R547" i="1"/>
  <c r="Q547" i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R539" i="1"/>
  <c r="Q539" i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R531" i="1"/>
  <c r="Q531" i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R523" i="1"/>
  <c r="Q523" i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R515" i="1"/>
  <c r="Q515" i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R507" i="1"/>
  <c r="Q507" i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R499" i="1"/>
  <c r="Q499" i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R491" i="1"/>
  <c r="Q491" i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R483" i="1"/>
  <c r="Q483" i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R475" i="1"/>
  <c r="Q475" i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R467" i="1"/>
  <c r="Q467" i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R459" i="1"/>
  <c r="Q459" i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R451" i="1"/>
  <c r="Q451" i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R443" i="1"/>
  <c r="Q443" i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R435" i="1"/>
  <c r="Q435" i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R427" i="1"/>
  <c r="Q427" i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R411" i="1"/>
  <c r="Q411" i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R399" i="1"/>
  <c r="Q399" i="1"/>
  <c r="Q398" i="1"/>
  <c r="R398" i="1" s="1"/>
  <c r="Q397" i="1"/>
  <c r="R397" i="1" s="1"/>
  <c r="Q396" i="1"/>
  <c r="R396" i="1" s="1"/>
  <c r="Q395" i="1"/>
  <c r="R395" i="1" s="1"/>
  <c r="Q394" i="1"/>
  <c r="R394" i="1" s="1"/>
  <c r="R393" i="1"/>
  <c r="Q393" i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R383" i="1"/>
  <c r="Q383" i="1"/>
  <c r="Q382" i="1"/>
  <c r="R382" i="1" s="1"/>
  <c r="Q381" i="1"/>
  <c r="R381" i="1" s="1"/>
  <c r="Q380" i="1"/>
  <c r="R380" i="1" s="1"/>
  <c r="Q379" i="1"/>
  <c r="R379" i="1" s="1"/>
  <c r="Q378" i="1"/>
  <c r="R378" i="1" s="1"/>
  <c r="R377" i="1"/>
  <c r="Q377" i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R367" i="1"/>
  <c r="Q367" i="1"/>
  <c r="Q366" i="1"/>
  <c r="R366" i="1" s="1"/>
  <c r="Q365" i="1"/>
  <c r="R365" i="1" s="1"/>
  <c r="Q364" i="1"/>
  <c r="R364" i="1" s="1"/>
  <c r="Q363" i="1"/>
  <c r="R363" i="1" s="1"/>
  <c r="Q362" i="1"/>
  <c r="R362" i="1" s="1"/>
  <c r="R361" i="1"/>
  <c r="Q361" i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3" i="1"/>
  <c r="R353" i="1" s="1"/>
  <c r="Q352" i="1"/>
  <c r="R352" i="1" s="1"/>
  <c r="R351" i="1"/>
  <c r="Q351" i="1"/>
  <c r="Q350" i="1"/>
  <c r="R350" i="1" s="1"/>
  <c r="Q349" i="1"/>
  <c r="R349" i="1" s="1"/>
  <c r="Q348" i="1"/>
  <c r="R348" i="1" s="1"/>
  <c r="Q347" i="1"/>
  <c r="R347" i="1" s="1"/>
  <c r="Q346" i="1"/>
  <c r="R346" i="1" s="1"/>
  <c r="R345" i="1"/>
  <c r="Q345" i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R335" i="1"/>
  <c r="Q335" i="1"/>
  <c r="Q334" i="1"/>
  <c r="R334" i="1" s="1"/>
  <c r="Q333" i="1"/>
  <c r="R333" i="1" s="1"/>
  <c r="Q332" i="1"/>
  <c r="R332" i="1" s="1"/>
  <c r="Q331" i="1"/>
  <c r="R331" i="1" s="1"/>
  <c r="Q330" i="1"/>
  <c r="R330" i="1" s="1"/>
  <c r="R329" i="1"/>
  <c r="Q329" i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R319" i="1"/>
  <c r="Q319" i="1"/>
  <c r="Q318" i="1"/>
  <c r="R318" i="1" s="1"/>
  <c r="Q317" i="1"/>
  <c r="R317" i="1" s="1"/>
  <c r="Q316" i="1"/>
  <c r="R316" i="1" s="1"/>
  <c r="Q315" i="1"/>
  <c r="R315" i="1" s="1"/>
  <c r="Q314" i="1"/>
  <c r="R314" i="1" s="1"/>
  <c r="R313" i="1"/>
  <c r="Q313" i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R303" i="1"/>
  <c r="Q303" i="1"/>
  <c r="Q302" i="1"/>
  <c r="R302" i="1" s="1"/>
  <c r="Q301" i="1"/>
  <c r="R301" i="1" s="1"/>
  <c r="Q300" i="1"/>
  <c r="R300" i="1" s="1"/>
  <c r="Q299" i="1"/>
  <c r="R299" i="1" s="1"/>
  <c r="Q298" i="1"/>
  <c r="R298" i="1" s="1"/>
  <c r="R297" i="1"/>
  <c r="Q297" i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R287" i="1"/>
  <c r="Q287" i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R277" i="1"/>
  <c r="Q277" i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R269" i="1"/>
  <c r="Q269" i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R261" i="1"/>
  <c r="Q261" i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R253" i="1"/>
  <c r="Q253" i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R245" i="1"/>
  <c r="Q245" i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R237" i="1"/>
  <c r="Q237" i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R229" i="1"/>
  <c r="Q229" i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R221" i="1"/>
  <c r="Q221" i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R213" i="1"/>
  <c r="Q213" i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R205" i="1"/>
  <c r="Q205" i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R197" i="1"/>
  <c r="Q197" i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R189" i="1"/>
  <c r="Q189" i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R181" i="1"/>
  <c r="Q181" i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R173" i="1"/>
  <c r="Q173" i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R165" i="1"/>
  <c r="Q165" i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R157" i="1"/>
  <c r="Q157" i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R149" i="1"/>
  <c r="Q149" i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R141" i="1"/>
  <c r="Q141" i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R133" i="1"/>
  <c r="Q133" i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R125" i="1"/>
  <c r="Q125" i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R117" i="1"/>
  <c r="Q117" i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R109" i="1"/>
  <c r="Q109" i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R101" i="1"/>
  <c r="Q101" i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R93" i="1"/>
  <c r="Q93" i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R85" i="1"/>
  <c r="Q85" i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R77" i="1"/>
  <c r="Q77" i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R69" i="1"/>
  <c r="Q69" i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R61" i="1"/>
  <c r="Q61" i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R53" i="1"/>
  <c r="Q53" i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R45" i="1"/>
  <c r="Q45" i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R37" i="1"/>
  <c r="Q37" i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R29" i="1"/>
  <c r="Q29" i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R21" i="1"/>
  <c r="Q21" i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R13" i="1"/>
  <c r="Q13" i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R5" i="1"/>
  <c r="Q5" i="1"/>
  <c r="Q4" i="1"/>
  <c r="R4" i="1" s="1"/>
  <c r="Q3" i="1"/>
  <c r="R3" i="1" s="1"/>
  <c r="Q2" i="1"/>
  <c r="R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7" i="2"/>
</calcChain>
</file>

<file path=xl/sharedStrings.xml><?xml version="1.0" encoding="utf-8"?>
<sst xmlns="http://schemas.openxmlformats.org/spreadsheetml/2006/main" count="24832" uniqueCount="8402">
  <si>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</si>
  <si>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</si>
  <si>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</si>
  <si>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</si>
  <si>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</si>
  <si>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</si>
  <si>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</si>
  <si>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</si>
  <si>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</si>
  <si>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</si>
  <si>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</si>
  <si>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</si>
  <si>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</si>
  <si>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</si>
  <si>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</si>
  <si>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</si>
  <si>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</si>
  <si>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</si>
  <si>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</si>
  <si>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</si>
  <si>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</si>
  <si>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</si>
  <si>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</si>
  <si>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</si>
  <si>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</si>
  <si>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</si>
  <si>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</si>
  <si>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</si>
  <si>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</si>
  <si>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</si>
  <si>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</si>
  <si>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</si>
  <si>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</si>
  <si>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</si>
  <si>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</si>
  <si>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</si>
  <si>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</si>
  <si>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</si>
  <si>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</si>
  <si>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</si>
  <si>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</si>
  <si>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</si>
  <si>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</si>
  <si>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</si>
  <si>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</si>
  <si>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</si>
  <si>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</si>
  <si>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</si>
  <si>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</si>
  <si>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</si>
  <si>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</si>
  <si>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</si>
  <si>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</si>
  <si>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</si>
  <si>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</si>
  <si>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</si>
  <si>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</si>
  <si>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</si>
  <si>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</si>
  <si>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</si>
  <si>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</si>
  <si>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</si>
  <si>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</si>
  <si>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</si>
  <si>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</si>
  <si>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</si>
  <si>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</si>
  <si>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</si>
  <si>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</si>
  <si>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</si>
  <si>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</si>
  <si>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</si>
  <si>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</si>
  <si>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</si>
  <si>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</si>
  <si>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</si>
  <si>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</si>
  <si>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</si>
  <si>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</si>
  <si>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</si>
  <si>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</si>
  <si>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</si>
  <si>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</si>
  <si>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</si>
  <si>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</si>
  <si>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</si>
  <si>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</si>
  <si>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</si>
  <si>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</si>
  <si>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</si>
  <si>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</si>
  <si>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</si>
  <si>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</si>
  <si>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</si>
  <si>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</si>
  <si>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</si>
  <si>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</si>
  <si>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</si>
  <si>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</si>
  <si>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</si>
  <si>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</si>
  <si>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</si>
  <si>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</si>
  <si>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</si>
  <si>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</si>
  <si>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</si>
  <si>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</si>
  <si>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</si>
  <si>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</si>
  <si>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</si>
  <si>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</si>
  <si>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</si>
  <si>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</si>
  <si>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</si>
  <si>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</si>
  <si>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</si>
  <si>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</si>
  <si>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</si>
  <si>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</si>
  <si>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</si>
  <si>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</si>
  <si>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</si>
  <si>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</si>
  <si>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</si>
  <si>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</si>
  <si>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</si>
  <si>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</si>
  <si>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</si>
  <si>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</si>
  <si>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</si>
  <si>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</si>
  <si>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</si>
  <si>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</si>
  <si>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</si>
  <si>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</si>
  <si>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</si>
  <si>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</si>
  <si>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</si>
  <si>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</si>
  <si>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</si>
  <si>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</si>
  <si>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</si>
  <si>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</si>
  <si>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</si>
  <si>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</si>
  <si>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</si>
  <si>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</si>
  <si>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</si>
  <si>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</si>
  <si>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</si>
  <si>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</si>
  <si>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</si>
  <si>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</si>
  <si>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</si>
  <si>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</si>
  <si>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</si>
  <si>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</si>
  <si>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</si>
  <si>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</si>
  <si>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</si>
  <si>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</si>
  <si>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</si>
  <si>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</si>
  <si>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</si>
  <si>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</si>
  <si>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</si>
  <si>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</si>
  <si>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</si>
  <si>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</si>
  <si>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</si>
  <si>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</si>
  <si>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</si>
  <si>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</si>
  <si>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</si>
  <si>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</si>
  <si>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</si>
  <si>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</si>
  <si>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</si>
  <si>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</si>
  <si>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</si>
  <si>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</si>
  <si>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</si>
  <si>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</si>
  <si>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</si>
  <si>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</si>
  <si>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</si>
  <si>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</si>
  <si>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</si>
  <si>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</si>
  <si>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</si>
  <si>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</si>
  <si>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</si>
  <si>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</si>
  <si>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</si>
  <si>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</si>
  <si>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</si>
  <si>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</si>
  <si>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</si>
  <si>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</si>
  <si>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</si>
  <si>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</si>
  <si>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</si>
  <si>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</si>
  <si>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</si>
  <si>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</si>
  <si>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</si>
  <si>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</si>
  <si>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</si>
  <si>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</si>
  <si>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</si>
  <si>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</si>
  <si>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</si>
  <si>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</si>
  <si>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</si>
  <si>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</si>
  <si>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</si>
  <si>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</si>
  <si>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</si>
  <si>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</si>
  <si>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</si>
  <si>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</si>
  <si>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</si>
  <si>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</si>
  <si>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</si>
  <si>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</si>
  <si>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</si>
  <si>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</si>
  <si>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</si>
  <si>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</si>
  <si>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</si>
  <si>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</si>
  <si>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</si>
  <si>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</si>
  <si>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</si>
  <si>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</si>
  <si>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</si>
  <si>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</si>
  <si>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</si>
  <si>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</si>
  <si>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</si>
  <si>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</si>
  <si>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</si>
  <si>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</si>
  <si>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</si>
  <si>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</si>
  <si>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</si>
  <si>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</si>
  <si>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</si>
  <si>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</si>
  <si>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</si>
  <si>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</si>
  <si>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</si>
  <si>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</si>
  <si>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</si>
  <si>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</si>
  <si>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</si>
  <si>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</si>
  <si>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</si>
  <si>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</si>
  <si>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</si>
  <si>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</si>
  <si>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</si>
  <si>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</si>
  <si>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</si>
  <si>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</si>
  <si>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</si>
  <si>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</si>
  <si>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</si>
  <si>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</si>
  <si>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</si>
  <si>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</si>
  <si>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</si>
  <si>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</si>
  <si>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</si>
  <si>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</si>
  <si>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</si>
  <si>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</si>
  <si>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</si>
  <si>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</si>
  <si>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</si>
  <si>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</si>
  <si>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</si>
  <si>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</si>
  <si>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</si>
  <si>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</si>
  <si>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</si>
  <si>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</si>
  <si>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</si>
  <si>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</si>
  <si>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</si>
  <si>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</si>
  <si>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</si>
  <si>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</si>
  <si>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</si>
  <si>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</si>
  <si>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</si>
  <si>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</si>
  <si>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</si>
  <si>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</si>
  <si>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</si>
  <si>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</si>
  <si>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</si>
  <si>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</si>
  <si>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</si>
  <si>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</si>
  <si>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</si>
  <si>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</si>
  <si>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</si>
  <si>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</si>
  <si>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</si>
  <si>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</si>
  <si>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</si>
  <si>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</si>
  <si>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</si>
  <si>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</si>
  <si>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</si>
  <si>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</si>
  <si>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</si>
  <si>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</si>
  <si>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</si>
  <si>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</si>
  <si>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</si>
  <si>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</si>
  <si>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</si>
  <si>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</si>
  <si>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</si>
  <si>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</si>
  <si>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</si>
  <si>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</si>
  <si>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</si>
  <si>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</si>
  <si>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</si>
  <si>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</si>
  <si>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</si>
  <si>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</si>
  <si>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</si>
  <si>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</si>
  <si>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</si>
  <si>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</si>
  <si>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</si>
  <si>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</si>
  <si>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</si>
  <si>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</si>
  <si>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</si>
  <si>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</si>
  <si>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</si>
  <si>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</si>
  <si>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</si>
  <si>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</si>
  <si>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</si>
  <si>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</si>
  <si>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</si>
  <si>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</si>
  <si>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</si>
  <si>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</si>
  <si>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</si>
  <si>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</si>
  <si>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</si>
  <si>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</si>
  <si>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</si>
  <si>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</si>
  <si>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</si>
  <si>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</si>
  <si>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</si>
  <si>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</si>
  <si>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</si>
  <si>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</si>
  <si>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</si>
  <si>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</si>
  <si>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</si>
  <si>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</si>
  <si>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</si>
  <si>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</si>
  <si>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</si>
  <si>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</si>
  <si>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</si>
  <si>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</si>
  <si>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</si>
  <si>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</si>
  <si>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</si>
  <si>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</si>
  <si>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</si>
  <si>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</si>
  <si>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</si>
  <si>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</si>
  <si>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</si>
  <si>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</si>
  <si>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</si>
  <si>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</si>
  <si>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</si>
  <si>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</si>
  <si>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</si>
  <si>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</si>
  <si>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</si>
  <si>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</si>
  <si>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</si>
  <si>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</si>
  <si>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</si>
  <si>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</si>
  <si>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</si>
  <si>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</si>
  <si>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</si>
  <si>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</si>
  <si>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</si>
  <si>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</si>
  <si>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</si>
  <si>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</si>
  <si>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</si>
  <si>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</si>
  <si>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</si>
  <si>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</si>
  <si>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</si>
  <si>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</si>
  <si>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</si>
  <si>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</si>
  <si>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</si>
  <si>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</si>
  <si>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</si>
  <si>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</si>
  <si>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</si>
  <si>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</si>
  <si>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</si>
  <si>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</si>
  <si>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</si>
  <si>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</si>
  <si>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</si>
  <si>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</si>
  <si>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</si>
  <si>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</si>
  <si>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</si>
  <si>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</si>
  <si>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</si>
  <si>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</si>
  <si>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</si>
  <si>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</si>
  <si>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</si>
  <si>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</si>
  <si>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</si>
  <si>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</si>
  <si>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</si>
  <si>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</si>
  <si>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</si>
  <si>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</si>
  <si>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</si>
  <si>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</si>
  <si>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</si>
  <si>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</si>
  <si>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</si>
  <si>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</si>
  <si>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</si>
  <si>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</si>
  <si>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</si>
  <si>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</si>
  <si>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</si>
  <si>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</si>
  <si>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</si>
  <si>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</si>
  <si>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</si>
  <si>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</si>
  <si>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</si>
  <si>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</si>
  <si>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</si>
  <si>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</si>
  <si>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</si>
  <si>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</si>
  <si>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</si>
  <si>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</si>
  <si>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</si>
  <si>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</si>
  <si>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</si>
  <si>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</si>
  <si>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</si>
  <si>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</si>
  <si>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</si>
  <si>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</si>
  <si>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</si>
  <si>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</si>
  <si>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</si>
  <si>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</si>
  <si>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</si>
  <si>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</si>
  <si>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</si>
  <si>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</si>
  <si>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</si>
  <si>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</si>
  <si>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</si>
  <si>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</si>
  <si>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</si>
  <si>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</si>
  <si>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</si>
  <si>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</si>
  <si>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</si>
  <si>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</si>
  <si>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</si>
  <si>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</si>
  <si>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</si>
  <si>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</si>
  <si>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</si>
  <si>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</si>
  <si>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</si>
  <si>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</si>
  <si>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</si>
  <si>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</si>
  <si>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</si>
  <si>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</si>
  <si>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</si>
  <si>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</si>
  <si>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</si>
  <si>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</si>
  <si>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</si>
  <si>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</si>
  <si>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</si>
  <si>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</si>
  <si>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</si>
  <si>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</si>
  <si>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</si>
  <si>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</si>
  <si>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</si>
  <si>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</si>
  <si>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</si>
  <si>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</si>
  <si>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</si>
  <si>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</si>
  <si>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</si>
  <si>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</si>
  <si>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</si>
  <si>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</si>
  <si>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</si>
  <si>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</si>
  <si>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</si>
  <si>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</si>
  <si>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</si>
  <si>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</si>
  <si>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</si>
  <si>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</si>
  <si>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</si>
  <si>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</si>
  <si>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</si>
  <si>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</si>
  <si>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</si>
  <si>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</si>
  <si>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</si>
  <si>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</si>
  <si>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</si>
  <si>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</si>
  <si>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</si>
  <si>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</si>
  <si>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</si>
  <si>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</si>
  <si>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</si>
  <si>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</si>
  <si>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</si>
  <si>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</si>
  <si>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</si>
  <si>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</si>
  <si>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</si>
  <si>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</si>
  <si>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</si>
  <si>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</si>
  <si>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</si>
  <si>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</si>
  <si>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</si>
  <si>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</si>
  <si>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</si>
  <si>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</si>
  <si>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</si>
  <si>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</si>
  <si>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</si>
  <si>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</si>
  <si>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</si>
  <si>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</si>
  <si>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</si>
  <si>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</si>
  <si>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</si>
  <si>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</si>
  <si>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</si>
  <si>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</si>
  <si>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</si>
  <si>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</si>
  <si>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</si>
  <si>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</si>
  <si>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</si>
  <si>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</si>
  <si>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</si>
  <si>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</si>
  <si>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</si>
  <si>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</si>
  <si>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</si>
  <si>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</si>
  <si>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</si>
  <si>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</si>
  <si>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</si>
  <si>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</si>
  <si>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</si>
  <si>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</si>
  <si>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</si>
  <si>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</si>
  <si>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</si>
  <si>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</si>
  <si>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</si>
  <si>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</si>
  <si>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</si>
  <si>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</si>
  <si>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</si>
  <si>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</si>
  <si>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</si>
  <si>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</si>
  <si>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</si>
  <si>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</si>
  <si>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</si>
  <si>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</si>
  <si>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</si>
  <si>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</si>
  <si>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</si>
  <si>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</si>
  <si>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</si>
  <si>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</si>
  <si>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</si>
  <si>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</si>
  <si>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</si>
  <si>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</si>
  <si>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</si>
  <si>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</si>
  <si>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</si>
  <si>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</si>
  <si>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</si>
  <si>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</si>
  <si>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</si>
  <si>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</si>
  <si>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</si>
  <si>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</si>
  <si>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</si>
  <si>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</si>
  <si>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</si>
  <si>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</si>
  <si>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</si>
  <si>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</si>
  <si>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</si>
  <si>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</si>
  <si>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</si>
  <si>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</si>
  <si>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</si>
  <si>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</si>
  <si>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</si>
  <si>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</si>
  <si>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</si>
  <si>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</si>
  <si>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</si>
  <si>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</si>
  <si>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</si>
  <si>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</si>
  <si>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</si>
  <si>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</si>
  <si>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</si>
  <si>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</si>
  <si>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</si>
  <si>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</si>
  <si>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</si>
  <si>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</si>
  <si>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</si>
  <si>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</si>
  <si>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</si>
  <si>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</si>
  <si>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</si>
  <si>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</si>
  <si>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</si>
  <si>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</si>
  <si>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</si>
  <si>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</si>
  <si>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</si>
  <si>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</si>
  <si>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</si>
  <si>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</si>
  <si>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</si>
  <si>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</si>
  <si>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</si>
  <si>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</si>
  <si>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</si>
  <si>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</si>
  <si>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</si>
  <si>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</si>
  <si>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</si>
  <si>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</si>
  <si>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</si>
  <si>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</si>
  <si>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</si>
  <si>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</si>
  <si>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</si>
  <si>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</si>
  <si>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</si>
  <si>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</si>
  <si>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</si>
  <si>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</si>
  <si>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</si>
  <si>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</si>
  <si>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</si>
  <si>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</si>
  <si>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</si>
  <si>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</si>
  <si>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</si>
  <si>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</si>
  <si>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</si>
  <si>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</si>
  <si>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</si>
  <si>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</si>
  <si>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</si>
  <si>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</si>
  <si>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</si>
  <si>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</si>
  <si>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</si>
  <si>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</si>
  <si>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</si>
  <si>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</si>
  <si>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</si>
  <si>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</si>
  <si>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</si>
  <si>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</si>
  <si>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</si>
  <si>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</si>
  <si>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</si>
  <si>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</si>
  <si>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</si>
  <si>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</si>
  <si>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</si>
  <si>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</si>
  <si>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</si>
  <si>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</si>
  <si>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</si>
  <si>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</si>
  <si>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</si>
  <si>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</si>
  <si>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</si>
  <si>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</si>
  <si>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</si>
  <si>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</si>
  <si>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</si>
  <si>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</si>
  <si>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</si>
  <si>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</si>
  <si>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</si>
  <si>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</si>
  <si>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</si>
  <si>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</si>
  <si>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</si>
  <si>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</si>
  <si>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</si>
  <si>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</si>
  <si>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</si>
  <si>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</si>
  <si>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</si>
  <si>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</si>
  <si>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</si>
  <si>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</si>
  <si>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</si>
  <si>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</si>
  <si>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</si>
  <si>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</si>
  <si>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</si>
  <si>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</si>
  <si>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</si>
  <si>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</si>
  <si>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</si>
  <si>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</si>
  <si>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</si>
  <si>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</si>
  <si>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</si>
  <si>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</si>
  <si>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</si>
  <si>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</si>
  <si>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</si>
  <si>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</si>
  <si>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</si>
  <si>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</si>
  <si>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</si>
  <si>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</si>
  <si>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</si>
  <si>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</si>
  <si>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</si>
  <si>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</si>
  <si>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</si>
  <si>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</si>
  <si>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</si>
  <si>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</si>
  <si>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</si>
  <si>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</si>
  <si>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</si>
  <si>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</si>
  <si>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</si>
  <si>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</si>
  <si>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</si>
  <si>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</si>
  <si>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</si>
  <si>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</si>
  <si>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</si>
  <si>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</si>
  <si>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</si>
  <si>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</si>
  <si>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</si>
  <si>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</si>
  <si>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</si>
  <si>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</si>
  <si>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</si>
  <si>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</si>
  <si>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</si>
  <si>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</si>
  <si>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</si>
  <si>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</si>
  <si>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</si>
  <si>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</si>
  <si>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</si>
  <si>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</si>
  <si>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</si>
  <si>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</si>
  <si>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</si>
  <si>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</si>
  <si>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</si>
  <si>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</si>
  <si>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</si>
  <si>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</si>
  <si>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</si>
  <si>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</si>
  <si>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</si>
  <si>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</si>
  <si>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</si>
  <si>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</si>
  <si>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</si>
  <si>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</si>
  <si>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</si>
  <si>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</si>
  <si>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</si>
  <si>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</si>
  <si>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</si>
  <si>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</si>
  <si>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</si>
  <si>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</si>
  <si>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</si>
  <si>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</si>
  <si>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</si>
  <si>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</si>
  <si>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</si>
  <si>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</si>
  <si>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</si>
  <si>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</si>
  <si>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</si>
  <si>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</si>
  <si>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</si>
  <si>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</si>
  <si>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</si>
  <si>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</si>
  <si>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</si>
  <si>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</si>
  <si>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</si>
  <si>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</si>
  <si>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</si>
  <si>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</si>
  <si>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</si>
  <si>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</si>
  <si>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</si>
  <si>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</si>
  <si>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</si>
  <si>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</si>
  <si>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</si>
  <si>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</si>
  <si>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</si>
  <si>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</si>
  <si>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</si>
  <si>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</si>
  <si>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</si>
  <si>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</si>
  <si>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</si>
  <si>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</si>
  <si>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</si>
  <si>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</si>
  <si>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</si>
  <si>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</si>
  <si>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</si>
  <si>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</si>
  <si>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</si>
  <si>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</si>
  <si>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</si>
  <si>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</si>
  <si>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</si>
  <si>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</si>
  <si>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</si>
  <si>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</si>
  <si>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</si>
  <si>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</si>
  <si>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</si>
  <si>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</si>
  <si>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</si>
  <si>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</si>
  <si>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</si>
  <si>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</si>
  <si>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</si>
  <si>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</si>
  <si>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</si>
  <si>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</si>
  <si>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</si>
  <si>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</si>
  <si>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</si>
  <si>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</si>
  <si>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</si>
  <si>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</si>
  <si>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</si>
  <si>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</si>
  <si>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</si>
  <si>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</si>
  <si>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</si>
  <si>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</si>
  <si>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</si>
  <si>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</si>
  <si>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</si>
  <si>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</si>
  <si>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</si>
  <si>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</si>
  <si>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</si>
  <si>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</si>
  <si>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</si>
  <si>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</si>
  <si>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</si>
  <si>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</si>
  <si>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</si>
  <si>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</si>
  <si>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</si>
  <si>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</si>
  <si>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</si>
  <si>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</si>
  <si>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</si>
  <si>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</si>
  <si>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</si>
  <si>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</si>
  <si>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</si>
  <si>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</si>
  <si>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</si>
  <si>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</si>
  <si>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</si>
  <si>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</si>
  <si>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</si>
  <si>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</si>
  <si>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</si>
  <si>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</si>
  <si>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</si>
  <si>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</si>
  <si>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</si>
  <si>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</si>
  <si>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</si>
  <si>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</si>
  <si>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</si>
  <si>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</si>
  <si>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</si>
  <si>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</si>
  <si>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</si>
  <si>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</si>
  <si>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</si>
  <si>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</si>
  <si>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</si>
  <si>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</si>
  <si>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</si>
  <si>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</si>
  <si>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</si>
  <si>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</si>
  <si>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</si>
  <si>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</si>
  <si>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</si>
  <si>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</si>
  <si>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</si>
  <si>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</si>
  <si>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</si>
  <si>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</si>
  <si>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</si>
  <si>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</si>
  <si>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</si>
  <si>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</si>
  <si>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</si>
  <si>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</si>
  <si>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</si>
  <si>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</si>
  <si>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</si>
  <si>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</si>
  <si>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</si>
  <si>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</si>
  <si>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</si>
  <si>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</si>
  <si>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</si>
  <si>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</si>
  <si>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</si>
  <si>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</si>
  <si>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</si>
  <si>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</si>
  <si>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</si>
  <si>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</si>
  <si>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</si>
  <si>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</si>
  <si>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</si>
  <si>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</si>
  <si>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</si>
  <si>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</si>
  <si>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</si>
  <si>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</si>
  <si>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</si>
  <si>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</si>
  <si>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</si>
  <si>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</si>
  <si>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</si>
  <si>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</si>
  <si>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</si>
  <si>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</si>
  <si>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</si>
  <si>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</si>
  <si>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</si>
  <si>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</si>
  <si>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</si>
  <si>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</si>
  <si>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</si>
  <si>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</si>
  <si>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</si>
  <si>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</si>
  <si>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</si>
  <si>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</si>
  <si>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</si>
  <si>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</si>
  <si>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</si>
  <si>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</si>
  <si>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</si>
  <si>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</si>
  <si>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</si>
  <si>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</si>
  <si>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</si>
  <si>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</si>
  <si>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</si>
  <si>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</si>
  <si>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</si>
  <si>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</si>
  <si>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</si>
  <si>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</si>
  <si>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</si>
  <si>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</si>
  <si>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</si>
  <si>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</si>
  <si>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</si>
  <si>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</si>
  <si>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</si>
  <si>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</si>
  <si>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</si>
  <si>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</si>
  <si>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</si>
  <si>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</si>
  <si>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</si>
  <si>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</si>
  <si>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</si>
  <si>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</si>
  <si>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</si>
  <si>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</si>
  <si>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</si>
  <si>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</si>
  <si>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</si>
  <si>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</si>
  <si>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</si>
  <si>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</si>
  <si>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</si>
  <si>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</si>
  <si>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</si>
  <si>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</si>
  <si>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</si>
  <si>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</si>
  <si>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</si>
  <si>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</si>
  <si>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</si>
  <si>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</si>
  <si>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</si>
  <si>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</si>
  <si>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</si>
  <si>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</si>
  <si>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</si>
  <si>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</si>
  <si>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</si>
  <si>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</si>
  <si>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</si>
  <si>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</si>
  <si>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</si>
  <si>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</si>
  <si>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</si>
  <si>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</si>
  <si>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</si>
  <si>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</si>
  <si>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</si>
  <si>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</si>
  <si>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</si>
  <si>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</si>
  <si>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</si>
  <si>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</si>
  <si>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</si>
  <si>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</si>
  <si>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</si>
  <si>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</si>
  <si>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</si>
  <si>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</si>
  <si>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</si>
  <si>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</si>
  <si>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</si>
  <si>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</si>
  <si>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</si>
  <si>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</si>
  <si>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</si>
  <si>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</si>
  <si>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</si>
  <si>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</si>
  <si>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</si>
  <si>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</si>
  <si>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</si>
  <si>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</si>
  <si>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</si>
  <si>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</si>
  <si>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</si>
  <si>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</si>
  <si>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</si>
  <si>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</si>
  <si>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</si>
  <si>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</si>
  <si>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</si>
  <si>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</si>
  <si>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</si>
  <si>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</si>
  <si>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</si>
  <si>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</si>
  <si>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</si>
  <si>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</si>
  <si>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</si>
  <si>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</si>
  <si>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</si>
  <si>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</si>
  <si>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</si>
  <si>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</si>
  <si>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</si>
  <si>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</si>
  <si>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</si>
  <si>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</si>
  <si>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</si>
  <si>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</si>
  <si>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</si>
  <si>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</si>
  <si>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</si>
  <si>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</si>
  <si>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</si>
  <si>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</si>
  <si>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</si>
  <si>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</si>
  <si>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</si>
  <si>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</si>
  <si>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</si>
  <si>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</si>
  <si>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</si>
  <si>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</si>
  <si>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</si>
  <si>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</si>
  <si>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</si>
  <si>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</si>
  <si>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</si>
  <si>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</si>
  <si>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</si>
  <si>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</si>
  <si>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</si>
  <si>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</si>
  <si>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</si>
  <si>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</si>
  <si>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</si>
  <si>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</si>
  <si>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</si>
  <si>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</si>
  <si>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</si>
  <si>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</si>
  <si>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</si>
  <si>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</si>
  <si>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</si>
  <si>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</si>
  <si>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</si>
  <si>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</si>
  <si>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</si>
  <si>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</si>
  <si>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</si>
  <si>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</si>
  <si>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</si>
  <si>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</si>
  <si>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</si>
  <si>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</si>
  <si>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</si>
  <si>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</si>
  <si>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</si>
  <si>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</si>
  <si>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</si>
  <si>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</si>
  <si>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</si>
  <si>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</si>
  <si>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</si>
  <si>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</si>
  <si>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</si>
  <si>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</si>
  <si>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</si>
  <si>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</si>
  <si>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</si>
  <si>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</si>
  <si>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</si>
  <si>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</si>
  <si>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</si>
  <si>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</si>
  <si>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</si>
  <si>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</si>
  <si>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</si>
  <si>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</si>
  <si>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</si>
  <si>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</si>
  <si>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</si>
  <si>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</si>
  <si>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</si>
  <si>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</si>
  <si>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</si>
  <si>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</si>
  <si>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</si>
  <si>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</si>
  <si>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</si>
  <si>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</si>
  <si>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</si>
  <si>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</si>
  <si>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</si>
  <si>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</si>
  <si>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</si>
  <si>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</si>
  <si>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</si>
  <si>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</si>
  <si>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</si>
  <si>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</si>
  <si>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</si>
  <si>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</si>
  <si>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</si>
  <si>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</si>
  <si>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</si>
  <si>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</si>
  <si>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</si>
  <si>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</si>
  <si>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</si>
  <si>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</si>
  <si>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</si>
  <si>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</si>
  <si>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</si>
  <si>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</si>
  <si>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</si>
  <si>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</si>
  <si>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</si>
  <si>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</si>
  <si>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</si>
  <si>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</si>
  <si>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</si>
  <si>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</si>
  <si>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</si>
  <si>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</si>
  <si>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</si>
  <si>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</si>
  <si>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</si>
  <si>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</si>
  <si>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</si>
  <si>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</si>
  <si>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</si>
  <si>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</si>
  <si>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</si>
  <si>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</si>
  <si>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</si>
  <si>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</si>
  <si>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</si>
  <si>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</si>
  <si>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</si>
  <si>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</si>
  <si>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</si>
  <si>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</si>
  <si>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</si>
  <si>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</si>
  <si>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</si>
  <si>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</si>
  <si>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</si>
  <si>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</si>
  <si>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</si>
  <si>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</si>
  <si>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</si>
  <si>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</si>
  <si>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</si>
  <si>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</si>
  <si>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</si>
  <si>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</si>
  <si>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</si>
  <si>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</si>
  <si>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</si>
  <si>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</si>
  <si>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</si>
  <si>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</si>
  <si>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</si>
  <si>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</si>
  <si>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</si>
  <si>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</si>
  <si>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</si>
  <si>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</si>
  <si>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</si>
  <si>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</si>
  <si>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</si>
  <si>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</si>
  <si>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</si>
  <si>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</si>
  <si>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</si>
  <si>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</si>
  <si>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</si>
  <si>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</si>
  <si>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</si>
  <si>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</si>
  <si>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</si>
  <si>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</si>
  <si>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</si>
  <si>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</si>
  <si>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</si>
  <si>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</si>
  <si>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</si>
  <si>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</si>
  <si>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</si>
  <si>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</si>
  <si>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</si>
  <si>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</si>
  <si>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</si>
  <si>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</si>
  <si>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</si>
  <si>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</si>
  <si>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</si>
  <si>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</si>
  <si>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</si>
  <si>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</si>
  <si>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</si>
  <si>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</si>
  <si>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</si>
  <si>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</si>
  <si>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</si>
  <si>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</si>
  <si>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</si>
  <si>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</si>
  <si>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</si>
  <si>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</si>
  <si>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</si>
  <si>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</si>
  <si>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</si>
  <si>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</si>
  <si>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</si>
  <si>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</si>
  <si>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</si>
  <si>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</si>
  <si>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</si>
  <si>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</si>
  <si>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</si>
  <si>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</si>
  <si>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</si>
  <si>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</si>
  <si>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</si>
  <si>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</si>
  <si>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</si>
  <si>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</si>
  <si>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</si>
  <si>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</si>
  <si>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</si>
  <si>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</si>
  <si>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</si>
  <si>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</si>
  <si>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</si>
  <si>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</si>
  <si>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</si>
  <si>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</si>
  <si>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</si>
  <si>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</si>
  <si>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</si>
  <si>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</si>
  <si>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</si>
  <si>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</si>
  <si>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</si>
  <si>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</si>
  <si>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</si>
  <si>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</si>
  <si>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</si>
  <si>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</si>
  <si>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</si>
  <si>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</si>
  <si>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</si>
  <si>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</si>
  <si>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</si>
  <si>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</si>
  <si>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</si>
  <si>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</si>
  <si>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</si>
  <si>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</si>
  <si>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</si>
  <si>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</si>
  <si>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</si>
  <si>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</si>
  <si>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</si>
  <si>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</si>
  <si>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</si>
  <si>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</si>
  <si>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</si>
  <si>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</si>
  <si>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</si>
  <si>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</si>
  <si>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</si>
  <si>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</si>
  <si>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</si>
  <si>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</si>
  <si>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</si>
  <si>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</si>
  <si>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</si>
  <si>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</si>
  <si>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</si>
  <si>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</si>
  <si>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</si>
  <si>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</si>
  <si>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</si>
  <si>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</si>
  <si>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</si>
  <si>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</si>
  <si>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</si>
  <si>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</si>
  <si>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</si>
  <si>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</si>
  <si>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</si>
  <si>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</si>
  <si>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</si>
  <si>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</si>
  <si>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</si>
  <si>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</si>
  <si>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</si>
  <si>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</si>
  <si>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</si>
  <si>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</si>
  <si>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</si>
  <si>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</si>
  <si>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</si>
  <si>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</si>
  <si>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</si>
  <si>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</si>
  <si>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</si>
  <si>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</si>
  <si>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</si>
  <si>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</si>
  <si>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</si>
  <si>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</si>
  <si>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</si>
  <si>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</si>
  <si>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</si>
  <si>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</si>
  <si>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</si>
  <si>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</si>
  <si>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</si>
  <si>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</si>
  <si>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</si>
  <si>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</si>
  <si>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</si>
  <si>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</si>
  <si>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</si>
  <si>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</si>
  <si>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</si>
  <si>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</si>
  <si>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</si>
  <si>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</si>
  <si>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</si>
  <si>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</si>
  <si>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</si>
  <si>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</si>
  <si>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</si>
  <si>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</si>
  <si>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</si>
  <si>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</si>
  <si>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</si>
  <si>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</si>
  <si>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</si>
  <si>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</si>
  <si>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</si>
  <si>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</si>
  <si>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</si>
  <si>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</si>
  <si>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</si>
  <si>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</si>
  <si>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</si>
  <si>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</si>
  <si>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</si>
  <si>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</si>
  <si>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</si>
  <si>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</si>
  <si>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</si>
  <si>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</si>
  <si>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</si>
  <si>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</si>
  <si>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</si>
  <si>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</si>
  <si>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</si>
  <si>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</si>
  <si>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</si>
  <si>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</si>
  <si>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</si>
  <si>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</si>
  <si>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</si>
  <si>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</si>
  <si>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</si>
  <si>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</si>
  <si>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</si>
  <si>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</si>
  <si>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</si>
  <si>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</si>
  <si>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</si>
  <si>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</si>
  <si>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</si>
  <si>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</si>
  <si>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</si>
  <si>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</si>
  <si>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</si>
  <si>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</si>
  <si>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</si>
  <si>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</si>
  <si>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</si>
  <si>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</si>
  <si>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</si>
  <si>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</si>
  <si>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</si>
  <si>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</si>
  <si>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</si>
  <si>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</si>
  <si>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</si>
  <si>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</si>
  <si>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</si>
  <si>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</si>
  <si>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</si>
  <si>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</si>
  <si>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</si>
  <si>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</si>
  <si>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</si>
  <si>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</si>
  <si>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</si>
  <si>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</si>
  <si>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</si>
  <si>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</si>
  <si>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</si>
  <si>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</si>
  <si>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</si>
  <si>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</si>
  <si>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</si>
  <si>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</si>
  <si>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</si>
  <si>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</si>
  <si>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</si>
  <si>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</si>
  <si>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</si>
  <si>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</si>
  <si>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</si>
  <si>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</si>
  <si>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</si>
  <si>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</si>
  <si>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</si>
  <si>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</si>
  <si>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</si>
  <si>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</si>
  <si>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</si>
  <si>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</si>
  <si>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</si>
  <si>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</si>
  <si>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</si>
  <si>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</si>
  <si>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</si>
  <si>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</si>
  <si>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</si>
  <si>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</si>
  <si>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</si>
  <si>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</si>
  <si>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</si>
  <si>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</si>
  <si>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</si>
  <si>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</si>
  <si>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</si>
  <si>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</si>
  <si>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</si>
  <si>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</si>
  <si>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</si>
  <si>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</si>
  <si>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</si>
  <si>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</si>
  <si>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</si>
  <si>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</si>
  <si>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</si>
  <si>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</si>
  <si>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</si>
  <si>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</si>
  <si>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</si>
  <si>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</si>
  <si>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</si>
  <si>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</si>
  <si>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</si>
  <si>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</si>
  <si>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</si>
  <si>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</si>
  <si>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</si>
  <si>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</si>
  <si>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</si>
  <si>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</si>
  <si>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</si>
  <si>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</si>
  <si>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</si>
  <si>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</si>
  <si>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</si>
  <si>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</si>
  <si>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</si>
  <si>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</si>
  <si>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</si>
  <si>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</si>
  <si>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</si>
  <si>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</si>
  <si>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</si>
  <si>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</si>
  <si>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</si>
  <si>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</si>
  <si>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</si>
  <si>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</si>
  <si>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</si>
  <si>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</si>
  <si>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</si>
  <si>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</si>
  <si>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</si>
  <si>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</si>
  <si>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</si>
  <si>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</si>
  <si>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</si>
  <si>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</si>
  <si>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</si>
  <si>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</si>
  <si>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</si>
  <si>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</si>
  <si>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</si>
  <si>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</si>
  <si>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</si>
  <si>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</si>
  <si>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</si>
  <si>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</si>
  <si>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</si>
  <si>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</si>
  <si>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</si>
  <si>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</si>
  <si>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</si>
  <si>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</si>
  <si>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</si>
  <si>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</si>
  <si>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</si>
  <si>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</si>
  <si>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</si>
  <si>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</si>
  <si>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</si>
  <si>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</si>
  <si>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</si>
  <si>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</si>
  <si>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</si>
  <si>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</si>
  <si>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</si>
  <si>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</si>
  <si>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</si>
  <si>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</si>
  <si>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</si>
  <si>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</si>
  <si>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</si>
  <si>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</si>
  <si>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</si>
  <si>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</si>
  <si>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</si>
  <si>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</si>
  <si>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</si>
  <si>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</si>
  <si>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</si>
  <si>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</si>
  <si>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</si>
  <si>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</si>
  <si>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</si>
  <si>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</si>
  <si>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</si>
  <si>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</si>
  <si>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</si>
  <si>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</si>
  <si>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</si>
  <si>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</si>
  <si>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</si>
  <si>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</si>
  <si>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</si>
  <si>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</si>
  <si>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</si>
  <si>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</si>
  <si>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</si>
  <si>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</si>
  <si>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</si>
  <si>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</si>
  <si>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</si>
  <si>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</si>
  <si>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</si>
  <si>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</si>
  <si>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</si>
  <si>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</si>
  <si>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</si>
  <si>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</si>
  <si>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</si>
  <si>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</si>
  <si>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</si>
  <si>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</si>
  <si>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</si>
  <si>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</si>
  <si>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</si>
  <si>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</si>
  <si>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</si>
  <si>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</si>
  <si>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</si>
  <si>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</si>
  <si>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</si>
  <si>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</si>
  <si>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</si>
  <si>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</si>
  <si>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</si>
  <si>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</si>
  <si>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</si>
  <si>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</si>
  <si>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</si>
  <si>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</si>
  <si>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</si>
  <si>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</si>
  <si>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</si>
  <si>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</si>
  <si>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</si>
  <si>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</si>
  <si>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</si>
  <si>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</si>
  <si>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</si>
  <si>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</si>
  <si>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</si>
  <si>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</si>
  <si>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</si>
  <si>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</si>
  <si>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</si>
  <si>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</si>
  <si>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</si>
  <si>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</si>
  <si>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</si>
  <si>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</si>
  <si>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</si>
  <si>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</si>
  <si>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</si>
  <si>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</si>
  <si>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</si>
  <si>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</si>
  <si>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</si>
  <si>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</si>
  <si>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</si>
  <si>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</si>
  <si>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</si>
  <si>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</si>
  <si>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</si>
  <si>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</si>
  <si>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</si>
  <si>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</si>
  <si>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</si>
  <si>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</si>
  <si>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</si>
  <si>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</si>
  <si>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</si>
  <si>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</si>
  <si>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</si>
  <si>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</si>
  <si>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</si>
  <si>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</si>
  <si>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</si>
  <si>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</si>
  <si>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</si>
  <si>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</si>
  <si>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</si>
  <si>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</si>
  <si>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</si>
  <si>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</si>
  <si>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</si>
  <si>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</si>
  <si>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</si>
  <si>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</si>
  <si>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</si>
  <si>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</si>
  <si>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</si>
  <si>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</si>
  <si>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</si>
  <si>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</si>
  <si>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</si>
  <si>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</si>
  <si>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</si>
  <si>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</si>
  <si>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</si>
  <si>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</si>
  <si>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</si>
  <si>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</si>
  <si>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</si>
  <si>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</si>
  <si>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</si>
  <si>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</si>
  <si>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</si>
  <si>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</si>
  <si>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</si>
  <si>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</si>
  <si>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</si>
  <si>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</si>
  <si>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</si>
  <si>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</si>
  <si>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</si>
  <si>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</si>
  <si>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</si>
  <si>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</si>
  <si>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</si>
  <si>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</si>
  <si>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</si>
  <si>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</si>
  <si>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</si>
  <si>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</si>
  <si>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</si>
  <si>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</si>
  <si>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</si>
  <si>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</si>
  <si>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</si>
  <si>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</si>
  <si>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</si>
  <si>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</si>
  <si>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</si>
  <si>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</si>
  <si>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</si>
  <si>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</si>
  <si>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</si>
  <si>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</si>
  <si>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</si>
  <si>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</si>
  <si>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</si>
  <si>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</si>
  <si>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</si>
  <si>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</si>
  <si>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</si>
  <si>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</si>
  <si>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</si>
  <si>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</si>
  <si>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</si>
  <si>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</si>
  <si>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</si>
  <si>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</si>
  <si>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</si>
  <si>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</si>
  <si>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</si>
  <si>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</si>
  <si>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</si>
  <si>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</si>
  <si>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</si>
  <si>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</si>
  <si>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</si>
  <si>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</si>
  <si>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</si>
  <si>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</si>
  <si>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</si>
  <si>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</si>
  <si>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</si>
  <si>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</si>
  <si>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</si>
  <si>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</si>
  <si>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</si>
  <si>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</si>
  <si>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</si>
  <si>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</si>
  <si>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</si>
  <si>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</si>
  <si>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</si>
  <si>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</si>
  <si>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</si>
  <si>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</si>
  <si>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</si>
  <si>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</si>
  <si>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</si>
  <si>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</si>
  <si>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</si>
  <si>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</si>
  <si>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</si>
  <si>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</si>
  <si>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</si>
  <si>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</si>
  <si>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</si>
  <si>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</si>
  <si>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</si>
  <si>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</si>
  <si>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</si>
  <si>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</si>
  <si>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</si>
  <si>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</si>
  <si>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</si>
  <si>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</si>
  <si>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</si>
  <si>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</si>
  <si>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</si>
  <si>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</si>
  <si>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</si>
  <si>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</si>
  <si>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</si>
  <si>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</si>
  <si>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</si>
  <si>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</si>
  <si>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</si>
  <si>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</si>
  <si>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</si>
  <si>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</si>
  <si>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</si>
  <si>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</si>
  <si>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</si>
  <si>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</si>
  <si>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</si>
  <si>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</si>
  <si>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</si>
  <si>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</si>
  <si>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</si>
  <si>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</si>
  <si>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</si>
  <si>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</si>
  <si>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</si>
  <si>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</si>
  <si>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</si>
  <si>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</si>
  <si>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</si>
  <si>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</si>
  <si>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</si>
  <si>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</si>
  <si>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</si>
  <si>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</si>
  <si>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</si>
  <si>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</si>
  <si>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</si>
  <si>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</si>
  <si>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</si>
  <si>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</si>
  <si>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</si>
  <si>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</si>
  <si>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</si>
  <si>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</si>
  <si>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</si>
  <si>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</si>
  <si>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</si>
  <si>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</si>
  <si>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</si>
  <si>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</si>
  <si>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</si>
  <si>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</si>
  <si>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</si>
  <si>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</si>
  <si>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</si>
  <si>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</si>
  <si>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</si>
  <si>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</si>
  <si>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</si>
  <si>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</si>
  <si>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</si>
  <si>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</si>
  <si>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</si>
  <si>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</si>
  <si>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</si>
  <si>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</si>
  <si>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</si>
  <si>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</si>
  <si>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</si>
  <si>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</si>
  <si>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</si>
  <si>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</si>
  <si>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</si>
  <si>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</si>
  <si>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</si>
  <si>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</si>
  <si>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</si>
  <si>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</si>
  <si>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</si>
  <si>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</si>
  <si>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</si>
  <si>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</si>
  <si>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</si>
  <si>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</si>
  <si>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</si>
  <si>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</si>
  <si>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</si>
  <si>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</si>
  <si>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</si>
  <si>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</si>
  <si>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</si>
  <si>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</si>
  <si>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</si>
  <si>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</si>
  <si>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</si>
  <si>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</si>
  <si>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</si>
  <si>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</si>
  <si>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</si>
  <si>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</si>
  <si>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</si>
  <si>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</si>
  <si>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</si>
  <si>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</si>
  <si>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</si>
  <si>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</si>
  <si>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</si>
  <si>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</si>
  <si>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</si>
  <si>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</si>
  <si>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</si>
  <si>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</si>
  <si>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</si>
  <si>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</si>
  <si>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</si>
  <si>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</si>
  <si>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</si>
  <si>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</si>
  <si>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</si>
  <si>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</si>
  <si>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</si>
  <si>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</si>
  <si>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</si>
  <si>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</si>
  <si>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</si>
  <si>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</si>
  <si>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</si>
  <si>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</si>
  <si>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</si>
  <si>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</si>
  <si>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</si>
  <si>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</si>
  <si>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</si>
  <si>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</si>
  <si>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</si>
  <si>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</si>
  <si>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</si>
  <si>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</si>
  <si>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</si>
  <si>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</si>
  <si>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</si>
  <si>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</si>
  <si>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</si>
  <si>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</si>
  <si>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</si>
  <si>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</si>
  <si>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</si>
  <si>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</si>
  <si>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</si>
  <si>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</si>
  <si>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</si>
  <si>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</si>
  <si>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</si>
  <si>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</si>
  <si>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</si>
  <si>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</si>
  <si>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</si>
  <si>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</si>
  <si>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</si>
  <si>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</si>
  <si>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</si>
  <si>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</si>
  <si>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</si>
  <si>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</si>
  <si>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</si>
  <si>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</si>
  <si>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</si>
  <si>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</si>
  <si>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</si>
  <si>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</si>
  <si>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</si>
  <si>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</si>
  <si>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</si>
  <si>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</si>
  <si>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</si>
  <si>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</si>
  <si>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</si>
  <si>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</si>
  <si>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</si>
  <si>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</si>
  <si>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</si>
  <si>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</si>
  <si>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</si>
  <si>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</si>
  <si>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</si>
  <si>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</si>
  <si>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</si>
  <si>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</si>
  <si>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</si>
  <si>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</si>
  <si>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</si>
  <si>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</si>
  <si>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</si>
  <si>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</si>
  <si>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</si>
  <si>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</si>
  <si>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</si>
  <si>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</si>
  <si>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</si>
  <si>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</si>
  <si>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</si>
  <si>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</si>
  <si>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</si>
  <si>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</si>
  <si>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</si>
  <si>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</si>
  <si>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</si>
  <si>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</si>
  <si>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</si>
  <si>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</si>
  <si>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</si>
  <si>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</si>
  <si>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</si>
  <si>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</si>
  <si>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</si>
  <si>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</si>
  <si>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</si>
  <si>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</si>
  <si>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</si>
  <si>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</si>
  <si>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</si>
  <si>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</si>
  <si>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</si>
  <si>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</si>
  <si>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</si>
  <si>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</si>
  <si>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</si>
  <si>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</si>
  <si>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</si>
  <si>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</si>
  <si>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</si>
  <si>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</si>
  <si>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</si>
  <si>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</si>
  <si>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</si>
  <si>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</si>
  <si>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</si>
  <si>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</si>
  <si>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</si>
  <si>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</si>
  <si>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</si>
  <si>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</si>
  <si>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</si>
  <si>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</si>
  <si>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</si>
  <si>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</si>
  <si>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</si>
  <si>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</si>
  <si>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</si>
  <si>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</si>
  <si>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</si>
  <si>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</si>
  <si>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</si>
  <si>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</si>
  <si>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</si>
  <si>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</si>
  <si>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</si>
  <si>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</si>
  <si>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</si>
  <si>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</si>
  <si>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</si>
  <si>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</si>
  <si>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</si>
  <si>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</si>
  <si>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</si>
  <si>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</si>
  <si>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</si>
  <si>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</si>
  <si>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</si>
  <si>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</si>
  <si>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</si>
  <si>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</si>
  <si>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</si>
  <si>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</si>
  <si>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</si>
  <si>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</si>
  <si>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</si>
  <si>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</si>
  <si>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</si>
  <si>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</si>
  <si>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</si>
  <si>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</si>
  <si>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</si>
  <si>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</si>
  <si>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</si>
  <si>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</si>
  <si>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</si>
  <si>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</si>
  <si>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</si>
  <si>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</si>
  <si>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</si>
  <si>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</si>
  <si>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</si>
  <si>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</si>
  <si>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</si>
  <si>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</si>
  <si>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</si>
  <si>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</si>
  <si>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</si>
  <si>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</si>
  <si>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</si>
  <si>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</si>
  <si>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</si>
  <si>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</si>
  <si>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</si>
  <si>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</si>
  <si>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</si>
  <si>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</si>
  <si>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</si>
  <si>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</si>
  <si>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</si>
  <si>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</si>
  <si>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</si>
  <si>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</si>
  <si>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</si>
  <si>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</si>
  <si>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</si>
  <si>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</si>
  <si>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</si>
  <si>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</si>
  <si>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</si>
  <si>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</si>
  <si>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</si>
  <si>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</si>
  <si>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</si>
  <si>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</si>
  <si>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</si>
  <si>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</si>
  <si>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</si>
  <si>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</si>
  <si>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</si>
  <si>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</si>
  <si>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</si>
  <si>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</si>
  <si>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</si>
  <si>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</si>
  <si>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</si>
  <si>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</si>
  <si>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</si>
  <si>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</si>
  <si>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</si>
  <si>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</si>
  <si>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</si>
  <si>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</si>
  <si>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</si>
  <si>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</si>
  <si>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</si>
  <si>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</si>
  <si>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</si>
  <si>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</si>
  <si>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</si>
  <si>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</si>
  <si>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</si>
  <si>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</si>
  <si>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</si>
  <si>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</si>
  <si>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</si>
  <si>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</si>
  <si>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</si>
  <si>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</si>
  <si>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</si>
  <si>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</si>
  <si>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</si>
  <si>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</si>
  <si>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</si>
  <si>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</si>
  <si>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</si>
  <si>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</si>
  <si>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</si>
  <si>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</si>
  <si>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</si>
  <si>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</si>
  <si>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</si>
  <si>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</si>
  <si>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</si>
  <si>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</si>
  <si>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</si>
  <si>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</si>
  <si>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</si>
  <si>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</si>
  <si>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</si>
  <si>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</si>
  <si>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</si>
  <si>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</si>
  <si>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</si>
  <si>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</si>
  <si>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</si>
  <si>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</si>
  <si>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</si>
  <si>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</si>
  <si>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</si>
  <si>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</si>
  <si>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</si>
  <si>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</si>
  <si>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</si>
  <si>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</si>
  <si>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</si>
  <si>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</si>
  <si>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</si>
  <si>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</si>
  <si>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</si>
  <si>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</si>
  <si>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</si>
  <si>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</si>
  <si>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</si>
  <si>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</si>
  <si>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</si>
  <si>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</si>
  <si>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</si>
  <si>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</si>
  <si>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</si>
  <si>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</si>
  <si>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</si>
  <si>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</si>
  <si>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</si>
  <si>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</si>
  <si>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</si>
  <si>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</si>
  <si>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</si>
  <si>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</si>
  <si>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</si>
  <si>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</si>
  <si>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</si>
  <si>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</si>
  <si>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</si>
  <si>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</si>
  <si>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</si>
  <si>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</si>
  <si>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</si>
  <si>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</si>
  <si>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</si>
  <si>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</si>
  <si>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</si>
  <si>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</si>
  <si>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</si>
  <si>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</si>
  <si>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</si>
  <si>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</si>
  <si>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</si>
  <si>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</si>
  <si>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</si>
  <si>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</si>
  <si>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</si>
  <si>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</si>
  <si>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</si>
  <si>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</si>
  <si>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</si>
  <si>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</si>
  <si>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</si>
  <si>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</si>
  <si>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</si>
  <si>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</si>
  <si>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</si>
  <si>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</si>
  <si>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</si>
  <si>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</si>
  <si>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</si>
  <si>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</si>
  <si>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</si>
  <si>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</si>
  <si>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</si>
  <si>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</si>
  <si>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</si>
  <si>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</si>
  <si>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</si>
  <si>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</si>
  <si>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</si>
  <si>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</si>
  <si>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</si>
  <si>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</si>
  <si>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</si>
  <si>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</si>
  <si>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</si>
  <si>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</si>
  <si>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</si>
  <si>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</si>
  <si>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</si>
  <si>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</si>
  <si>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</si>
  <si>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</si>
  <si>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</si>
  <si>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</si>
  <si>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</si>
  <si>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</si>
  <si>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</si>
  <si>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</si>
  <si>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</si>
  <si>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</si>
  <si>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</si>
  <si>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</si>
  <si>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</si>
  <si>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</si>
  <si>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</si>
  <si>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</si>
  <si>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</si>
  <si>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</si>
  <si>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</si>
  <si>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</si>
  <si>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</si>
  <si>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</si>
  <si>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</si>
  <si>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</si>
  <si>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</si>
  <si>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</si>
  <si>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</si>
  <si>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</si>
  <si>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</si>
  <si>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</si>
  <si>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</si>
  <si>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</si>
  <si>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</si>
  <si>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</si>
  <si>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</si>
  <si>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</si>
  <si>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</si>
  <si>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</si>
  <si>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</si>
  <si>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</si>
  <si>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</si>
  <si>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</si>
  <si>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</si>
  <si>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</si>
  <si>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</si>
  <si>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</si>
  <si>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</si>
  <si>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</si>
  <si>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</si>
  <si>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</si>
  <si>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</si>
  <si>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</si>
  <si>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</si>
  <si>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</si>
  <si>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</si>
  <si>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</si>
  <si>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</si>
  <si>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</si>
  <si>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</si>
  <si>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</si>
  <si>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</si>
  <si>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</si>
  <si>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</si>
  <si>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</si>
  <si>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</si>
  <si>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</si>
  <si>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</si>
  <si>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</si>
  <si>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</si>
  <si>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</si>
  <si>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</si>
  <si>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</si>
  <si>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</si>
  <si>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</si>
  <si>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</si>
  <si>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</si>
  <si>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</si>
  <si>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</si>
  <si>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</si>
  <si>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</si>
  <si>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</si>
  <si>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</si>
  <si>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</si>
  <si>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</si>
  <si>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</si>
  <si>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</si>
  <si>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</si>
  <si>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</si>
  <si>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</si>
  <si>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</si>
  <si>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</si>
  <si>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</si>
  <si>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</si>
  <si>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</si>
  <si>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</si>
  <si>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</si>
  <si>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</si>
  <si>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</si>
  <si>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</si>
  <si>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</si>
  <si>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</si>
  <si>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</si>
  <si>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</si>
  <si>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</si>
  <si>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</si>
  <si>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</si>
  <si>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</si>
  <si>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</si>
  <si>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</si>
  <si>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</si>
  <si>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</si>
  <si>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</si>
  <si>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</si>
  <si>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</si>
  <si>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</si>
  <si>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</si>
  <si>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</si>
  <si>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</si>
  <si>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</si>
  <si>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</si>
  <si>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</si>
  <si>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</si>
  <si>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</si>
  <si>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</si>
  <si>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</si>
  <si>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</si>
  <si>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</si>
  <si>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</si>
  <si>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</si>
  <si>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</si>
  <si>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</si>
  <si>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</si>
  <si>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</si>
  <si>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</si>
  <si>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</si>
  <si>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</si>
  <si>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</si>
  <si>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</si>
  <si>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</si>
  <si>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</si>
  <si>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</si>
  <si>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</si>
  <si>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</si>
  <si>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</si>
  <si>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</si>
  <si>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</si>
  <si>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</si>
  <si>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</si>
  <si>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</si>
  <si>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</si>
  <si>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</si>
  <si>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</si>
  <si>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</si>
  <si>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</si>
  <si>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</si>
  <si>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</si>
  <si>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</si>
  <si>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</si>
  <si>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</si>
  <si>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</si>
  <si>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</si>
  <si>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</si>
  <si>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</si>
  <si>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</si>
  <si>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</si>
  <si>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</si>
  <si>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</si>
  <si>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</si>
  <si>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</si>
  <si>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</si>
  <si>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</si>
  <si>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</si>
  <si>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</si>
  <si>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</si>
  <si>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</si>
  <si>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</si>
  <si>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</si>
  <si>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</si>
  <si>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</si>
  <si>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</si>
  <si>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</si>
  <si>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</si>
  <si>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</si>
  <si>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</si>
  <si>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</si>
  <si>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</si>
  <si>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</si>
  <si>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</si>
  <si>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</si>
  <si>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</si>
  <si>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</si>
  <si>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</si>
  <si>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</si>
  <si>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</si>
  <si>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</si>
  <si>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</si>
  <si>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</si>
  <si>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</si>
  <si>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</si>
  <si>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</si>
  <si>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</si>
  <si>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</si>
  <si>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</si>
  <si>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</si>
  <si>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</si>
  <si>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</si>
  <si>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</si>
  <si>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</si>
  <si>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</si>
  <si>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</si>
  <si>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</si>
  <si>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</si>
  <si>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</si>
  <si>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</si>
  <si>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</si>
  <si>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</si>
  <si>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</si>
  <si>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</si>
  <si>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</si>
  <si>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</si>
  <si>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</si>
  <si>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</si>
  <si>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</si>
  <si>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</si>
  <si>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</si>
  <si>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</si>
  <si>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</si>
  <si>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</si>
  <si>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</si>
  <si>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</si>
  <si>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</si>
  <si>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</si>
  <si>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</si>
  <si>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</si>
  <si>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</si>
  <si>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</si>
  <si>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</si>
  <si>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</si>
  <si>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</si>
  <si>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</si>
  <si>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</si>
  <si>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</si>
  <si>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</si>
  <si>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</si>
  <si>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</si>
  <si>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</si>
  <si>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</si>
  <si>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</si>
  <si>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</si>
  <si>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</si>
  <si>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</si>
  <si>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</si>
  <si>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</si>
  <si>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</si>
  <si>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</si>
  <si>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</si>
  <si>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</si>
  <si>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</si>
  <si>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</si>
  <si>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</si>
  <si>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</si>
  <si>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</si>
  <si>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</si>
  <si>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</si>
  <si>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</si>
  <si>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</si>
  <si>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</si>
  <si>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</si>
  <si>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</si>
  <si>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</si>
  <si>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</si>
  <si>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</si>
  <si>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</si>
  <si>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</si>
  <si>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</si>
  <si>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</si>
  <si>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</si>
  <si>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</si>
  <si>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</si>
  <si>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</si>
  <si>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</si>
  <si>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</si>
  <si>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</si>
  <si>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</si>
  <si>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</si>
  <si>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</si>
  <si>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</si>
  <si>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</si>
  <si>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</si>
  <si>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</si>
  <si>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</si>
  <si>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</si>
  <si>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</si>
  <si>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</si>
  <si>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</si>
  <si>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</si>
  <si>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</si>
  <si>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</si>
  <si>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</si>
  <si>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</si>
  <si>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</si>
  <si>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</si>
  <si>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</si>
  <si>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</si>
  <si>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</si>
  <si>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</si>
  <si>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</si>
  <si>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</si>
  <si>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</si>
  <si>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</si>
  <si>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</si>
  <si>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</si>
  <si>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</si>
  <si>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</si>
  <si>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</si>
  <si>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</si>
  <si>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</si>
  <si>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</si>
  <si>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</si>
  <si>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</si>
  <si>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</si>
  <si>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</si>
  <si>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</si>
  <si>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</si>
  <si>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</si>
  <si>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</si>
  <si>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</si>
  <si>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</si>
  <si>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</si>
  <si>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</si>
  <si>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</si>
  <si>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</si>
  <si>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</si>
  <si>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</si>
  <si>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</si>
  <si>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</si>
  <si>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</si>
  <si>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</si>
  <si>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</si>
  <si>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</si>
  <si>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</si>
  <si>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</si>
  <si>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</si>
  <si>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</si>
  <si>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</si>
  <si>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</si>
  <si>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</si>
  <si>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</si>
  <si>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</si>
  <si>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</si>
  <si>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</si>
  <si>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</si>
  <si>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</si>
  <si>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</si>
  <si>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</si>
  <si>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</si>
  <si>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</si>
  <si>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</si>
  <si>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</si>
  <si>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</si>
  <si>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</si>
  <si>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</si>
  <si>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</si>
  <si>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</si>
  <si>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</si>
  <si>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</si>
  <si>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</si>
  <si>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</si>
  <si>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</si>
  <si>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</si>
  <si>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</si>
  <si>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</si>
  <si>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</si>
  <si>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</si>
  <si>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</si>
  <si>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</si>
  <si>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</si>
  <si>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</si>
  <si>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</si>
  <si>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</si>
  <si>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</si>
  <si>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</si>
  <si>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</si>
  <si>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</si>
  <si>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</si>
  <si>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</si>
  <si>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</si>
  <si>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</si>
  <si>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</si>
  <si>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</si>
  <si>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</si>
  <si>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</si>
  <si>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</si>
  <si>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</si>
  <si>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</si>
  <si>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</si>
  <si>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</si>
  <si>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</si>
  <si>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</si>
  <si>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</si>
  <si>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</si>
  <si>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</si>
  <si>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</si>
  <si>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</si>
  <si>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</si>
  <si>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</si>
  <si>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</si>
  <si>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</si>
  <si>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</si>
  <si>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</si>
  <si>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</si>
  <si>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</si>
  <si>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</si>
  <si>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</si>
  <si>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</si>
  <si>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</si>
  <si>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</si>
  <si>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</si>
  <si>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</si>
  <si>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</si>
  <si>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</si>
  <si>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</si>
  <si>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</si>
  <si>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</si>
  <si>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</si>
  <si>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</si>
  <si>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</si>
  <si>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</si>
  <si>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</si>
  <si>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</si>
  <si>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</si>
  <si>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</si>
  <si>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</si>
  <si>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</si>
  <si>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</si>
  <si>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</si>
  <si>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</si>
  <si>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</si>
  <si>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</si>
  <si>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</si>
  <si>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</si>
  <si>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</si>
  <si>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</si>
  <si>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</si>
  <si>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</si>
  <si>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</si>
  <si>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</si>
  <si>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</si>
  <si>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</si>
  <si>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</si>
  <si>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</si>
  <si>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</si>
  <si>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</si>
  <si>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</si>
  <si>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</si>
  <si>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</si>
  <si>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</si>
  <si>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</si>
  <si>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</si>
  <si>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</si>
  <si>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</si>
  <si>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</si>
  <si>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</si>
  <si>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</si>
  <si>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</si>
  <si>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</si>
  <si>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</si>
  <si>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</si>
  <si>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</si>
  <si>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</si>
  <si>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</si>
  <si>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</si>
  <si>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</si>
  <si>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</si>
  <si>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</si>
  <si>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</si>
  <si>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</si>
  <si>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</si>
  <si>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</si>
  <si>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</si>
  <si>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</si>
  <si>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</si>
  <si>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</si>
  <si>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</si>
  <si>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</si>
  <si>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</si>
  <si>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</si>
  <si>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</si>
  <si>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</si>
  <si>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</si>
  <si>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</si>
  <si>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</si>
  <si>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</si>
  <si>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</si>
  <si>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</si>
  <si>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</si>
  <si>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</si>
  <si>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</si>
  <si>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</si>
  <si>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</si>
  <si>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</si>
  <si>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</si>
  <si>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</si>
  <si>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</si>
  <si>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</si>
  <si>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</si>
  <si>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</si>
  <si>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</si>
  <si>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</si>
  <si>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</si>
  <si>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</si>
  <si>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</si>
  <si>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</si>
  <si>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</si>
  <si>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</si>
  <si>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</si>
  <si>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</si>
  <si>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</si>
  <si>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</si>
  <si>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</si>
  <si>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</si>
  <si>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</si>
  <si>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</si>
  <si>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</si>
  <si>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</si>
  <si>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</si>
  <si>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</si>
  <si>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</si>
  <si>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</si>
  <si>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</si>
  <si>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</si>
  <si>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</si>
  <si>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</si>
  <si>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</si>
  <si>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</si>
  <si>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</si>
  <si>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</si>
  <si>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</si>
  <si>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</si>
  <si>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</si>
  <si>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</si>
  <si>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</si>
  <si>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</si>
  <si>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</si>
  <si>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</si>
  <si>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</si>
  <si>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</si>
  <si>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</si>
  <si>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</si>
  <si>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</si>
  <si>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</si>
  <si>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</si>
  <si>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</si>
  <si>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</si>
  <si>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</si>
  <si>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</si>
  <si>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</si>
  <si>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</si>
  <si>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</si>
  <si>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</si>
  <si>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</si>
  <si>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</si>
  <si>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</si>
  <si>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</si>
  <si>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</si>
  <si>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</si>
  <si>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</si>
  <si>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</si>
  <si>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</si>
  <si>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</si>
  <si>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</si>
  <si>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</si>
  <si>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</si>
  <si>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</si>
  <si>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</si>
  <si>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</si>
  <si>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</si>
  <si>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</si>
  <si>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</si>
  <si>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</si>
  <si>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</si>
  <si>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</si>
  <si>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</si>
  <si>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</si>
  <si>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</si>
  <si>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</si>
  <si>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</si>
  <si>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</si>
  <si>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</si>
  <si>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</si>
  <si>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</si>
  <si>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</si>
  <si>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</si>
  <si>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</si>
  <si>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</si>
  <si>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</si>
  <si>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</si>
  <si>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</si>
  <si>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</si>
  <si>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</si>
  <si>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</si>
  <si>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</si>
  <si>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</si>
  <si>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</si>
  <si>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</si>
  <si>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</si>
  <si>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</si>
  <si>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</si>
  <si>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</si>
  <si>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</si>
  <si>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</si>
  <si>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</si>
  <si>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</si>
  <si>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</si>
  <si>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</si>
  <si>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</si>
  <si>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</si>
  <si>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</si>
  <si>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</si>
  <si>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</si>
  <si>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</si>
  <si>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</si>
  <si>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</si>
  <si>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</si>
  <si>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</si>
  <si>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</si>
  <si>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</si>
  <si>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</si>
  <si>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</si>
  <si>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</si>
  <si>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</si>
  <si>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</si>
  <si>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</si>
  <si>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</si>
  <si>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</si>
  <si>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</si>
  <si>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</si>
  <si>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</si>
  <si>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</si>
  <si>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</si>
  <si>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</si>
  <si>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</si>
  <si>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</si>
  <si>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</si>
  <si>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</si>
  <si>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</si>
  <si>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</si>
  <si>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</si>
  <si>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</si>
  <si>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</si>
  <si>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</si>
  <si>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</si>
  <si>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</si>
  <si>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</si>
  <si>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</si>
  <si>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</si>
  <si>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</si>
  <si>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</si>
  <si>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</si>
  <si>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</si>
  <si>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</si>
  <si>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</si>
  <si>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</si>
  <si>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</si>
  <si>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</si>
  <si>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</si>
  <si>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</si>
  <si>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</si>
  <si>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</si>
  <si>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</si>
  <si>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</si>
  <si>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</si>
  <si>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</si>
  <si>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</si>
  <si>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</si>
  <si>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</si>
  <si>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</si>
  <si>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</si>
  <si>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</si>
  <si>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</si>
  <si>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</si>
  <si>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</si>
  <si>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</si>
  <si>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</si>
  <si>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</si>
  <si>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</si>
  <si>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</si>
  <si>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</si>
  <si>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</si>
  <si>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</si>
  <si>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</si>
  <si>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</si>
  <si>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</si>
  <si>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</si>
  <si>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</si>
  <si>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</si>
  <si>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</si>
  <si>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</si>
  <si>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</si>
  <si>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</si>
  <si>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</si>
  <si>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</si>
  <si>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</si>
  <si>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</si>
  <si>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</si>
  <si>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</si>
  <si>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</si>
  <si>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</si>
  <si>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</si>
  <si>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</si>
  <si>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</si>
  <si>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</si>
  <si>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</si>
  <si>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</si>
  <si>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</si>
  <si>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</si>
  <si>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</si>
  <si>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</si>
  <si>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</si>
  <si>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</si>
  <si>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</si>
  <si>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</si>
  <si>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</si>
  <si>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</si>
  <si>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</si>
  <si>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</si>
  <si>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</si>
  <si>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</si>
  <si>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</si>
  <si>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</si>
  <si>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</si>
  <si>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</si>
  <si>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</si>
  <si>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</si>
  <si>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</si>
  <si>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</si>
  <si>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</si>
  <si>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</si>
  <si>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</si>
  <si>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</si>
  <si>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</si>
  <si>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</si>
  <si>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</si>
  <si>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</si>
  <si>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</si>
  <si>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</si>
  <si>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</si>
  <si>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</si>
  <si>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</si>
  <si>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</si>
  <si>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</si>
  <si>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</si>
  <si>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</si>
  <si>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</si>
  <si>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</si>
  <si>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</si>
  <si>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</si>
  <si>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</si>
  <si>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</si>
  <si>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</si>
  <si>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</si>
  <si>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</si>
  <si>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</si>
  <si>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</si>
  <si>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</si>
  <si>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</si>
  <si>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</si>
  <si>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</si>
  <si>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</si>
  <si>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</si>
  <si>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</si>
  <si>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</si>
  <si>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</si>
  <si>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</si>
  <si>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</si>
  <si>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</si>
  <si>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</si>
  <si>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</si>
  <si>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</si>
  <si>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</si>
  <si>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</si>
  <si>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</si>
  <si>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</si>
  <si>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</si>
  <si>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</si>
  <si>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</si>
  <si>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</si>
  <si>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</si>
  <si>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</si>
  <si>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</si>
  <si>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</si>
  <si>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</si>
  <si>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</si>
  <si>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</si>
  <si>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</si>
  <si>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</si>
  <si>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</si>
  <si>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</si>
  <si>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</si>
  <si>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</si>
  <si>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</si>
  <si>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</si>
  <si>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</si>
  <si>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</si>
  <si>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</si>
  <si>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</si>
  <si>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</si>
  <si>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</si>
  <si>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</si>
  <si>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</si>
  <si>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</si>
  <si>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</si>
  <si>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</si>
  <si>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</si>
  <si>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</si>
  <si>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</si>
  <si>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</si>
  <si>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</si>
  <si>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</si>
  <si>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</si>
  <si>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</si>
  <si>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</si>
  <si>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</si>
  <si>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</si>
  <si>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</si>
  <si>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</si>
  <si>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</si>
  <si>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</si>
  <si>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</si>
  <si>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</si>
  <si>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</si>
  <si>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</si>
  <si>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</si>
  <si>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</si>
  <si>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</si>
  <si>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</si>
  <si>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</si>
  <si>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</si>
  <si>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</si>
  <si>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</si>
  <si>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</si>
  <si>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</si>
  <si>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</si>
  <si>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</si>
  <si>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</si>
  <si>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</si>
  <si>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</si>
  <si>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</si>
  <si>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</si>
  <si>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</si>
  <si>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</si>
  <si>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</si>
  <si>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</si>
  <si>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</si>
  <si>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</si>
  <si>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</si>
  <si>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</si>
  <si>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</si>
  <si>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</si>
  <si>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</si>
  <si>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</si>
  <si>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</si>
  <si>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</si>
  <si>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</si>
  <si>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</si>
  <si>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</si>
  <si>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</si>
  <si>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</si>
  <si>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</si>
  <si>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</si>
  <si>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</si>
  <si>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</si>
  <si>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</si>
  <si>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</si>
  <si>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</si>
  <si>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</si>
  <si>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</si>
  <si>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</si>
  <si>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</si>
  <si>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</si>
  <si>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</si>
  <si>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</si>
  <si>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</si>
  <si>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</si>
  <si>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</si>
  <si>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</si>
  <si>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</si>
  <si>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</si>
  <si>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</si>
  <si>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</si>
  <si>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</si>
  <si>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</si>
  <si>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</si>
  <si>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</si>
  <si>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</si>
  <si>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</si>
  <si>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</si>
  <si>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</si>
  <si>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</si>
  <si>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</si>
  <si>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</si>
  <si>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</si>
  <si>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</si>
  <si>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</si>
  <si>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</si>
  <si>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</si>
  <si>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</si>
  <si>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</si>
  <si>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</si>
  <si>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</si>
  <si>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</si>
  <si>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</si>
  <si>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</si>
  <si>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</si>
  <si>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</si>
  <si>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</si>
  <si>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</si>
  <si>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</si>
  <si>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</si>
  <si>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</si>
  <si>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</si>
  <si>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</si>
  <si>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</si>
  <si>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</si>
  <si>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</si>
  <si>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</si>
  <si>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</si>
  <si>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</si>
  <si>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</si>
  <si>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</si>
  <si>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</si>
  <si>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</si>
  <si>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</si>
  <si>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</si>
  <si>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</si>
  <si>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</si>
  <si>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</si>
  <si>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</si>
  <si>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</si>
  <si>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</si>
  <si>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</si>
  <si>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</si>
  <si>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</si>
  <si>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</si>
  <si>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</si>
  <si>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</si>
  <si>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</si>
  <si>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</si>
  <si>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</si>
  <si>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</si>
  <si>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</si>
  <si>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</si>
  <si>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</si>
  <si>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</si>
  <si>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</si>
  <si>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</si>
  <si>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</si>
  <si>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</si>
  <si>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</si>
  <si>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</si>
  <si>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</si>
  <si>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</si>
  <si>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</si>
  <si>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</si>
  <si>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</si>
  <si>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</si>
  <si>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</si>
  <si>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</si>
  <si>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</si>
  <si>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</si>
  <si>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</si>
  <si>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</si>
  <si>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</si>
  <si>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</si>
  <si>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</si>
  <si>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</si>
  <si>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</si>
  <si>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</si>
  <si>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</si>
  <si>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</si>
  <si>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</si>
  <si>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</si>
  <si>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</si>
  <si>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</si>
  <si>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</si>
  <si>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</si>
  <si>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</si>
  <si>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</si>
  <si>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</si>
  <si>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</si>
  <si>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</si>
  <si>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</si>
  <si>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</si>
  <si>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</si>
  <si>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</si>
  <si>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</si>
  <si>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</si>
  <si>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</si>
  <si>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</si>
  <si>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</si>
  <si>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</si>
  <si>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</si>
  <si>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</si>
  <si>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</si>
  <si>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</si>
  <si>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</si>
  <si>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</si>
  <si>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</si>
  <si>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</si>
  <si>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</si>
  <si>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</si>
  <si>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</si>
  <si>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</si>
  <si>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</si>
  <si>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</si>
  <si>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</si>
  <si>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</si>
  <si>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</si>
  <si>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</si>
  <si>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</si>
  <si>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</si>
  <si>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</si>
  <si>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</si>
  <si>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</si>
  <si>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</si>
  <si>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</si>
  <si>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</si>
  <si>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</si>
  <si>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</si>
  <si>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</si>
  <si>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</si>
  <si>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</si>
  <si>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</si>
  <si>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</si>
  <si>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</si>
  <si>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</si>
  <si>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</si>
  <si>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</si>
  <si>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</si>
  <si>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</si>
  <si>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</si>
  <si>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</si>
  <si>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</si>
  <si>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</si>
  <si>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</si>
  <si>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</si>
  <si>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</si>
  <si>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</si>
  <si>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</si>
  <si>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</si>
  <si>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</si>
  <si>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</si>
  <si>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</si>
  <si>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</si>
  <si>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</si>
  <si>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</si>
  <si>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</si>
  <si>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</si>
  <si>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</si>
  <si>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</si>
  <si>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</si>
  <si>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</si>
  <si>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</si>
  <si>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</si>
  <si>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</si>
  <si>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</si>
  <si>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</si>
  <si>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</si>
  <si>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</si>
  <si>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</si>
  <si>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</si>
  <si>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</si>
  <si>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</si>
  <si>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</si>
  <si>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</si>
  <si>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</si>
  <si>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</si>
  <si>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</si>
  <si>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</si>
  <si>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</si>
  <si>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</si>
  <si>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</si>
  <si>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</si>
  <si>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</si>
  <si>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</si>
  <si>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</si>
  <si>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</si>
  <si>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</si>
  <si>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</si>
  <si>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</si>
  <si>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</si>
  <si>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</si>
  <si>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</si>
  <si>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</si>
  <si>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</si>
  <si>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</si>
  <si>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</si>
  <si>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</si>
  <si>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</si>
  <si>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</si>
  <si>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</si>
  <si>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</si>
  <si>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</si>
  <si>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</si>
  <si>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</si>
  <si>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</si>
  <si>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</si>
  <si>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</si>
  <si>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</si>
  <si>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</si>
  <si>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</si>
  <si>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</si>
  <si>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</si>
  <si>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</si>
  <si>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</si>
  <si>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</si>
  <si>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</si>
  <si>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</si>
  <si>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</si>
  <si>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</si>
  <si>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</si>
  <si>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</si>
  <si>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</si>
  <si>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</si>
  <si>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</si>
  <si>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</si>
  <si>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</si>
  <si>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</si>
  <si>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</si>
  <si>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</si>
  <si>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</si>
  <si>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</si>
  <si>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</si>
  <si>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</si>
  <si>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</si>
  <si>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</si>
  <si>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</si>
  <si>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</si>
  <si>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</si>
  <si>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</si>
  <si>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</si>
  <si>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</si>
  <si>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</si>
  <si>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</si>
  <si>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</si>
  <si>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</si>
  <si>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</si>
  <si>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</si>
  <si>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</si>
  <si>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</si>
  <si>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</si>
  <si>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</si>
  <si>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</si>
  <si>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</si>
  <si>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</si>
  <si>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</si>
  <si>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</si>
  <si>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</si>
  <si>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</si>
  <si>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</si>
  <si>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</si>
  <si>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</si>
  <si>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</si>
  <si>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</si>
  <si>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</si>
  <si>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</si>
  <si>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</si>
  <si>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</si>
  <si>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</si>
  <si>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</si>
  <si>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</si>
  <si>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</si>
  <si>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</si>
  <si>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</si>
  <si>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</si>
  <si>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</si>
  <si>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</si>
  <si>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</si>
  <si>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</si>
  <si>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</si>
  <si>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</si>
  <si>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</si>
  <si>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</si>
  <si>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</si>
  <si>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</si>
  <si>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</si>
  <si>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</si>
  <si>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</si>
  <si>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</si>
  <si>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</si>
  <si>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</si>
  <si>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</si>
  <si>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</si>
  <si>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</si>
  <si>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</si>
  <si>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</si>
  <si>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</si>
  <si>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</si>
  <si>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</si>
  <si>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</si>
  <si>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</si>
  <si>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</si>
  <si>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</si>
  <si>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</si>
  <si>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</si>
  <si>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</si>
  <si>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</si>
  <si>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</si>
  <si>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</si>
  <si>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</si>
  <si>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</si>
  <si>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</si>
  <si>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</si>
  <si>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</si>
  <si>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</si>
  <si>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</si>
  <si>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</si>
  <si>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</si>
  <si>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</si>
  <si>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</si>
  <si>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</si>
  <si>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</si>
  <si>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</si>
  <si>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</si>
  <si>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</si>
  <si>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</si>
  <si>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</si>
  <si>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</si>
  <si>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</si>
  <si>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</si>
  <si>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</si>
  <si>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</si>
  <si>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</si>
  <si>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</si>
  <si>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</si>
  <si>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</si>
  <si>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</si>
  <si>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</si>
  <si>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</si>
  <si>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</si>
  <si>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</si>
  <si>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</si>
  <si>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</si>
  <si>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</si>
  <si>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</si>
  <si>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</si>
  <si>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</si>
  <si>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</si>
  <si>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</si>
  <si>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</si>
  <si>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</si>
  <si>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</si>
  <si>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</si>
  <si>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</si>
  <si>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</si>
  <si>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</si>
  <si>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</si>
  <si>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</si>
  <si>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</si>
  <si>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</si>
  <si>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</si>
  <si>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</si>
  <si>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</si>
  <si>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</si>
  <si>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</si>
  <si>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</si>
  <si>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</si>
  <si>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</si>
  <si>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</si>
  <si>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</si>
  <si>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</si>
  <si>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</si>
  <si>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</si>
  <si>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</si>
  <si>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</si>
  <si>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</si>
  <si>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</si>
  <si>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</si>
  <si>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</si>
  <si>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</si>
  <si>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</si>
  <si>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</si>
  <si>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</si>
  <si>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</si>
  <si>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</si>
  <si>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</si>
  <si>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</si>
  <si>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</si>
  <si>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</si>
  <si>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</si>
  <si>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</si>
  <si>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</si>
  <si>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</si>
  <si>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</si>
  <si>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</si>
  <si>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</si>
  <si>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</si>
  <si>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</si>
  <si>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</si>
  <si>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</si>
  <si>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</si>
  <si>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</si>
  <si>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</si>
  <si>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</si>
  <si>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</si>
  <si>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</si>
  <si>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</si>
  <si>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</si>
  <si>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</si>
  <si>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</si>
  <si>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</si>
  <si>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</si>
  <si>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</si>
  <si>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</si>
  <si>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</si>
  <si>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</si>
  <si>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</si>
  <si>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</si>
  <si>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</si>
  <si>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</si>
  <si>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</si>
  <si>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</si>
  <si>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</si>
  <si>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</si>
  <si>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</si>
  <si>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</si>
  <si>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</si>
  <si>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</si>
  <si>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</si>
  <si>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</si>
  <si>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</si>
  <si>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</si>
  <si>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</si>
  <si>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</si>
  <si>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</si>
  <si>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</si>
  <si>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</si>
  <si>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</si>
  <si>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</si>
  <si>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</si>
  <si>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</si>
  <si>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</si>
  <si>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</si>
  <si>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</si>
  <si>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</si>
  <si>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</si>
  <si>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</si>
  <si>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</si>
  <si>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</si>
  <si>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</si>
  <si>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</si>
  <si>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</si>
  <si>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</si>
  <si>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</si>
  <si>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</si>
  <si>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</si>
  <si>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</si>
  <si>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</si>
  <si>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</si>
  <si>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</si>
  <si>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</si>
  <si>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</si>
  <si>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</si>
  <si>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</si>
  <si>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</si>
  <si>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</si>
  <si>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</si>
  <si>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</si>
  <si>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</si>
  <si>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</si>
  <si>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</si>
  <si>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</si>
  <si>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</si>
  <si>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</si>
  <si>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</si>
  <si>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</si>
  <si>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</si>
  <si>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</si>
  <si>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</si>
  <si>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</si>
  <si>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</si>
  <si>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</si>
  <si>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</si>
  <si>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</si>
  <si>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</si>
  <si>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</si>
  <si>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</si>
  <si>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</si>
  <si>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</si>
  <si>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</si>
  <si>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</si>
  <si>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</si>
  <si>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</si>
  <si>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</si>
  <si>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</si>
  <si>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</si>
  <si>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</si>
  <si>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</si>
  <si>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</si>
  <si>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</si>
  <si>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</si>
  <si>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</si>
  <si>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</si>
  <si>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</si>
  <si>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</si>
  <si>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</si>
  <si>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</si>
  <si>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</si>
  <si>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</si>
  <si>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</si>
  <si>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</si>
  <si>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</si>
  <si>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</si>
  <si>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</si>
  <si>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</si>
  <si>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</si>
  <si>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</si>
  <si>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</si>
  <si>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</si>
  <si>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</si>
  <si>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</si>
  <si>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</si>
  <si>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</si>
  <si>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</si>
  <si>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</si>
  <si>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</si>
  <si>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</si>
  <si>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</si>
  <si>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</si>
  <si>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</si>
  <si>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</si>
  <si>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</si>
  <si>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</si>
  <si>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</si>
  <si>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</si>
  <si>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</si>
  <si>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</si>
  <si>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</si>
  <si>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</si>
  <si>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</si>
  <si>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</si>
  <si>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</si>
  <si>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</si>
  <si>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</si>
  <si>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</si>
  <si>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</si>
  <si>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</si>
  <si>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</si>
  <si>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</si>
  <si>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</si>
  <si>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</si>
  <si>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</si>
  <si>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</si>
  <si>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</si>
  <si>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</si>
  <si>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</si>
  <si>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</si>
  <si>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</si>
  <si>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</si>
  <si>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</si>
  <si>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</si>
  <si>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</si>
  <si>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</si>
  <si>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</si>
  <si>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</si>
  <si>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</si>
  <si>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</si>
  <si>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</si>
  <si>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</si>
  <si>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</si>
  <si>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</si>
  <si>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</si>
  <si>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</si>
  <si>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</si>
  <si>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</si>
  <si>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</si>
  <si>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</si>
  <si>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</si>
  <si>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</si>
  <si>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</si>
  <si>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</si>
  <si>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</si>
  <si>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</si>
  <si>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</si>
  <si>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</si>
  <si>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</si>
  <si>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</si>
  <si>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</si>
  <si>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</si>
  <si>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</si>
  <si>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</si>
  <si>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</si>
  <si>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</si>
  <si>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</si>
  <si>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</si>
  <si>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</si>
  <si>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</si>
  <si>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</si>
  <si>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</si>
  <si>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</si>
  <si>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</si>
  <si>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</si>
  <si>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</si>
  <si>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</si>
  <si>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</si>
  <si>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</si>
  <si>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</si>
  <si>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</si>
  <si>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</si>
  <si>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</si>
  <si>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</si>
  <si>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</si>
  <si>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</si>
  <si>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</si>
  <si>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</si>
  <si>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</si>
  <si>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</si>
  <si>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</si>
  <si>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</si>
  <si>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</si>
  <si>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</si>
  <si>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</si>
  <si>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</si>
  <si>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</si>
  <si>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</si>
  <si>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</si>
  <si>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</si>
  <si>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</si>
  <si>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</si>
  <si>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</si>
  <si>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</si>
  <si>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</si>
  <si>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</si>
  <si>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</si>
  <si>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</si>
  <si>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</si>
  <si>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</si>
  <si>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</si>
  <si>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</si>
  <si>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</si>
  <si>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</si>
  <si>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</si>
  <si>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</si>
  <si>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</si>
  <si>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</si>
  <si>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</si>
  <si>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</si>
  <si>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</si>
  <si>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</si>
  <si>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</si>
  <si>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</si>
  <si>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</si>
  <si>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</si>
  <si>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</si>
  <si>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</si>
  <si>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</si>
  <si>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</si>
  <si>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</si>
  <si>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</si>
  <si>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</si>
  <si>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</si>
  <si>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</si>
  <si>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</si>
  <si>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</si>
  <si>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</si>
  <si>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</si>
  <si>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</si>
  <si>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</si>
  <si>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</si>
  <si>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</si>
  <si>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</si>
  <si>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</si>
  <si>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</si>
  <si>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</si>
  <si>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</si>
  <si>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</si>
  <si>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</si>
  <si>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</si>
  <si>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</si>
  <si>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</si>
  <si>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</si>
  <si>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</si>
  <si>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</si>
  <si>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</si>
  <si>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</si>
  <si>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</si>
  <si>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</si>
  <si>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</si>
  <si>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</si>
  <si>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</si>
  <si>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</si>
  <si>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</si>
  <si>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</si>
  <si>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</si>
  <si>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</si>
  <si>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</si>
  <si>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</si>
  <si>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</si>
  <si>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</si>
  <si>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</si>
  <si>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</si>
  <si>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</si>
  <si>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</si>
  <si>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</si>
  <si>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</si>
  <si>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</si>
  <si>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</si>
  <si>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</si>
  <si>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</si>
  <si>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</si>
  <si>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</si>
  <si>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</si>
  <si>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</si>
  <si>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</si>
  <si>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</si>
  <si>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</si>
  <si>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</si>
  <si>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</si>
  <si>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</si>
  <si>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</si>
  <si>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</si>
  <si>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</si>
  <si>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</si>
  <si>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</si>
  <si>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</si>
  <si>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</si>
  <si>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</si>
  <si>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</si>
  <si>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</si>
  <si>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</si>
  <si>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</si>
  <si>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</si>
  <si>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</si>
  <si>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</si>
  <si>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</si>
  <si>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</si>
  <si>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</si>
  <si>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</si>
  <si>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</si>
  <si>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</si>
  <si>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</si>
  <si>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</si>
  <si>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</si>
  <si>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</si>
  <si>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</si>
  <si>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</si>
  <si>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</si>
  <si>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</si>
  <si>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</si>
  <si>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</si>
  <si>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</si>
  <si>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</si>
  <si>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</si>
  <si>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</si>
  <si>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</si>
  <si>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</si>
  <si>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</si>
  <si>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</si>
  <si>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</si>
  <si>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</si>
  <si>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</si>
  <si>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</si>
  <si>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</si>
  <si>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</si>
  <si>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</si>
  <si>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</si>
  <si>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</si>
  <si>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</si>
  <si>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</si>
  <si>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</si>
  <si>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</si>
  <si>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</si>
  <si>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</si>
  <si>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</si>
  <si>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</si>
  <si>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</si>
  <si>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</si>
  <si>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</si>
  <si>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</si>
  <si>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</si>
  <si>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</si>
  <si>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</si>
  <si>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</si>
  <si>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</si>
  <si>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</si>
  <si>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</si>
  <si>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</si>
  <si>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</si>
  <si>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</si>
  <si>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</si>
  <si>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</si>
  <si>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</si>
  <si>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</si>
  <si>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</si>
  <si>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</si>
  <si>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</si>
  <si>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</si>
  <si>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</si>
  <si>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</si>
  <si>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</si>
  <si>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</si>
  <si>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</si>
  <si>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</si>
  <si>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</si>
  <si>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</si>
  <si>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</si>
  <si>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</si>
  <si>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</si>
  <si>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</si>
  <si>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</si>
  <si>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</si>
  <si>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</si>
  <si>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</si>
  <si>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</si>
  <si>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</si>
  <si>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</si>
  <si>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</si>
  <si>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</si>
  <si>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</si>
  <si>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</si>
  <si>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</si>
  <si>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</si>
  <si>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</si>
  <si>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</si>
  <si>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</si>
  <si>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</si>
  <si>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</si>
  <si>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</si>
  <si>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</si>
  <si>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</si>
  <si>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</si>
  <si>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</si>
  <si>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</si>
  <si>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</si>
  <si>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</si>
  <si>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</si>
  <si>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</si>
  <si>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</si>
  <si>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</si>
  <si>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</si>
  <si>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</si>
  <si>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</si>
  <si>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</si>
  <si>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</si>
  <si>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</si>
  <si>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</si>
  <si>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</si>
  <si>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</si>
  <si>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</si>
  <si>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</si>
  <si>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</si>
  <si>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</si>
  <si>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</si>
  <si>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</si>
  <si>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</si>
  <si>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</si>
  <si>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</si>
  <si>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</si>
  <si>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</si>
  <si>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</si>
  <si>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</si>
  <si>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</si>
  <si>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</si>
  <si>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</si>
  <si>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</si>
  <si>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</si>
  <si>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</si>
  <si>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</si>
  <si>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</si>
  <si>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</si>
  <si>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</si>
  <si>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</si>
  <si>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</si>
  <si>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</si>
  <si>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</si>
  <si>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</si>
  <si>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</si>
  <si>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</si>
  <si>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</si>
  <si>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</si>
  <si>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</si>
  <si>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</si>
  <si>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</si>
  <si>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</si>
  <si>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</si>
  <si>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</si>
  <si>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</si>
  <si>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</si>
  <si>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</si>
  <si>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</si>
  <si>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</si>
  <si>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</si>
  <si>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</si>
  <si>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</si>
  <si>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</si>
  <si>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</si>
  <si>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</si>
  <si>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</si>
  <si>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</si>
  <si>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</si>
  <si>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</si>
  <si>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</si>
  <si>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</si>
  <si>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</si>
  <si>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</si>
  <si>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</si>
  <si>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</si>
  <si>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</si>
  <si>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</si>
  <si>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</si>
  <si>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</si>
  <si>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</si>
  <si>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</si>
  <si>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</si>
  <si>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</si>
  <si>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</si>
  <si>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</si>
  <si>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</si>
  <si>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</si>
  <si>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</si>
  <si>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</si>
  <si>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</si>
  <si>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</si>
  <si>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</si>
  <si>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</si>
  <si>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</si>
  <si>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</si>
  <si>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</si>
  <si>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</si>
  <si>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</si>
  <si>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</si>
  <si>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</si>
  <si>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</si>
  <si>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</si>
  <si>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</si>
  <si>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</si>
  <si>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</si>
  <si>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</si>
  <si>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</si>
  <si>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</si>
  <si>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</si>
  <si>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</si>
  <si>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</si>
  <si>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</si>
  <si>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</si>
  <si>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</si>
  <si>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</si>
  <si>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</si>
  <si>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</si>
  <si>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</si>
  <si>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</si>
  <si>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</si>
  <si>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</si>
  <si>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</si>
  <si>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</si>
  <si>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</si>
  <si>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</si>
  <si>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</si>
  <si>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</si>
  <si>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</si>
  <si>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</si>
  <si>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</si>
  <si>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</si>
  <si>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</si>
  <si>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</si>
  <si>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</si>
  <si>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</si>
  <si>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</si>
  <si>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</si>
  <si>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</si>
  <si>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</si>
  <si>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</si>
  <si>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</si>
  <si>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</si>
  <si>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</si>
  <si>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</si>
  <si>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</si>
  <si>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</si>
  <si>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</si>
  <si>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</si>
  <si>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</si>
  <si>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</si>
  <si>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</si>
  <si>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</si>
  <si>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</si>
  <si>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</si>
  <si>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</si>
  <si>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</si>
  <si>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</si>
  <si>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</si>
  <si>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</si>
  <si>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</si>
  <si>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</si>
  <si>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</si>
  <si>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</si>
  <si>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</si>
  <si>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</si>
  <si>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</si>
  <si>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</si>
  <si>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</si>
  <si>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</si>
  <si>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</si>
  <si>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</si>
  <si>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</si>
  <si>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</si>
  <si>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</si>
  <si>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</si>
  <si>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</si>
  <si>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</si>
  <si>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</si>
  <si>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</si>
  <si>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</si>
  <si>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</si>
  <si>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</si>
  <si>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</si>
  <si>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</si>
  <si>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</si>
  <si>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</si>
  <si>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</si>
  <si>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</si>
  <si>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</si>
  <si>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</si>
  <si>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</si>
  <si>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</si>
  <si>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</si>
  <si>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</si>
  <si>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</si>
  <si>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</si>
  <si>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</si>
  <si>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</si>
  <si>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</si>
  <si>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</si>
  <si>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</si>
  <si>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</si>
  <si>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</si>
  <si>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</si>
  <si>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</si>
  <si>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</si>
  <si>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</si>
  <si>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</si>
  <si>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</si>
  <si>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</si>
  <si>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</si>
  <si>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</si>
  <si>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</si>
  <si>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</si>
  <si>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</si>
  <si>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</si>
  <si>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</si>
  <si>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</si>
  <si>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</si>
  <si>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</si>
  <si>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</si>
  <si>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</si>
  <si>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</si>
  <si>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</si>
  <si>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</si>
  <si>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</si>
  <si>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</si>
  <si>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</si>
  <si>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</si>
  <si>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</si>
  <si>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</si>
  <si>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</si>
  <si>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</si>
  <si>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</si>
  <si>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</si>
  <si>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</si>
  <si>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</si>
  <si>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</si>
  <si>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</si>
  <si>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</si>
  <si>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</si>
  <si>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</si>
  <si>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</si>
  <si>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</si>
  <si>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</si>
  <si>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</si>
  <si>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</si>
  <si>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</si>
  <si>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</si>
  <si>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</si>
  <si>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</si>
  <si>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</si>
  <si>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</si>
  <si>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</si>
  <si>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</si>
  <si>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</si>
  <si>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</si>
  <si>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</si>
  <si>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</si>
  <si>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</si>
  <si>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</si>
  <si>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</si>
  <si>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</si>
  <si>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</si>
  <si>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</si>
  <si>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</si>
  <si>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</si>
  <si>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</si>
  <si>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</si>
  <si>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</si>
  <si>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</si>
  <si>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</si>
  <si>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</si>
  <si>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</si>
  <si>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</si>
  <si>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</si>
  <si>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</si>
  <si>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</si>
  <si>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</si>
  <si>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</si>
  <si>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</si>
  <si>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</si>
  <si>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</si>
  <si>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</si>
  <si>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</si>
  <si>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</si>
  <si>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</si>
  <si>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</si>
  <si>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</si>
  <si>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</si>
  <si>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</si>
  <si>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</si>
  <si>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</si>
  <si>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</si>
  <si>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</si>
  <si>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</si>
  <si>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</si>
  <si>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</si>
  <si>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</si>
  <si>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</si>
  <si>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</si>
  <si>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</si>
  <si>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</si>
  <si>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</si>
  <si>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</si>
  <si>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</si>
  <si>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</si>
  <si>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</si>
  <si>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</si>
  <si>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</si>
  <si>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</si>
  <si>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</si>
  <si>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</si>
  <si>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</si>
  <si>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</si>
  <si>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</si>
  <si>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</si>
  <si>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</si>
  <si>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</si>
  <si>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</si>
  <si>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</si>
  <si>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</si>
  <si>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</si>
  <si>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</si>
  <si>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</si>
  <si>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</si>
  <si>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</si>
  <si>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</si>
  <si>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</si>
  <si>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</si>
  <si>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</si>
  <si>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</si>
  <si>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</si>
  <si>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</si>
  <si>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</si>
  <si>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</si>
  <si>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</si>
  <si>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</si>
  <si>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</si>
  <si>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</si>
  <si>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</si>
  <si>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</si>
  <si>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</si>
  <si>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</si>
  <si>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</si>
  <si>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</si>
  <si>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</si>
  <si>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</si>
  <si>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</si>
  <si>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</si>
  <si>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</si>
  <si>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</si>
  <si>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</si>
  <si>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</si>
  <si>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</si>
  <si>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</si>
  <si>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</si>
  <si>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</si>
  <si>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</si>
  <si>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</si>
  <si>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</si>
  <si>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</si>
  <si>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</si>
  <si>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</si>
  <si>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</si>
  <si>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</si>
  <si>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</si>
  <si>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</si>
  <si>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</si>
  <si>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</si>
  <si>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</si>
  <si>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</si>
  <si>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</si>
  <si>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</si>
  <si>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</si>
  <si>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</si>
  <si>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</si>
  <si>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</si>
  <si>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</si>
  <si>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</si>
  <si>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</si>
  <si>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</si>
  <si>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</si>
  <si>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</si>
  <si>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</si>
  <si>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</si>
  <si>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</si>
  <si>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</si>
  <si>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</si>
  <si>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</si>
  <si>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</si>
  <si>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</si>
  <si>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</si>
  <si>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</si>
  <si>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</si>
  <si>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</si>
  <si>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</si>
  <si>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</si>
  <si>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</si>
  <si>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</si>
  <si>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</si>
  <si>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</si>
  <si>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</si>
  <si>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</si>
  <si>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</si>
  <si>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</si>
  <si>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</si>
  <si>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</si>
  <si>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</si>
  <si>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</si>
  <si>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</si>
  <si>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</si>
  <si>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</si>
  <si>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</si>
  <si>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</si>
  <si>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</si>
  <si>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</si>
  <si>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</si>
  <si>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</si>
  <si>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</si>
  <si>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</si>
  <si>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</si>
  <si>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</si>
  <si>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</si>
  <si>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</si>
  <si>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</si>
  <si>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</si>
  <si>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</si>
  <si>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</si>
  <si>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</si>
  <si>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</si>
  <si>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</si>
  <si>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</si>
  <si>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</si>
  <si>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</si>
  <si>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</si>
  <si>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</si>
  <si>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</si>
  <si>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</si>
  <si>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</si>
  <si>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</si>
  <si>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</si>
  <si>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</si>
  <si>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</si>
  <si>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</si>
  <si>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</si>
  <si>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</si>
  <si>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</si>
  <si>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</si>
  <si>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</si>
  <si>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</si>
  <si>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</si>
  <si>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</si>
  <si>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</si>
  <si>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</si>
  <si>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</si>
  <si>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</si>
  <si>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</si>
  <si>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</si>
  <si>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</si>
  <si>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</si>
  <si>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</si>
  <si>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</si>
  <si>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</si>
  <si>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</si>
  <si>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</si>
  <si>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</si>
  <si>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</si>
  <si>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</si>
  <si>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</si>
  <si>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</si>
  <si>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</si>
  <si>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</si>
  <si>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</si>
  <si>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</si>
  <si>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</si>
  <si>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</si>
  <si>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</si>
  <si>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</si>
  <si>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</si>
  <si>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</si>
  <si>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</si>
  <si>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</si>
  <si>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</si>
  <si>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</si>
  <si>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</si>
  <si>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</si>
  <si>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</si>
  <si>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</si>
  <si>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</si>
  <si>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</si>
  <si>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</si>
  <si>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</si>
  <si>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</si>
  <si>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</si>
  <si>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</si>
  <si>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</si>
  <si>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</si>
  <si>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</si>
  <si>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</si>
  <si>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</si>
  <si>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</si>
  <si>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</si>
  <si>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</si>
  <si>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</si>
  <si>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</si>
  <si>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</si>
  <si>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</si>
  <si>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</si>
  <si>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</si>
  <si>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</si>
  <si>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</si>
  <si>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</si>
  <si>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</si>
  <si>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</si>
  <si>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</si>
  <si>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</si>
  <si>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</si>
  <si>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</si>
  <si>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</si>
  <si>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</si>
  <si>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</si>
  <si>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</si>
  <si>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</si>
  <si>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</si>
  <si>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</si>
  <si>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</si>
  <si>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</si>
  <si>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</si>
  <si>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</si>
  <si>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</si>
  <si>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</si>
  <si>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</si>
  <si>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</si>
  <si>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</si>
  <si>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</si>
  <si>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</si>
  <si>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</si>
  <si>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</si>
  <si>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</si>
  <si>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</si>
  <si>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</si>
  <si>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</si>
  <si>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</si>
  <si>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</si>
  <si>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</si>
  <si>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</si>
  <si>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</si>
  <si>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</si>
  <si>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</si>
  <si>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</si>
  <si>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</si>
  <si>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</si>
  <si>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</si>
  <si>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</si>
  <si>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</si>
  <si>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</si>
  <si>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</si>
  <si>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</si>
  <si>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</si>
  <si>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</si>
  <si>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</si>
  <si>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</si>
  <si>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</si>
  <si>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</si>
  <si>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</si>
  <si>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</si>
  <si>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</si>
  <si>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</si>
  <si>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</si>
  <si>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</si>
  <si>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</si>
  <si>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</si>
  <si>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</si>
  <si>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</si>
  <si>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</si>
  <si>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</si>
  <si>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</si>
  <si>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</si>
  <si>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</si>
  <si>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</si>
  <si>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</si>
  <si>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</si>
  <si>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</si>
  <si>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</si>
  <si>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</si>
  <si>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</si>
  <si>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</si>
  <si>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</si>
  <si>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</si>
  <si>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</si>
  <si>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</si>
  <si>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</si>
  <si>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</si>
  <si>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</si>
  <si>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</si>
  <si>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</si>
  <si>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</si>
  <si>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</si>
  <si>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</si>
  <si>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</si>
  <si>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</si>
  <si>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</si>
  <si>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</si>
  <si>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</si>
  <si>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</si>
  <si>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</si>
  <si>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</si>
  <si>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</si>
  <si>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</si>
  <si>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</si>
  <si>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</si>
  <si>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</si>
  <si>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</si>
  <si>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</si>
  <si>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</si>
  <si>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</si>
  <si>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</si>
  <si>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</si>
  <si>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</si>
  <si>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</si>
  <si>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</si>
  <si>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</si>
  <si>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</si>
  <si>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</si>
  <si>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</si>
  <si>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</si>
  <si>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</si>
  <si>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</si>
  <si>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</si>
  <si>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</si>
  <si>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</si>
  <si>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</si>
  <si>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</si>
  <si>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</si>
  <si>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</si>
  <si>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</si>
  <si>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</si>
  <si>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</si>
  <si>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</si>
  <si>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</si>
  <si>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</si>
  <si>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</si>
  <si>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</si>
  <si>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</si>
  <si>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</si>
  <si>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</si>
  <si>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</si>
  <si>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</si>
  <si>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</si>
  <si>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</si>
  <si>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</si>
  <si>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</si>
  <si>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</si>
  <si>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</si>
  <si>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</si>
  <si>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</si>
  <si>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</si>
  <si>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</si>
  <si>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</si>
  <si>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</si>
  <si>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</si>
  <si>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</si>
  <si>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</si>
  <si>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</si>
  <si>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</si>
  <si>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</si>
  <si>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</si>
  <si>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</si>
  <si>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</si>
  <si>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</si>
  <si>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</si>
  <si>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</si>
  <si>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</si>
  <si>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</si>
  <si>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</si>
  <si>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</si>
  <si>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</si>
  <si>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</si>
  <si>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</si>
  <si>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</si>
  <si>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</si>
  <si>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</si>
  <si>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</si>
  <si>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</si>
  <si>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</si>
  <si>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</si>
  <si>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</si>
  <si>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</si>
  <si>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</si>
  <si>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</si>
  <si>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</si>
  <si>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</si>
  <si>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</si>
  <si>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</si>
  <si>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</si>
  <si>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</si>
  <si>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</si>
  <si>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</si>
  <si>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</si>
  <si>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</si>
  <si>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</si>
  <si>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</si>
  <si>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</si>
  <si>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</si>
  <si>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</si>
  <si>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</si>
  <si>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</si>
  <si>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</si>
  <si>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</si>
  <si>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</si>
  <si>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</si>
  <si>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</si>
  <si>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</si>
  <si>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</si>
  <si>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</si>
  <si>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</si>
  <si>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</si>
  <si>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</si>
  <si>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</si>
  <si>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</si>
  <si>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</si>
  <si>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</si>
  <si>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</si>
  <si>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</si>
  <si>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</si>
  <si>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</si>
  <si>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</si>
  <si>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</si>
  <si>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</si>
  <si>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</si>
  <si>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</si>
  <si>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</si>
  <si>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</si>
  <si>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</si>
  <si>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</si>
  <si>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</si>
  <si>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</si>
  <si>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</si>
  <si>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</si>
  <si>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</si>
  <si>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</si>
  <si>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</si>
  <si>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</si>
  <si>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</si>
  <si>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</si>
  <si>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</si>
  <si>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</si>
  <si>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</si>
  <si>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</si>
  <si>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</si>
  <si>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</si>
  <si>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</si>
  <si>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</si>
  <si>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</si>
  <si>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</si>
  <si>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</si>
  <si>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</si>
  <si>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</si>
  <si>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</si>
  <si>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</si>
  <si>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</si>
  <si>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</si>
  <si>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</si>
  <si>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</si>
  <si>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</si>
  <si>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</si>
  <si>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</si>
  <si>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</si>
  <si>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</si>
  <si>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</si>
  <si>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</si>
  <si>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</si>
  <si>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</si>
  <si>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</si>
  <si>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</si>
  <si>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</si>
  <si>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</si>
  <si>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</si>
  <si>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</si>
  <si>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</si>
  <si>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</si>
  <si>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</si>
  <si>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</si>
  <si>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</si>
  <si>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</si>
  <si>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</si>
  <si>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</si>
  <si>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</si>
  <si>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</si>
  <si>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</si>
  <si>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</si>
  <si>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</si>
  <si>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</si>
  <si>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</si>
  <si>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</si>
  <si>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</si>
  <si>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</si>
  <si>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</si>
  <si>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</si>
  <si>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</si>
  <si>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</si>
  <si>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</si>
  <si>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</si>
  <si>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</si>
  <si>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</si>
  <si>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</si>
  <si>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</si>
  <si>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</si>
  <si>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</si>
  <si>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</si>
  <si>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</si>
  <si>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</si>
  <si>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</si>
  <si>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</si>
  <si>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</si>
  <si>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</si>
  <si>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</si>
  <si>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</si>
  <si>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</si>
  <si>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</si>
  <si>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</si>
  <si>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</si>
  <si>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</si>
  <si>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</si>
  <si>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</si>
  <si>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</si>
  <si>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</si>
  <si>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</si>
  <si>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</si>
  <si>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</si>
  <si>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</si>
  <si>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</si>
  <si>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</si>
  <si>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</si>
  <si>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</si>
  <si>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</si>
  <si>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</si>
  <si>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</si>
  <si>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</si>
  <si>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</si>
  <si>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</si>
  <si>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</si>
  <si>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</si>
  <si>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</si>
  <si>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</si>
  <si>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</si>
  <si>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</si>
  <si>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</si>
  <si>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</si>
  <si>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</si>
  <si>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</si>
  <si>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</si>
  <si>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</si>
  <si>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</si>
  <si>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</si>
  <si>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</si>
  <si>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</si>
  <si>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</si>
  <si>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</si>
  <si>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</si>
  <si>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</si>
  <si>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</si>
  <si>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</si>
  <si>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</si>
  <si>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</si>
  <si>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</si>
  <si>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</si>
  <si>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</si>
  <si>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</si>
  <si>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</si>
  <si>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</si>
  <si>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</si>
  <si>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</si>
  <si>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</si>
  <si>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</si>
  <si>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</si>
  <si>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</si>
  <si>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</si>
  <si>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</si>
  <si>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</si>
  <si>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</si>
  <si>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</si>
  <si>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</si>
  <si>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</si>
  <si>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</si>
  <si>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</si>
  <si>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</si>
  <si>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</si>
  <si>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</si>
  <si>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</si>
  <si>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</si>
  <si>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</si>
  <si>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</si>
  <si>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</si>
  <si>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</si>
  <si>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</si>
  <si>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</si>
  <si>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</si>
  <si>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</si>
  <si>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</si>
  <si>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</si>
  <si>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</si>
  <si>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</si>
  <si>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</si>
  <si>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</si>
  <si>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</si>
  <si>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</si>
  <si>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</si>
  <si>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</si>
  <si>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</si>
  <si>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</si>
  <si>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</si>
  <si>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</si>
  <si>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</si>
  <si>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</si>
  <si>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</si>
  <si>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</si>
  <si>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</si>
  <si>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</si>
  <si>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</si>
  <si>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</si>
  <si>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</si>
  <si>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</si>
  <si>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</si>
  <si>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</si>
  <si>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</si>
  <si>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</si>
  <si>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</si>
  <si>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</si>
  <si>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</si>
  <si>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</si>
  <si>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</si>
  <si>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</si>
  <si>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</si>
  <si>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</si>
  <si>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</si>
  <si>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</si>
  <si>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</si>
  <si>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</si>
  <si>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</si>
  <si>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</si>
  <si>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</si>
  <si>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</si>
  <si>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</si>
  <si>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</si>
  <si>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</si>
  <si>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</si>
  <si>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</si>
  <si>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</si>
  <si>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</si>
  <si>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</si>
  <si>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</si>
  <si>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</si>
  <si>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</si>
  <si>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</si>
  <si>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</si>
  <si>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</si>
  <si>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</si>
  <si>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</si>
  <si>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</si>
  <si>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</si>
  <si>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</si>
  <si>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</si>
  <si>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</si>
  <si>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</si>
  <si>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</si>
  <si>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</si>
  <si>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</si>
  <si>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</si>
  <si>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</si>
  <si>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</si>
  <si>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</si>
  <si>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</si>
  <si>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</si>
  <si>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</si>
  <si>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</si>
  <si>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</si>
  <si>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</si>
  <si>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</si>
  <si>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</si>
  <si>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</si>
  <si>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</si>
  <si>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</si>
  <si>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</si>
  <si>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</si>
  <si>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</si>
  <si>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</si>
  <si>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</si>
  <si>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</si>
  <si>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</si>
  <si>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</si>
  <si>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</si>
  <si>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</si>
  <si>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</si>
  <si>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</si>
  <si>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</si>
  <si>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</si>
  <si>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</si>
  <si>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</si>
  <si>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</si>
  <si>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</si>
  <si>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</si>
  <si>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</si>
  <si>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</si>
  <si>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</si>
  <si>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</si>
  <si>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</si>
  <si>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</si>
  <si>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</si>
  <si>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</si>
  <si>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</si>
  <si>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</si>
  <si>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</si>
  <si>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</si>
  <si>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</si>
  <si>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</si>
  <si>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</si>
  <si>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</si>
  <si>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</si>
  <si>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</si>
  <si>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</si>
  <si>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</si>
  <si>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</si>
  <si>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</si>
  <si>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</si>
  <si>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</si>
  <si>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</si>
  <si>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</si>
  <si>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</si>
  <si>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</si>
  <si>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</si>
  <si>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</si>
  <si>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</si>
  <si>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</si>
  <si>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</si>
  <si>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</si>
  <si>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</si>
  <si>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</si>
  <si>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</si>
  <si>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</si>
  <si>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</si>
  <si>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</si>
  <si>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</si>
  <si>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</si>
  <si>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</si>
  <si>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</si>
  <si>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</si>
  <si>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</si>
  <si>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</si>
  <si>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</si>
  <si>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</si>
  <si>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</si>
  <si>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</si>
  <si>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</si>
  <si>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</si>
  <si>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</si>
  <si>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</si>
  <si>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</si>
  <si>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</si>
  <si>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</si>
  <si>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</si>
  <si>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</si>
  <si>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</si>
  <si>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</si>
  <si>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</si>
  <si>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</si>
  <si>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</si>
  <si>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</si>
  <si>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</si>
  <si>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</si>
  <si>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</si>
  <si>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</si>
  <si>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</si>
  <si>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</si>
  <si>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</si>
  <si>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</si>
  <si>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</si>
  <si>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</si>
  <si>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</si>
  <si>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</si>
  <si>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</si>
  <si>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</si>
  <si>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</si>
  <si>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</si>
  <si>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</si>
  <si>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</si>
  <si>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</si>
  <si>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</si>
  <si>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</si>
  <si>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</si>
  <si>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</si>
  <si>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</si>
  <si>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</si>
  <si>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</si>
  <si>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</si>
  <si>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</si>
  <si>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</si>
  <si>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</si>
  <si>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</si>
  <si>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</si>
  <si>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</si>
  <si>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</si>
  <si>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</si>
  <si>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</si>
  <si>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</si>
  <si>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</si>
  <si>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</si>
  <si>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</si>
  <si>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</si>
  <si>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</si>
  <si>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</si>
  <si>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</si>
  <si>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</si>
  <si>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</si>
  <si>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</si>
  <si>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</si>
  <si>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</si>
  <si>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</si>
  <si>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</si>
  <si>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</si>
  <si>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</si>
  <si>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</si>
  <si>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</si>
  <si>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</si>
  <si>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</si>
  <si>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</si>
  <si>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</si>
  <si>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</si>
  <si>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</si>
  <si>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</si>
  <si>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</si>
  <si>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</si>
  <si>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</si>
  <si>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</si>
  <si>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</si>
  <si>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</si>
  <si>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</si>
  <si>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</si>
  <si>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</si>
  <si>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</si>
  <si>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</si>
  <si>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</si>
  <si>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</si>
  <si>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</si>
  <si>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</si>
  <si>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</si>
  <si>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</si>
  <si>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</si>
  <si>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</si>
  <si>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</si>
  <si>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</si>
  <si>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</si>
  <si>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</si>
  <si>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</si>
  <si>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</si>
  <si>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</si>
  <si>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</si>
  <si>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</si>
  <si>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</si>
  <si>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</si>
  <si>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</si>
  <si>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</si>
  <si>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</si>
  <si>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</si>
  <si>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</si>
  <si>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</si>
  <si>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</si>
  <si>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</si>
  <si>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</si>
  <si>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</si>
  <si>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</si>
  <si>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</si>
  <si>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</si>
  <si>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</si>
  <si>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</si>
  <si>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</si>
  <si>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</si>
  <si>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</si>
  <si>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</si>
  <si>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</si>
  <si>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</si>
  <si>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</si>
  <si>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</si>
  <si>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</si>
  <si>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</si>
  <si>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</si>
  <si>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</si>
  <si>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</si>
  <si>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</si>
  <si>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</si>
  <si>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</si>
  <si>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</si>
  <si>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</si>
  <si>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</si>
  <si>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</si>
  <si>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</si>
  <si>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</si>
  <si>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</si>
  <si>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</si>
  <si>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</si>
  <si>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</si>
  <si>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</si>
  <si>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</si>
  <si>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</si>
  <si>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</si>
  <si>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</si>
  <si>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</si>
  <si>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</si>
  <si>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</si>
  <si>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</si>
  <si>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</si>
  <si>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</si>
  <si>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</si>
  <si>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</si>
  <si>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</si>
  <si>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</si>
  <si>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</si>
  <si>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</si>
  <si>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</si>
  <si>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</si>
  <si>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</si>
  <si>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</si>
  <si>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</si>
  <si>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</si>
  <si>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</si>
  <si>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</si>
  <si>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</si>
  <si>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</si>
  <si>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</si>
  <si>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</si>
  <si>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</si>
  <si>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</si>
  <si>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</si>
  <si>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</si>
  <si>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</si>
  <si>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</si>
  <si>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</si>
  <si>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</si>
  <si>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</si>
  <si>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</si>
  <si>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</si>
  <si>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</si>
  <si>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</si>
  <si>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</si>
  <si>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</si>
  <si>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</si>
  <si>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</si>
  <si>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</si>
  <si>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</si>
  <si>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</si>
  <si>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</si>
  <si>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</si>
  <si>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</si>
  <si>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</si>
  <si>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</si>
  <si>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</si>
  <si>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</si>
  <si>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</si>
  <si>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</si>
  <si>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</si>
  <si>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</si>
  <si>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</si>
  <si>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</si>
  <si>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</si>
  <si>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</si>
  <si>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</si>
  <si>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</si>
  <si>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</si>
  <si>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</si>
  <si>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</si>
  <si>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</si>
  <si>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</si>
  <si>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</si>
  <si>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</si>
  <si>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</si>
  <si>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</si>
  <si>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</si>
  <si>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</si>
  <si>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</si>
  <si>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</si>
  <si>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</si>
  <si>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</si>
  <si>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</si>
  <si>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</si>
  <si>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</si>
  <si>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</si>
  <si>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</si>
  <si>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</si>
  <si>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</si>
  <si>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</si>
  <si>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</si>
  <si>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</si>
  <si>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</si>
  <si>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</si>
  <si>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</si>
  <si>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</si>
  <si>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</si>
  <si>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</si>
  <si>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</si>
  <si>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</si>
  <si>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</si>
  <si>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</si>
  <si>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</si>
  <si>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</si>
  <si>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</si>
  <si>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</si>
  <si>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</si>
  <si>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</si>
  <si>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</si>
  <si>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</si>
  <si>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</si>
  <si>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</si>
  <si>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</si>
  <si>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</si>
  <si>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</si>
  <si>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</si>
  <si>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</si>
  <si>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</si>
  <si>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</si>
  <si>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</si>
  <si>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</si>
  <si>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</si>
  <si>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</si>
  <si>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</si>
  <si>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</si>
  <si>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</si>
  <si>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</si>
  <si>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</si>
  <si>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</si>
  <si>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</si>
  <si>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</si>
  <si>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</si>
  <si>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</si>
  <si>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</si>
  <si>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</si>
  <si>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</si>
  <si>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</si>
  <si>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</si>
  <si>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</si>
  <si>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</si>
  <si>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</si>
  <si>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</si>
  <si>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</si>
  <si>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</si>
  <si>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</si>
  <si>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</si>
  <si>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</si>
  <si>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</si>
  <si>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</si>
  <si>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</si>
  <si>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</si>
  <si>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</si>
  <si>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</si>
  <si>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</si>
  <si>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</si>
  <si>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</si>
  <si>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</si>
  <si>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</si>
  <si>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</si>
  <si>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</si>
  <si>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</si>
  <si>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</si>
  <si>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</si>
  <si>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</si>
  <si>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</si>
  <si>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</si>
  <si>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</si>
  <si>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</si>
  <si>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</si>
  <si>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</si>
  <si>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</si>
  <si>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</si>
  <si>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</si>
  <si>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</si>
  <si>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</si>
  <si>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</si>
  <si>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</si>
  <si>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</si>
  <si>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</si>
  <si>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</si>
  <si>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</si>
  <si>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</si>
  <si>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</si>
  <si>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</si>
  <si>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</si>
  <si>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</si>
  <si>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</si>
  <si>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</si>
  <si>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</si>
  <si>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</si>
  <si>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</si>
  <si>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</si>
  <si>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</si>
  <si>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</si>
  <si>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</si>
  <si>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</si>
  <si>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</si>
  <si>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</si>
  <si>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</si>
  <si>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</si>
  <si>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</si>
  <si>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</si>
  <si>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</si>
  <si>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</si>
  <si>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</si>
  <si>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</si>
  <si>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</si>
  <si>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</si>
  <si>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</si>
  <si>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</si>
  <si>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</si>
  <si>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</si>
  <si>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</si>
  <si>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</si>
  <si>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</si>
  <si>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</si>
  <si>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</si>
  <si>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</si>
  <si>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</si>
  <si>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</si>
  <si>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</si>
  <si>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</si>
  <si>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</si>
  <si>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</si>
  <si>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</si>
  <si>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</si>
  <si>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</si>
  <si>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</si>
  <si>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</si>
  <si>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</si>
  <si>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</si>
  <si>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</si>
  <si>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</si>
  <si>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</si>
  <si>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</si>
  <si>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</si>
  <si>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</si>
  <si>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</si>
  <si>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</si>
  <si>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</si>
  <si>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</si>
  <si>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</si>
  <si>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</si>
  <si>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</si>
  <si>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</si>
  <si>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</si>
  <si>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</si>
  <si>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</si>
  <si>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</si>
  <si>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</si>
  <si>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</si>
  <si>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</si>
  <si>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</si>
  <si>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</si>
  <si>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</si>
  <si>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</si>
  <si>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</si>
  <si>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</si>
  <si>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</si>
  <si>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</si>
  <si>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</si>
  <si>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</si>
  <si>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</si>
  <si>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</si>
  <si>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</si>
  <si>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</si>
  <si>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</si>
  <si>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</si>
  <si>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</si>
  <si>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</si>
  <si>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</si>
  <si>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</si>
  <si>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</si>
  <si>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</si>
  <si>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</si>
  <si>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</si>
  <si>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</si>
  <si>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</si>
  <si>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</si>
  <si>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</si>
  <si>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</si>
  <si>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</si>
  <si>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</si>
  <si>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</si>
  <si>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</si>
  <si>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</si>
  <si>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</si>
  <si>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</si>
  <si>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</si>
  <si>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</si>
  <si>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</si>
  <si>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</si>
  <si>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</si>
  <si>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</si>
  <si>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</si>
  <si>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</si>
  <si>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</si>
  <si>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</si>
  <si>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</si>
  <si>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</si>
  <si>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</si>
  <si>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</si>
  <si>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</si>
  <si>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</si>
  <si>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</si>
  <si>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</si>
  <si>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</si>
  <si>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</si>
  <si>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</si>
  <si>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</si>
  <si>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</si>
  <si>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</si>
  <si>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</si>
  <si>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</si>
  <si>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</si>
  <si>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</si>
  <si>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</si>
  <si>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</si>
  <si>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</si>
  <si>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</si>
  <si>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</si>
  <si>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</si>
  <si>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</si>
  <si>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</si>
  <si>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</si>
  <si>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</si>
  <si>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</si>
  <si>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</si>
  <si>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</si>
  <si>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</si>
  <si>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</si>
  <si>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</si>
  <si>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</si>
  <si>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</si>
  <si>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</si>
  <si>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</si>
  <si>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</si>
  <si>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</si>
  <si>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</si>
  <si>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</si>
  <si>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</si>
  <si>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</si>
  <si>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</si>
  <si>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</si>
  <si>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</si>
  <si>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</si>
  <si>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</si>
  <si>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</si>
  <si>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</si>
  <si>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</si>
  <si>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</si>
  <si>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</si>
  <si>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</si>
  <si>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</si>
  <si>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</si>
  <si>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</si>
  <si>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</si>
  <si>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</si>
  <si>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</si>
  <si>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</si>
  <si>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</si>
  <si>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</si>
  <si>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</si>
  <si>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</si>
  <si>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</si>
  <si>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</si>
  <si>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</si>
  <si>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</si>
  <si>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</si>
  <si>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</si>
  <si>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</si>
  <si>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</si>
  <si>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</si>
  <si>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</si>
  <si>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</si>
  <si>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</si>
  <si>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</si>
  <si>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</si>
  <si>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</si>
  <si>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</si>
  <si>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</si>
  <si>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</si>
  <si>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</si>
  <si>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</si>
  <si>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</si>
  <si>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</si>
  <si>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</si>
  <si>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</si>
  <si>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</si>
  <si>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</si>
  <si>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</si>
  <si>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</si>
  <si>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</si>
  <si>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</si>
  <si>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</si>
  <si>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</si>
  <si>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</si>
  <si>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</si>
  <si>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</si>
  <si>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</si>
  <si>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</si>
  <si>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</si>
  <si>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</si>
  <si>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</si>
  <si>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</si>
  <si>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</si>
  <si>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</si>
  <si>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</si>
  <si>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</si>
  <si>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</si>
  <si>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</si>
  <si>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</si>
  <si>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</si>
  <si>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</si>
  <si>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</si>
  <si>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</si>
  <si>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</si>
  <si>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</si>
  <si>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</si>
  <si>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</si>
  <si>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</si>
  <si>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</si>
  <si>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</si>
  <si>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</si>
  <si>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</si>
  <si>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</si>
  <si>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</si>
  <si>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</si>
  <si>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</si>
  <si>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</si>
  <si>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</si>
  <si>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</si>
  <si>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</si>
  <si>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</si>
  <si>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</si>
  <si>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</si>
  <si>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</si>
  <si>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</si>
  <si>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</si>
  <si>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</si>
  <si>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</si>
  <si>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</si>
  <si>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</si>
  <si>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</si>
  <si>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</si>
  <si>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</si>
  <si>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</si>
  <si>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</si>
  <si>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</si>
  <si>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</si>
  <si>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</si>
  <si>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</si>
  <si>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</si>
  <si>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</si>
  <si>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</si>
  <si>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</si>
  <si>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</si>
  <si>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</si>
  <si>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</si>
  <si>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</si>
  <si>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</si>
  <si>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</si>
  <si>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</si>
  <si>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</si>
  <si>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</si>
  <si>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</si>
  <si>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</si>
  <si>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</si>
  <si>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</si>
  <si>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</si>
  <si>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</si>
  <si>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</si>
  <si>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</si>
  <si>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</si>
  <si>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</si>
  <si>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</si>
  <si>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</si>
  <si>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</si>
  <si>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</si>
  <si>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</si>
  <si>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</si>
  <si>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</si>
  <si>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</si>
  <si>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</si>
  <si>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</si>
  <si>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</si>
  <si>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</si>
  <si>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</si>
  <si>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</si>
  <si>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</si>
  <si>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</si>
  <si>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</si>
  <si>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</si>
  <si>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</si>
  <si>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</si>
  <si>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</si>
  <si>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</si>
  <si>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</si>
  <si>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</si>
  <si>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</si>
  <si>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</si>
  <si>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</si>
  <si>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</si>
  <si>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</si>
  <si>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</si>
  <si>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</si>
  <si>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</si>
  <si>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</si>
  <si>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</si>
  <si>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</si>
  <si>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</si>
  <si>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</si>
  <si>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</si>
  <si>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</si>
  <si>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</si>
  <si>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</si>
  <si>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</si>
  <si>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</si>
  <si>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</si>
  <si>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</si>
  <si>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</si>
  <si>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</si>
  <si>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</si>
  <si>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</si>
  <si>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</si>
  <si>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</si>
  <si>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</si>
  <si>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</si>
  <si>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</si>
  <si>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</si>
  <si>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</si>
  <si>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</si>
  <si>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</si>
  <si>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</si>
  <si>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</si>
  <si>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</si>
  <si>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</si>
  <si>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</si>
  <si>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</si>
  <si>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</si>
  <si>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</si>
  <si>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</si>
  <si>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</si>
  <si>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</si>
  <si>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</si>
  <si>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</si>
  <si>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</si>
  <si>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</si>
  <si>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</si>
  <si>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</si>
  <si>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</si>
  <si>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</si>
  <si>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</si>
  <si>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</si>
  <si>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</si>
  <si>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</si>
  <si>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</si>
  <si>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</si>
  <si>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</si>
  <si>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</si>
  <si>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</si>
  <si>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</si>
  <si>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</si>
  <si>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</si>
  <si>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</si>
  <si>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</si>
  <si>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</si>
  <si>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</si>
  <si>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</si>
  <si>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</si>
  <si>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</si>
  <si>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</si>
  <si>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</si>
  <si>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</si>
  <si>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</si>
  <si>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</si>
  <si>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</si>
  <si>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</si>
  <si>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</si>
  <si>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</si>
  <si>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</si>
  <si>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</si>
  <si>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</si>
  <si>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</si>
  <si>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</si>
  <si>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</si>
  <si>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</si>
  <si>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</si>
  <si>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</si>
  <si>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</si>
  <si>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</si>
  <si>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</si>
  <si>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</si>
  <si>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</si>
  <si>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</si>
  <si>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</si>
  <si>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</si>
  <si>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</si>
  <si>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</si>
  <si>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</si>
  <si>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</si>
  <si>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</si>
  <si>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</si>
  <si>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</si>
  <si>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</si>
  <si>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</si>
  <si>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</si>
  <si>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</si>
  <si>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</si>
  <si>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</si>
  <si>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</si>
  <si>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</si>
  <si>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</si>
  <si>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</si>
  <si>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</si>
  <si>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</si>
  <si>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</si>
  <si>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</si>
  <si>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</si>
  <si>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</si>
  <si>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</si>
  <si>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</si>
  <si>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</si>
  <si>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</si>
  <si>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</si>
  <si>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</si>
  <si>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</si>
  <si>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</si>
  <si>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</si>
  <si>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</si>
  <si>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</si>
  <si>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</si>
  <si>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</si>
  <si>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</si>
  <si>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</si>
  <si>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</si>
  <si>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</si>
  <si>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</si>
  <si>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</si>
  <si>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</si>
  <si>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</si>
  <si>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</si>
  <si>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</si>
  <si>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</si>
  <si>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</si>
  <si>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</si>
  <si>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</si>
  <si>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</si>
  <si>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</si>
  <si>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</si>
  <si>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</si>
  <si>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</si>
  <si>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</si>
  <si>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</si>
  <si>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</si>
  <si>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</si>
  <si>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</si>
  <si>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</si>
  <si>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</si>
  <si>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</si>
  <si>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</si>
  <si>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</si>
  <si>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</si>
  <si>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</si>
  <si>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</si>
  <si>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</si>
  <si>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</si>
  <si>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</si>
  <si>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</si>
  <si>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</si>
  <si>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</si>
  <si>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</si>
  <si>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</si>
  <si>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</si>
  <si>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</si>
  <si>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</si>
  <si>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</si>
  <si>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</si>
  <si>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</si>
  <si>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</si>
  <si>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</si>
  <si>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</si>
  <si>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</si>
  <si>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</si>
  <si>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</si>
  <si>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</si>
  <si>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</si>
  <si>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</si>
  <si>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</si>
  <si>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</si>
  <si>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</si>
  <si>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</si>
  <si>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</si>
  <si>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</si>
  <si>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</si>
  <si>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</si>
  <si>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</si>
  <si>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</si>
  <si>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</si>
  <si>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</si>
  <si>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</si>
  <si>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</si>
  <si>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</si>
  <si>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</si>
  <si>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</si>
  <si>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</si>
  <si>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</si>
  <si>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</si>
  <si>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</si>
  <si>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</si>
  <si>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</si>
  <si>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</si>
  <si>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</si>
  <si>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</si>
  <si>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</si>
  <si>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</si>
  <si>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</si>
  <si>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</si>
  <si>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</si>
  <si>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</si>
  <si>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</si>
  <si>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</si>
  <si>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</si>
  <si>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</si>
  <si>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</si>
  <si>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</si>
  <si>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</si>
  <si>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</si>
  <si>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</si>
  <si>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</si>
  <si>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</si>
  <si>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</si>
  <si>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</si>
  <si>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</si>
  <si>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</si>
  <si>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</si>
  <si>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</si>
  <si>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</si>
  <si>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</si>
  <si>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</si>
  <si>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</si>
  <si>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</si>
  <si>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</si>
  <si>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</si>
  <si>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</si>
  <si>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</si>
  <si>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</si>
  <si>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</si>
  <si>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</si>
  <si>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</si>
  <si>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</si>
  <si>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</si>
  <si>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</si>
  <si>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</si>
  <si>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</si>
  <si>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</si>
  <si>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</si>
  <si>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</si>
  <si>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</si>
  <si>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</si>
  <si>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</si>
  <si>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</si>
  <si>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</si>
  <si>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</si>
  <si>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</si>
  <si>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</si>
  <si>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</si>
  <si>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</si>
  <si>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</si>
  <si>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</si>
  <si>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</si>
  <si>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</si>
  <si>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</si>
  <si>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</si>
  <si>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</si>
  <si>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</si>
  <si>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</si>
  <si>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</si>
  <si>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</si>
  <si>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</si>
  <si>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</si>
  <si>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</si>
  <si>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</si>
  <si>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</si>
  <si>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</si>
  <si>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</si>
  <si>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</si>
  <si>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</si>
  <si>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</si>
  <si>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</si>
  <si>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</si>
  <si>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</si>
  <si>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</si>
  <si>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</si>
  <si>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</si>
  <si>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</si>
  <si>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</si>
  <si>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</si>
  <si>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</si>
  <si>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</si>
  <si>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</si>
  <si>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</si>
  <si>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</si>
  <si>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</si>
  <si>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</si>
  <si>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</si>
  <si>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</si>
  <si>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</si>
  <si>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</si>
  <si>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</si>
  <si>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</si>
  <si>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</si>
  <si>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</si>
  <si>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</si>
  <si>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</si>
  <si>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</si>
  <si>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</si>
  <si>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</si>
  <si>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</si>
  <si>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</si>
  <si>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</si>
  <si>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</si>
  <si>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</si>
  <si>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</si>
  <si>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</si>
  <si>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</si>
  <si>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</si>
  <si>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</si>
  <si>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</si>
  <si>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</si>
  <si>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</si>
  <si>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</si>
  <si>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</si>
  <si>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</si>
  <si>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</si>
  <si>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</si>
  <si>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</si>
  <si>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</si>
  <si>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</si>
  <si>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</si>
  <si>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</si>
  <si>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</si>
  <si>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</si>
  <si>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</si>
  <si>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</si>
  <si>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</si>
  <si>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</si>
  <si>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</si>
  <si>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</si>
  <si>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</si>
  <si>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</si>
  <si>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</si>
  <si>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</si>
  <si>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</si>
  <si>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</si>
  <si>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</si>
  <si>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</si>
  <si>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</si>
  <si>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</si>
  <si>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</si>
  <si>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</si>
  <si>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</si>
  <si>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</si>
  <si>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</si>
  <si>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</si>
  <si>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</si>
  <si>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</si>
  <si>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</si>
  <si>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</si>
  <si>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</si>
  <si>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</si>
  <si>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</si>
  <si>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</si>
  <si>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</si>
  <si>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</si>
  <si>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</si>
  <si>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</si>
  <si>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</si>
  <si>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</si>
  <si>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</si>
  <si>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</si>
  <si>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</si>
  <si>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</si>
  <si>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</si>
  <si>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</si>
  <si>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</si>
  <si>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</si>
  <si>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</si>
  <si>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</si>
  <si>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</si>
  <si>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</si>
  <si>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</si>
  <si>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</si>
  <si>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</si>
  <si>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</si>
  <si>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</si>
  <si>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</si>
  <si>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</si>
  <si>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</si>
  <si>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</si>
  <si>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</si>
  <si>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</si>
  <si>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</si>
  <si>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</si>
  <si>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</si>
  <si>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</si>
  <si>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</si>
  <si>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</si>
  <si>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</si>
  <si>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</si>
  <si>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</si>
  <si>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</si>
  <si>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</si>
  <si>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</si>
  <si>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</si>
  <si>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</si>
  <si>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</si>
  <si>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</si>
  <si>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</si>
  <si>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</si>
  <si>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</si>
  <si>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</si>
  <si>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</si>
  <si>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</si>
  <si>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</si>
  <si>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</si>
  <si>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</si>
  <si>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</si>
  <si>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</si>
  <si>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</si>
  <si>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</si>
  <si>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</si>
  <si>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</si>
  <si>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</si>
  <si>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</si>
  <si>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</si>
  <si>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</si>
  <si>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</si>
  <si>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</si>
  <si>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</si>
  <si>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</si>
  <si>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</si>
  <si>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</si>
  <si>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</si>
  <si>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</si>
  <si>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</si>
  <si>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</si>
  <si>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</si>
  <si>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</si>
  <si>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</si>
  <si>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</si>
  <si>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</si>
  <si>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</si>
  <si>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</si>
  <si>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</si>
  <si>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</si>
  <si>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</si>
  <si>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</si>
  <si>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</si>
  <si>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</si>
  <si>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</si>
  <si>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</si>
  <si>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</si>
  <si>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</si>
  <si>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</si>
  <si>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</si>
  <si>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</si>
  <si>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</si>
  <si>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</si>
  <si>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</si>
  <si>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</si>
  <si>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</si>
  <si>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</si>
  <si>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</si>
  <si>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</si>
  <si>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</si>
  <si>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</si>
  <si>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</si>
  <si>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</si>
  <si>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</si>
  <si>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</si>
  <si>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</si>
  <si>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</si>
  <si>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</si>
  <si>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</si>
  <si>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</si>
  <si>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</si>
  <si>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</si>
  <si>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</si>
  <si>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</si>
  <si>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</si>
  <si>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</si>
  <si>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</si>
  <si>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</si>
  <si>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</si>
  <si>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</si>
  <si>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</si>
  <si>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</si>
  <si>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</si>
  <si>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</si>
  <si>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</si>
  <si>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</si>
  <si>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</si>
  <si>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</si>
  <si>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</si>
  <si>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</si>
  <si>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</si>
  <si>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</si>
  <si>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</si>
  <si>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</si>
  <si>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</si>
  <si>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</si>
  <si>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</si>
  <si>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</si>
  <si>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</si>
  <si>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</si>
  <si>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</si>
  <si>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</si>
  <si>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</si>
  <si>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</si>
  <si>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</si>
  <si>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</si>
  <si>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</si>
  <si>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</si>
  <si>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</si>
  <si>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</si>
  <si>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</si>
  <si>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</si>
  <si>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</si>
  <si>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</si>
  <si>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</si>
  <si>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</si>
  <si>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</si>
  <si>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</si>
  <si>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</si>
  <si>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</si>
  <si>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</si>
  <si>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</si>
  <si>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</si>
  <si>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</si>
  <si>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</si>
  <si>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</si>
  <si>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</si>
  <si>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</si>
  <si>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</si>
  <si>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</si>
  <si>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</si>
  <si>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</si>
  <si>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</si>
  <si>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</si>
  <si>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</si>
  <si>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</si>
  <si>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</si>
  <si>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</si>
  <si>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</si>
  <si>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</si>
  <si>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</si>
  <si>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</si>
  <si>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</si>
  <si>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</si>
  <si>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</si>
  <si>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</si>
  <si>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</si>
  <si>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</si>
  <si>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</si>
  <si>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</si>
  <si>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</si>
  <si>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</si>
  <si>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</si>
  <si>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</si>
  <si>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</si>
  <si>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</si>
  <si>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</si>
  <si>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</si>
  <si>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</si>
  <si>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</si>
  <si>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</si>
  <si>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</si>
  <si>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</si>
  <si>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</si>
  <si>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</si>
  <si>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</si>
  <si>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</si>
  <si>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</si>
  <si>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</si>
  <si>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</si>
  <si>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</si>
  <si>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</si>
  <si>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</si>
  <si>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</si>
  <si>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</si>
  <si>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</si>
  <si>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</si>
  <si>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</si>
  <si>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</si>
  <si>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</si>
  <si>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</si>
  <si>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</si>
  <si>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</si>
  <si>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</si>
  <si>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</si>
  <si>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</si>
  <si>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</si>
  <si>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</si>
  <si>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</si>
  <si>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</si>
  <si>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</si>
  <si>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</si>
  <si>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</si>
  <si>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</si>
  <si>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</si>
  <si>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</si>
  <si>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</si>
  <si>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</si>
  <si>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</si>
  <si>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</si>
  <si>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</si>
  <si>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</si>
  <si>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</si>
  <si>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</si>
  <si>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</si>
  <si>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</si>
  <si>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</si>
  <si>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</si>
  <si>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</si>
  <si>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</si>
  <si>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</si>
  <si>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</si>
  <si>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</si>
  <si>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</si>
  <si>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</si>
  <si>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</si>
  <si>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</si>
  <si>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</si>
  <si>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</si>
  <si>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</si>
  <si>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</si>
  <si>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</si>
  <si>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</si>
  <si>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</si>
  <si>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</si>
  <si>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</si>
  <si>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</si>
  <si>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</si>
  <si>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</si>
  <si>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</si>
  <si>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</si>
  <si>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</si>
  <si>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</si>
  <si>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</si>
  <si>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</si>
  <si>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</si>
  <si>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</si>
  <si>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</si>
  <si>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</si>
  <si>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</si>
  <si>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</si>
  <si>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</si>
  <si>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</si>
  <si>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</si>
  <si>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</si>
  <si>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</si>
  <si>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</si>
  <si>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</si>
  <si>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</si>
  <si>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</si>
  <si>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</si>
  <si>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</si>
  <si>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</si>
  <si>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</si>
  <si>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</si>
  <si>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</si>
  <si>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</si>
  <si>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</si>
  <si>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</si>
  <si>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</si>
  <si>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</si>
  <si>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</si>
  <si>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</si>
  <si>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</si>
  <si>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</si>
  <si>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</si>
  <si>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</si>
  <si>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</si>
  <si>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</si>
  <si>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</si>
  <si>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</si>
  <si>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</si>
  <si>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</si>
  <si>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</si>
  <si>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</si>
  <si>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</si>
  <si>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</si>
  <si>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</si>
  <si>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</si>
  <si>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</si>
  <si>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</si>
  <si>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</si>
  <si>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</si>
  <si>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</si>
  <si>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</si>
  <si>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</si>
  <si>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</si>
  <si>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</si>
  <si>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</si>
  <si>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</si>
  <si>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</si>
  <si>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</si>
  <si>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</si>
  <si>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</si>
  <si>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</si>
  <si>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</si>
  <si>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</si>
  <si>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</si>
  <si>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</si>
  <si>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</si>
  <si>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</si>
  <si>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</si>
  <si>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</si>
  <si>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</si>
  <si>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</si>
  <si>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</si>
  <si>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</si>
  <si>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</si>
  <si>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</si>
  <si>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</si>
  <si>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</si>
  <si>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</si>
  <si>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</si>
  <si>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</si>
  <si>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</si>
  <si>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</si>
  <si>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</si>
  <si>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</si>
  <si>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</si>
  <si>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</si>
  <si>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</si>
  <si>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</si>
  <si>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</si>
  <si>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</si>
  <si>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</si>
  <si>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</si>
  <si>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</si>
  <si>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</si>
  <si>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</si>
  <si>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</si>
  <si>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</si>
  <si>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</si>
  <si>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</si>
  <si>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</si>
  <si>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</si>
  <si>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</si>
  <si>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</si>
  <si>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</si>
  <si>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</si>
  <si>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</si>
  <si>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</si>
  <si>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</si>
  <si>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</si>
  <si>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</si>
  <si>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</si>
  <si>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</si>
  <si>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</si>
  <si>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</si>
  <si>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</si>
  <si>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</si>
  <si>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</si>
  <si>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</si>
  <si>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</si>
  <si>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</si>
  <si>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</si>
  <si>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</si>
  <si>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</si>
  <si>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</si>
  <si>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</si>
  <si>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</si>
  <si>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</si>
  <si>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</si>
  <si>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</si>
  <si>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</si>
  <si>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</si>
  <si>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</si>
  <si>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</si>
  <si>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</si>
  <si>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</si>
  <si>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</si>
  <si>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</si>
  <si>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</si>
  <si>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</si>
  <si>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</si>
  <si>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</si>
  <si>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</si>
  <si>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</si>
  <si>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</si>
  <si>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</si>
  <si>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</si>
  <si>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</si>
  <si>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</si>
  <si>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</si>
  <si>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</si>
  <si>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</si>
  <si>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</si>
  <si>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</si>
  <si>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</si>
  <si>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</si>
  <si>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</si>
  <si>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</si>
  <si>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</si>
  <si>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</si>
  <si>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</si>
  <si>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</si>
  <si>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</si>
  <si>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</si>
  <si>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</si>
  <si>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</si>
  <si>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</si>
  <si>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</si>
  <si>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</si>
  <si>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</si>
  <si>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</si>
  <si>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</si>
  <si>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</si>
  <si>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</si>
  <si>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</si>
  <si>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</si>
  <si>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</si>
  <si>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</si>
  <si>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</si>
  <si>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</si>
  <si>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</si>
  <si>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</si>
  <si>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</si>
  <si>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</si>
  <si>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</si>
  <si>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</si>
  <si>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</si>
  <si>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</si>
  <si>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</si>
  <si>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</si>
  <si>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</si>
  <si>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</si>
  <si>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</si>
  <si>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</si>
  <si>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</si>
  <si>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</si>
  <si>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</si>
  <si>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</si>
  <si>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</si>
  <si>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</si>
  <si>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</si>
  <si>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</si>
  <si>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</si>
  <si>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</si>
  <si>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</si>
  <si>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</si>
  <si>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</si>
  <si>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</si>
  <si>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</si>
  <si>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</si>
  <si>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</si>
  <si>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</si>
  <si>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</si>
  <si>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</si>
  <si>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</si>
  <si>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</si>
  <si>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</si>
  <si>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</si>
  <si>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</si>
  <si>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</si>
  <si>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</si>
  <si>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</si>
  <si>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</si>
  <si>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</si>
  <si>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</si>
  <si>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</si>
  <si>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</si>
  <si>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</si>
  <si>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</si>
  <si>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</si>
  <si>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</si>
  <si>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</si>
  <si>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</si>
  <si>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</si>
  <si>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</si>
  <si>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</si>
  <si>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</si>
  <si>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</si>
  <si>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</si>
  <si>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</si>
  <si>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</si>
  <si>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</si>
  <si>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</si>
  <si>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</si>
  <si>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</si>
  <si>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</si>
  <si>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</si>
  <si>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</si>
  <si>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</si>
  <si>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</si>
  <si>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</si>
  <si>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</si>
  <si>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</si>
  <si>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</si>
  <si>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</si>
  <si>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</si>
  <si>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</si>
  <si>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</si>
  <si>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</si>
  <si>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</si>
  <si>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</si>
  <si>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</si>
  <si>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</si>
  <si>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</si>
  <si>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</si>
  <si>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</si>
  <si>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</si>
  <si>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</si>
  <si>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</si>
  <si>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</si>
  <si>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</si>
  <si>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</si>
  <si>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</si>
  <si>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</si>
  <si>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</si>
  <si>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</si>
  <si>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</si>
  <si>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</si>
  <si>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</si>
  <si>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</si>
  <si>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</si>
  <si>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</si>
  <si>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</si>
  <si>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</si>
  <si>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</si>
  <si>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</si>
  <si>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</si>
  <si>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</si>
  <si>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</si>
  <si>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</si>
  <si>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</si>
  <si>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</si>
  <si>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</si>
  <si>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</si>
  <si>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</si>
  <si>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</si>
  <si>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</si>
  <si>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</si>
  <si>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</si>
  <si>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</si>
  <si>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</si>
  <si>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</si>
  <si>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</si>
  <si>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</si>
  <si>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</si>
  <si>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</si>
  <si>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</si>
  <si>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</si>
  <si>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</si>
  <si>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</si>
  <si>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</si>
  <si>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</si>
  <si>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</si>
  <si>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</si>
  <si>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</si>
  <si>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</si>
  <si>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</si>
  <si>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</si>
  <si>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</si>
  <si>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</si>
  <si>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</si>
  <si>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</si>
  <si>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</si>
  <si>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</si>
  <si>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</si>
  <si>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</si>
  <si>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</si>
  <si>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</si>
  <si>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</si>
  <si>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</si>
  <si>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</si>
  <si>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</si>
  <si>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</si>
  <si>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</si>
  <si>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</si>
  <si>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</si>
  <si>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</si>
  <si>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</si>
  <si>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</si>
  <si>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</si>
  <si>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</si>
  <si>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</si>
  <si>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</si>
  <si>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</si>
  <si>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</si>
  <si>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</si>
  <si>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</si>
  <si>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</si>
  <si>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</si>
  <si>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</si>
  <si>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</si>
  <si>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</si>
  <si>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</si>
  <si>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</si>
  <si>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</si>
  <si>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</si>
  <si>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</si>
  <si>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</si>
  <si>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</si>
  <si>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</si>
  <si>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</si>
  <si>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</si>
  <si>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</si>
  <si>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</si>
  <si>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</si>
  <si>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</si>
  <si>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</si>
  <si>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</si>
  <si>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</si>
  <si>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</si>
  <si>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</si>
  <si>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</si>
  <si>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</si>
  <si>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</si>
  <si>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</si>
  <si>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</si>
  <si>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</si>
  <si>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</si>
  <si>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</si>
  <si>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</si>
  <si>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</si>
  <si>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</si>
  <si>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</si>
  <si>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</si>
  <si>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</si>
  <si>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</si>
  <si>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</si>
  <si>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</si>
  <si>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</si>
  <si>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</si>
  <si>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</si>
  <si>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</si>
  <si>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</si>
  <si>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</si>
  <si>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</si>
  <si>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</si>
  <si>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</si>
  <si>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</si>
  <si>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</si>
  <si>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</si>
  <si>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</si>
  <si>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</si>
  <si>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</si>
  <si>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</si>
  <si>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</si>
  <si>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</si>
  <si>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</si>
  <si>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</si>
  <si>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</si>
  <si>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</si>
  <si>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</si>
  <si>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</si>
  <si>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</si>
  <si>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</si>
  <si>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</si>
  <si>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</si>
  <si>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</si>
  <si>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</si>
  <si>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</si>
  <si>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</si>
  <si>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</si>
  <si>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</si>
  <si>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</si>
  <si>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</si>
  <si>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</si>
  <si>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</si>
  <si>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</si>
  <si>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</si>
  <si>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</si>
  <si>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</si>
  <si>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</si>
  <si>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</si>
  <si>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</si>
  <si>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</si>
  <si>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</si>
  <si>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</si>
  <si>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</si>
  <si>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</si>
  <si>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</si>
  <si>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</si>
  <si>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</si>
  <si>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</si>
  <si>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</si>
  <si>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</si>
  <si>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</si>
  <si>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</si>
  <si>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</si>
  <si>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</si>
  <si>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</si>
  <si>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</si>
  <si>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</si>
  <si>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</si>
  <si>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</si>
  <si>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</si>
  <si>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</si>
  <si>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</si>
  <si>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</si>
  <si>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</si>
  <si>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</si>
  <si>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</si>
  <si>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</si>
  <si>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</si>
  <si>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</si>
  <si>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</si>
  <si>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</si>
  <si>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</si>
  <si>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</si>
  <si>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</si>
  <si>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</si>
  <si>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</si>
  <si>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</si>
  <si>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</si>
  <si>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</si>
  <si>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</si>
  <si>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</si>
  <si>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</si>
  <si>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</si>
  <si>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</si>
  <si>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</si>
  <si>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</si>
  <si>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</si>
  <si>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</si>
  <si>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</si>
  <si>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</si>
  <si>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</si>
  <si>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</si>
  <si>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</si>
  <si>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</si>
  <si>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</si>
  <si>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</si>
  <si>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</si>
  <si>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</si>
  <si>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</si>
  <si>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</si>
  <si>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</si>
  <si>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</si>
  <si>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</si>
  <si>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</si>
  <si>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</si>
  <si>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</si>
  <si>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</si>
  <si>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</si>
  <si>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</si>
  <si>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</si>
  <si>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</si>
  <si>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</si>
  <si>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</si>
  <si>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</si>
  <si>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</si>
  <si>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</si>
  <si>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</si>
  <si>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</si>
  <si>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</si>
  <si>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</si>
  <si>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</si>
  <si>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</si>
  <si>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</si>
  <si>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</si>
  <si>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</si>
  <si>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</si>
  <si>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</si>
  <si>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</si>
  <si>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</si>
  <si>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</si>
  <si>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</si>
  <si>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</si>
  <si>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</si>
  <si>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</si>
  <si>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</si>
  <si>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</si>
  <si>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</si>
  <si>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</si>
  <si>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</si>
  <si>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</si>
  <si>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</si>
  <si>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</si>
  <si>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</si>
  <si>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</si>
  <si>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</si>
  <si>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</si>
  <si>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</si>
  <si>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</si>
  <si>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</si>
  <si>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</si>
  <si>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</si>
  <si>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</si>
  <si>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</si>
  <si>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</si>
  <si>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</si>
  <si>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</si>
  <si>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</si>
  <si>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</si>
  <si>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</si>
  <si>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</si>
  <si>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</si>
  <si>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</si>
  <si>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</si>
  <si>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</si>
  <si>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</si>
  <si>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</si>
  <si>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</si>
  <si>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</si>
  <si>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</si>
  <si>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</si>
  <si>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</si>
  <si>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</si>
  <si>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</si>
  <si>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</si>
  <si>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</si>
  <si>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</si>
  <si>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</si>
  <si>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</si>
  <si>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</si>
  <si>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</si>
  <si>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</si>
  <si>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</si>
  <si>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</si>
  <si>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</si>
  <si>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</si>
  <si>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</si>
  <si>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</si>
  <si>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</si>
  <si>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</si>
  <si>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</si>
  <si>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</si>
  <si>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</si>
  <si>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</si>
  <si>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</si>
  <si>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</si>
  <si>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</si>
  <si>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</si>
  <si>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</si>
  <si>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</si>
  <si>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</si>
  <si>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</si>
  <si>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</si>
  <si>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</si>
  <si>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</si>
  <si>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</si>
  <si>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</si>
  <si>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</si>
  <si>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</si>
  <si>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</si>
  <si>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</si>
  <si>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</si>
  <si>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</si>
  <si>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</si>
  <si>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</si>
  <si>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</si>
  <si>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</si>
  <si>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</si>
  <si>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</si>
  <si>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</si>
  <si>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</si>
  <si>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</si>
  <si>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</si>
  <si>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</si>
  <si>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</si>
  <si>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</si>
  <si>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</si>
  <si>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</si>
  <si>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</si>
  <si>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</si>
  <si>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</si>
  <si>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</si>
  <si>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</si>
  <si>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</si>
  <si>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</si>
  <si>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</si>
  <si>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</si>
  <si>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</si>
  <si>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</si>
  <si>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</si>
  <si>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</si>
  <si>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</si>
  <si>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</si>
  <si>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</si>
  <si>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</si>
  <si>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</si>
  <si>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</si>
  <si>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</si>
  <si>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</si>
  <si>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</si>
  <si>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</si>
  <si>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</si>
  <si>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</si>
  <si>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</si>
  <si>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</si>
  <si>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</si>
  <si>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</si>
  <si>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</si>
  <si>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</si>
  <si>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</si>
  <si>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</si>
  <si>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</si>
  <si>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</si>
  <si>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</si>
  <si>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</si>
  <si>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</si>
  <si>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</si>
  <si>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</si>
  <si>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</si>
  <si>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</si>
  <si>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</si>
  <si>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</si>
  <si>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</si>
  <si>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</si>
  <si>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</si>
  <si>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</si>
  <si>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</si>
  <si>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</si>
  <si>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</si>
  <si>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</si>
  <si>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</si>
  <si>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</si>
  <si>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</si>
  <si>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</si>
  <si>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</si>
  <si>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</si>
  <si>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</si>
  <si>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</si>
  <si>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</si>
  <si>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</si>
  <si>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</si>
  <si>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</si>
  <si>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</si>
  <si>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</si>
  <si>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</si>
  <si>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</si>
  <si>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</si>
  <si>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</si>
  <si>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</si>
  <si>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</si>
  <si>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</si>
  <si>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</si>
  <si>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</si>
  <si>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</si>
  <si>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</si>
  <si>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</si>
  <si>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</si>
  <si>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</si>
  <si>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</si>
  <si>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</si>
  <si>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</si>
  <si>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</si>
  <si>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</si>
  <si>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</si>
  <si>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</si>
  <si>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</si>
  <si>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</si>
  <si>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</si>
  <si>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</si>
  <si>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</si>
  <si>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</si>
  <si>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</si>
  <si>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</si>
  <si>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</si>
  <si>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</si>
  <si>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</si>
  <si>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</si>
  <si>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</si>
  <si>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</si>
  <si>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</si>
  <si>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</si>
  <si>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</si>
  <si>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</si>
  <si>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</si>
  <si>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</si>
  <si>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</si>
  <si>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</si>
  <si>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</si>
  <si>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</si>
  <si>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</si>
  <si>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</si>
  <si>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</si>
  <si>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</si>
  <si>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</si>
  <si>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</si>
  <si>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</si>
  <si>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</si>
  <si>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</si>
  <si>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</si>
  <si>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</si>
  <si>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</si>
  <si>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</si>
  <si>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</si>
  <si>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</si>
  <si>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</si>
  <si>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</si>
  <si>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</si>
  <si>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</si>
  <si>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</si>
  <si>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</si>
  <si>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</si>
  <si>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</si>
  <si>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</si>
  <si>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</si>
  <si>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</si>
  <si>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</si>
  <si>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</si>
  <si>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</si>
  <si>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</si>
  <si>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</si>
  <si>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</si>
  <si>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</si>
  <si>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</si>
  <si>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</si>
  <si>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</si>
  <si>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</si>
  <si>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</si>
  <si>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</si>
  <si>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</si>
  <si>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</si>
  <si>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</si>
  <si>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</si>
  <si>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</si>
  <si>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</si>
  <si>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</si>
  <si>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</si>
  <si>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</si>
  <si>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</si>
  <si>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</si>
  <si>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</si>
  <si>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</si>
  <si>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</si>
  <si>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</si>
  <si>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</si>
  <si>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</si>
  <si>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</si>
  <si>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</si>
  <si>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</si>
  <si>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</si>
  <si>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</si>
  <si>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</si>
  <si>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</si>
  <si>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</si>
  <si>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</si>
  <si>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</si>
  <si>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</si>
  <si>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</si>
  <si>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</si>
  <si>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</si>
  <si>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</si>
  <si>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</si>
  <si>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</si>
  <si>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</si>
  <si>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</si>
  <si>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</si>
  <si>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</si>
  <si>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</si>
  <si>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</si>
  <si>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</si>
  <si>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</si>
  <si>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</si>
  <si>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</si>
  <si>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</si>
  <si>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</si>
  <si>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</si>
  <si>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</si>
  <si>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</si>
  <si>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</si>
  <si>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</si>
  <si>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</si>
  <si>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</si>
  <si>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</si>
  <si>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</si>
  <si>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</si>
  <si>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</si>
  <si>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</si>
  <si>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</si>
  <si>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</si>
  <si>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</si>
  <si>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</si>
  <si>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</si>
  <si>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</si>
  <si>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</si>
  <si>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</si>
  <si>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</si>
  <si>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</si>
  <si>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</si>
  <si>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</si>
  <si>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</si>
  <si>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</si>
  <si>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</si>
  <si>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</si>
  <si>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</si>
  <si>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</si>
  <si>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</si>
  <si>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</si>
  <si>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</si>
  <si>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</si>
  <si>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</si>
  <si>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</si>
  <si>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</si>
  <si>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</si>
  <si>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</si>
  <si>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</si>
  <si>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</si>
  <si>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</si>
  <si>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</si>
  <si>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</si>
  <si>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</si>
  <si>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</si>
  <si>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</si>
  <si>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</si>
  <si>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</si>
  <si>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</si>
  <si>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</si>
  <si>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</si>
  <si>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</si>
  <si>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</si>
  <si>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</si>
  <si>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</si>
  <si>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</si>
  <si>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</si>
  <si>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</si>
  <si>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</si>
  <si>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</si>
  <si>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</si>
  <si>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</si>
  <si>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</si>
  <si>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</si>
  <si>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</si>
  <si>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</si>
  <si>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</si>
  <si>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</si>
  <si>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</si>
  <si>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</si>
  <si>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</si>
  <si>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</si>
  <si>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</si>
  <si>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</si>
  <si>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</si>
  <si>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</si>
  <si>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</si>
  <si>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</si>
  <si>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</si>
  <si>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</si>
  <si>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</si>
  <si>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</si>
  <si>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</si>
  <si>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</si>
  <si>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</si>
  <si>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</si>
  <si>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</si>
  <si>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</si>
  <si>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</si>
  <si>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</si>
  <si>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</si>
  <si>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</si>
  <si>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</si>
  <si>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</si>
  <si>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</si>
  <si>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</si>
  <si>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</si>
  <si>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</si>
  <si>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</si>
  <si>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</si>
  <si>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</si>
  <si>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</si>
  <si>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</si>
  <si>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</si>
  <si>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</si>
  <si>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</si>
  <si>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</si>
  <si>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</si>
  <si>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</si>
  <si>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</si>
  <si>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</si>
  <si>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</si>
  <si>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</si>
  <si>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</si>
  <si>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</si>
  <si>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</si>
  <si>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</si>
  <si>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</si>
  <si>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</si>
  <si>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</si>
  <si>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</si>
  <si>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</si>
  <si>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</si>
  <si>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</si>
  <si>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</si>
  <si>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</si>
  <si>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</si>
  <si>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</si>
  <si>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</si>
  <si>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</si>
  <si>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</si>
  <si>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</si>
  <si>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</si>
  <si>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</si>
  <si>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</si>
  <si>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</si>
  <si>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</si>
  <si>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</si>
  <si>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</si>
  <si>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</si>
  <si>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</si>
  <si>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</si>
  <si>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</si>
  <si>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</si>
  <si>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</si>
  <si>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</si>
  <si>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</si>
  <si>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</si>
  <si>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</si>
  <si>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</si>
  <si>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</si>
  <si>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</si>
  <si>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</si>
  <si>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</si>
  <si>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</si>
  <si>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</si>
  <si>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</si>
  <si>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</si>
  <si>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</si>
  <si>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</si>
  <si>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</si>
  <si>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</si>
  <si>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</si>
  <si>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</si>
  <si>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</si>
  <si>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</si>
  <si>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</si>
  <si>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</si>
  <si>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</si>
  <si>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</si>
  <si>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</si>
  <si>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</si>
  <si>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</si>
  <si>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</si>
  <si>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</si>
  <si>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</si>
  <si>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</si>
  <si>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</si>
  <si>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</si>
  <si>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</si>
  <si>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</si>
  <si>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</si>
  <si>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</si>
  <si>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</si>
  <si>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</si>
  <si>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</si>
  <si>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</si>
  <si>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</si>
  <si>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</si>
  <si>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</si>
  <si>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</si>
  <si>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</si>
  <si>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</si>
  <si>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</si>
  <si>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</si>
  <si>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</si>
  <si>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</si>
  <si>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</si>
  <si>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</si>
  <si>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</si>
  <si>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</si>
  <si>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</si>
  <si>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</si>
  <si>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</si>
  <si>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</si>
  <si>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</si>
  <si>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</si>
  <si>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</si>
  <si>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</si>
  <si>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</si>
  <si>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</si>
  <si>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</si>
  <si>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</si>
  <si>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</si>
  <si>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</si>
  <si>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</si>
  <si>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</si>
  <si>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</si>
  <si>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</si>
  <si>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</si>
  <si>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</si>
  <si>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</si>
  <si>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</si>
  <si>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</si>
  <si>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</si>
  <si>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</si>
  <si>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</si>
  <si>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</si>
  <si>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</si>
  <si>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</si>
  <si>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</si>
  <si>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</si>
  <si>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</si>
  <si>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</si>
  <si>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</si>
  <si>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</si>
  <si>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</si>
  <si>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</si>
  <si>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</si>
  <si>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</si>
  <si>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</si>
  <si>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</si>
  <si>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</si>
  <si>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</si>
  <si>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</si>
  <si>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</si>
  <si>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</si>
  <si>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</si>
  <si>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</si>
  <si>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</si>
  <si>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</si>
  <si>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</si>
  <si>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</si>
  <si>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</si>
  <si>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</si>
  <si>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</si>
  <si>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</si>
  <si>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</si>
  <si>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</si>
  <si>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</si>
  <si>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</si>
  <si>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</si>
  <si>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</si>
  <si>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</si>
  <si>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</si>
  <si>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</si>
  <si>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</si>
  <si>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</si>
  <si>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</si>
  <si>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</si>
  <si>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</si>
  <si>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</si>
  <si>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</si>
  <si>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</si>
  <si>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</si>
  <si>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</si>
  <si>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</si>
  <si>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</si>
  <si>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</si>
  <si>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</si>
  <si>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</si>
  <si>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</si>
  <si>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</si>
  <si>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</si>
  <si>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</si>
  <si>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</si>
  <si>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</si>
  <si>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</si>
  <si>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</si>
  <si>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</si>
  <si>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</si>
  <si>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</si>
  <si>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</si>
  <si>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</si>
  <si>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</si>
  <si>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</si>
  <si>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</si>
  <si>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</si>
  <si>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</si>
  <si>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</si>
  <si>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</si>
  <si>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</si>
  <si>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</si>
  <si>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</si>
  <si>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</si>
  <si>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</si>
  <si>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</si>
  <si>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</si>
  <si>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</si>
  <si>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</si>
  <si>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</si>
  <si>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</si>
  <si>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</si>
  <si>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</si>
  <si>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</si>
  <si>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</si>
  <si>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</si>
  <si>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</si>
  <si>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</si>
  <si>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</si>
  <si>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</si>
  <si>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</si>
  <si>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</si>
  <si>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</si>
  <si>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</si>
  <si>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</si>
  <si>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</si>
  <si>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</si>
  <si>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</si>
  <si>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</si>
  <si>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</si>
  <si>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</si>
  <si>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</si>
  <si>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</si>
  <si>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</si>
  <si>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</si>
  <si>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</si>
  <si>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</si>
  <si>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</si>
  <si>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</si>
  <si>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</si>
  <si>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</si>
  <si>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</si>
  <si>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</si>
  <si>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</si>
  <si>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</si>
  <si>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</si>
  <si>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</si>
  <si>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</si>
  <si>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</si>
  <si>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</si>
  <si>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</si>
  <si>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</si>
  <si>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</si>
  <si>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</si>
  <si>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</si>
  <si>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</si>
  <si>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</si>
  <si>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</si>
  <si>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</si>
  <si>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</si>
  <si>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</si>
  <si>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</si>
  <si>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</si>
  <si>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</si>
  <si>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</si>
  <si>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</si>
  <si>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</si>
  <si>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</si>
  <si>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</si>
  <si>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</si>
  <si>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</si>
  <si>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</si>
  <si>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</si>
  <si>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</si>
  <si>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</si>
  <si>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</si>
  <si>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</si>
  <si>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</si>
  <si>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</si>
  <si>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</si>
  <si>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</si>
  <si>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</si>
  <si>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</si>
  <si>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</si>
  <si>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</si>
  <si>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</si>
  <si>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</si>
  <si>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</si>
  <si>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</si>
  <si>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</si>
  <si>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</si>
  <si>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</si>
  <si>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</si>
  <si>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</si>
  <si>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</si>
  <si>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</si>
  <si>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</si>
  <si>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</si>
  <si>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</si>
  <si>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</si>
  <si>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</si>
  <si>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</si>
  <si>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</si>
  <si>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</si>
  <si>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</si>
  <si>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</si>
  <si>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</si>
  <si>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</si>
  <si>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</si>
  <si>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</si>
  <si>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</si>
  <si>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</si>
  <si>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</si>
  <si>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</si>
  <si>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</si>
  <si>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</si>
  <si>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</si>
  <si>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</si>
  <si>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</si>
  <si>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</si>
  <si>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</si>
  <si>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</si>
  <si>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</si>
  <si>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</si>
  <si>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</si>
  <si>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</si>
  <si>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</si>
  <si>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</si>
  <si>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</si>
  <si>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</si>
  <si>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</si>
  <si>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</si>
  <si>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</si>
  <si>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</si>
  <si>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</si>
  <si>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</si>
  <si>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</si>
  <si>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</si>
  <si>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</si>
  <si>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</si>
  <si>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</si>
  <si>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</si>
  <si>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</si>
  <si>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</si>
  <si>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</si>
  <si>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</si>
  <si>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</si>
  <si>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</si>
  <si>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</si>
  <si>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</si>
  <si>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</si>
  <si>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</si>
  <si>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</si>
  <si>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</si>
  <si>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</si>
  <si>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</si>
  <si>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</si>
  <si>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</si>
  <si>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</si>
  <si>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</si>
  <si>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</si>
  <si>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</si>
  <si>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</si>
  <si>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</si>
  <si>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</si>
  <si>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</si>
  <si>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</si>
  <si>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</si>
  <si>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</si>
  <si>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</si>
  <si>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</si>
  <si>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</si>
  <si>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</si>
  <si>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</si>
  <si>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</si>
  <si>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</si>
  <si>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</si>
  <si>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</si>
  <si>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</si>
  <si>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</si>
  <si>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</si>
  <si>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</si>
  <si>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</si>
  <si>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</si>
  <si>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</si>
  <si>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</si>
  <si>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</si>
  <si>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</si>
  <si>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</si>
  <si>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</si>
  <si>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</si>
  <si>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</si>
  <si>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</si>
  <si>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</si>
  <si>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</si>
  <si>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</si>
  <si>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</si>
  <si>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</si>
  <si>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</si>
  <si>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</si>
  <si>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</si>
  <si>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</si>
  <si>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</si>
  <si>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</si>
  <si>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</si>
  <si>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</si>
  <si>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</si>
  <si>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</si>
  <si>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</si>
  <si>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</si>
  <si>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</si>
  <si>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</si>
  <si>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</si>
  <si>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</si>
  <si>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</si>
  <si>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</si>
  <si>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</si>
  <si>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</si>
  <si>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</si>
  <si>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</si>
  <si>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</si>
  <si>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</si>
  <si>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</si>
  <si>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</si>
  <si>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</si>
  <si>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</si>
  <si>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</si>
  <si>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</si>
  <si>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</si>
  <si>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</si>
  <si>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</si>
  <si>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</si>
  <si>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</si>
  <si>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</si>
  <si>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</si>
  <si>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</si>
  <si>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</si>
  <si>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</si>
  <si>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</si>
  <si>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</si>
  <si>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</si>
  <si>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</si>
  <si>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</si>
  <si>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</si>
  <si>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</si>
  <si>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</si>
  <si>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</si>
  <si>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</si>
  <si>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</si>
  <si>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</si>
  <si>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</si>
  <si>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</si>
  <si>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</si>
  <si>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</si>
  <si>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</si>
  <si>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</si>
  <si>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</si>
  <si>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</si>
  <si>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</si>
  <si>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</si>
  <si>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</si>
  <si>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</si>
  <si>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</si>
  <si>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</si>
  <si>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</si>
  <si>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</si>
  <si>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</si>
  <si>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</si>
  <si>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</si>
  <si>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</si>
  <si>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</si>
  <si>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</si>
  <si>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</si>
  <si>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</si>
  <si>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</si>
  <si>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</si>
  <si>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</si>
  <si>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</si>
  <si>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</si>
  <si>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</si>
  <si>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</si>
  <si>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</si>
  <si>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</si>
  <si>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</si>
  <si>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</si>
  <si>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</si>
  <si>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</si>
  <si>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</si>
  <si>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</si>
  <si>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</si>
  <si>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</si>
  <si>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</si>
  <si>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</si>
  <si>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</si>
  <si>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</si>
  <si>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</si>
  <si>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</si>
  <si>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</si>
  <si>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</si>
  <si>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</si>
  <si>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</si>
  <si>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</si>
  <si>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</si>
  <si>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</si>
  <si>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</si>
  <si>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</si>
  <si>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</si>
  <si>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</si>
  <si>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</si>
  <si>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</si>
  <si>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</si>
  <si>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</si>
  <si>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</si>
  <si>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</si>
  <si>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</si>
  <si>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</si>
  <si>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</si>
  <si>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</si>
  <si>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</si>
  <si>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</si>
  <si>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</si>
  <si>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</si>
  <si>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</si>
  <si>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</si>
  <si>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</si>
  <si>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</si>
  <si>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</si>
  <si>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</si>
  <si>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</si>
  <si>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</si>
  <si>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</si>
  <si>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</si>
  <si>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</si>
  <si>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</si>
  <si>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</si>
  <si>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</si>
  <si>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</si>
  <si>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</si>
  <si>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</si>
  <si>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</si>
  <si>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</si>
  <si>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</si>
  <si>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</si>
  <si>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</si>
  <si>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</si>
  <si>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</si>
  <si>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</si>
  <si>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</si>
  <si>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</si>
  <si>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</si>
  <si>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</si>
  <si>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</si>
  <si>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</si>
  <si>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</si>
  <si>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</si>
  <si>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</si>
  <si>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</si>
  <si>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</si>
  <si>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</si>
  <si>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</si>
  <si>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</si>
  <si>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</si>
  <si>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</si>
  <si>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</si>
  <si>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</si>
  <si>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</si>
  <si>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</si>
  <si>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</si>
  <si>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</si>
  <si>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</si>
  <si>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</si>
  <si>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</si>
  <si>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</si>
  <si>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</si>
  <si>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</si>
  <si>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</si>
  <si>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</si>
  <si>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</si>
  <si>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</si>
  <si>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</si>
  <si>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</si>
  <si>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</si>
  <si>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</si>
  <si>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</si>
  <si>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</si>
  <si>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</si>
  <si>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</si>
  <si>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</si>
  <si>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</si>
  <si>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</si>
  <si>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</si>
  <si>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</si>
  <si>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</si>
  <si>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</si>
  <si>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</si>
  <si>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</si>
  <si>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</si>
  <si>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</si>
  <si>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</si>
  <si>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</si>
  <si>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</si>
  <si>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</si>
  <si>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</si>
  <si>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</si>
  <si>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</si>
  <si>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</si>
  <si>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</si>
  <si>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</si>
  <si>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</si>
  <si>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</si>
  <si>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</si>
  <si>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</si>
  <si>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</si>
  <si>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</si>
  <si>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</si>
  <si>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</si>
  <si>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</si>
  <si>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</si>
  <si>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</si>
  <si>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</si>
  <si>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</si>
  <si>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</si>
  <si>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</si>
  <si>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</si>
  <si>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</si>
  <si>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</si>
  <si>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</si>
  <si>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</si>
  <si>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</si>
  <si>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</si>
  <si>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</si>
  <si>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</si>
  <si>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</si>
  <si>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</si>
  <si>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</si>
  <si>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</si>
  <si>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</si>
  <si>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</si>
  <si>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</si>
  <si>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</si>
  <si>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</si>
  <si>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</si>
  <si>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</si>
  <si>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</si>
  <si>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</si>
  <si>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</si>
  <si>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</si>
  <si>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</si>
  <si>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</si>
  <si>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</si>
  <si>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</si>
  <si>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</si>
  <si>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</si>
  <si>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</si>
  <si>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</si>
  <si>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</si>
  <si>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</si>
  <si>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</si>
  <si>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</si>
  <si>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</si>
  <si>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</si>
  <si>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</si>
  <si>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</si>
  <si>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</si>
  <si>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</si>
  <si>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</si>
  <si>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</si>
  <si>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</si>
  <si>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</si>
  <si>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</si>
  <si>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</si>
  <si>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</si>
  <si>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</si>
  <si>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</si>
  <si>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</si>
  <si>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</si>
  <si>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</si>
  <si>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</si>
  <si>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</si>
  <si>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</si>
  <si>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</si>
  <si>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</si>
  <si>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</si>
  <si>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</si>
  <si>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</si>
  <si>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</si>
  <si>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</si>
  <si>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</si>
  <si>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</si>
  <si>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</si>
  <si>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</si>
  <si>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</si>
  <si>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</si>
  <si>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</si>
  <si>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</si>
  <si>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</si>
  <si>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</si>
  <si>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</si>
  <si>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</si>
  <si>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</si>
  <si>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</si>
  <si>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</si>
  <si>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</si>
  <si>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</si>
  <si>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</si>
  <si>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</si>
  <si>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</si>
  <si>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</si>
  <si>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</si>
  <si>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</si>
  <si>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</si>
  <si>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</si>
  <si>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</si>
  <si>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</si>
  <si>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</si>
  <si>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</si>
  <si>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</si>
  <si>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</si>
  <si>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</si>
  <si>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</si>
  <si>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</si>
  <si>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</si>
  <si>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</si>
  <si>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</si>
  <si>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</si>
  <si>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</si>
  <si>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</si>
  <si>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</si>
  <si>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</si>
  <si>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</si>
  <si>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</si>
  <si>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</si>
  <si>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</si>
  <si>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</si>
  <si>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</si>
  <si>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</si>
  <si>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</si>
  <si>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</si>
  <si>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</si>
  <si>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</si>
  <si>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</si>
  <si>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</si>
  <si>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</si>
  <si>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</si>
  <si>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</si>
  <si>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</si>
  <si>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</si>
  <si>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</si>
  <si>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</si>
  <si>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</si>
  <si>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</si>
  <si>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</si>
  <si>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</si>
  <si>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</si>
  <si>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</si>
  <si>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</si>
  <si>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</si>
  <si>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</si>
  <si>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</si>
  <si>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</si>
  <si>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</si>
  <si>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</si>
  <si>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</si>
  <si>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</si>
  <si>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</si>
  <si>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</si>
  <si>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</si>
  <si>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</si>
  <si>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</si>
  <si>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</si>
  <si>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</si>
  <si>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</si>
  <si>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</si>
  <si>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</si>
  <si>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</si>
  <si>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</si>
  <si>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</si>
  <si>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</si>
  <si>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</si>
  <si>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</si>
  <si>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</si>
  <si>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</si>
  <si>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</si>
  <si>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</si>
  <si>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</si>
  <si>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</si>
  <si>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</si>
  <si>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</si>
  <si>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</si>
  <si>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</si>
  <si>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</si>
  <si>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</si>
  <si>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</si>
  <si>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</si>
  <si>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</si>
  <si>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</si>
  <si>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</si>
  <si>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</si>
  <si>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</si>
  <si>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</si>
  <si>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</si>
  <si>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</si>
  <si>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</si>
  <si>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</si>
  <si>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</si>
  <si>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</si>
  <si>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</si>
  <si>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</si>
  <si>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</si>
  <si>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</si>
  <si>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</si>
  <si>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</si>
  <si>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</si>
  <si>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</si>
  <si>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</si>
  <si>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</si>
  <si>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</si>
  <si>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</si>
  <si>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</si>
  <si>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</si>
  <si>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</si>
  <si>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</si>
  <si>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</si>
  <si>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</si>
  <si>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</si>
  <si>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</si>
  <si>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</si>
  <si>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</si>
  <si>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</si>
  <si>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</si>
  <si>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</si>
  <si>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</si>
  <si>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</si>
  <si>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</si>
  <si>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</si>
  <si>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</si>
  <si>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</si>
  <si>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</si>
  <si>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</si>
  <si>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</si>
  <si>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</si>
  <si>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</si>
  <si>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</si>
  <si>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</si>
  <si>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</si>
  <si>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</si>
  <si>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</si>
  <si>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</si>
  <si>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</si>
  <si>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</si>
  <si>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</si>
  <si>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</si>
  <si>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</si>
  <si>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</si>
  <si>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</si>
  <si>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</si>
  <si>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</si>
  <si>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</si>
  <si>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</si>
  <si>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</si>
  <si>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</si>
  <si>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</si>
  <si>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</si>
  <si>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</si>
  <si>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</si>
  <si>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</si>
  <si>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</si>
  <si>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</si>
  <si>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</si>
  <si>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</si>
  <si>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</si>
  <si>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</si>
  <si>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</si>
  <si>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</si>
  <si>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</si>
  <si>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</si>
  <si>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</si>
  <si>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</si>
  <si>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</si>
  <si>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</si>
  <si>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</si>
  <si>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</si>
  <si>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</si>
  <si>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</si>
  <si>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</si>
  <si>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</si>
  <si>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</si>
  <si>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</si>
  <si>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</si>
  <si>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</si>
  <si>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</si>
  <si>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</si>
  <si>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</si>
  <si>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</si>
  <si>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</si>
  <si>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</si>
  <si>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</si>
  <si>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</si>
  <si>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</si>
  <si>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</si>
  <si>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</si>
  <si>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</si>
  <si>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</si>
  <si>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</si>
  <si>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</si>
  <si>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</si>
  <si>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</si>
  <si>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</si>
  <si>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</si>
  <si>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</si>
  <si>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</si>
  <si>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</si>
  <si>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</si>
  <si>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</si>
  <si>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</si>
  <si>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</si>
  <si>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</si>
  <si>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</si>
  <si>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</si>
  <si>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</si>
  <si>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</si>
  <si>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</si>
  <si>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</si>
  <si>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</si>
  <si>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</si>
  <si>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</si>
  <si>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</si>
  <si>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</si>
  <si>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</si>
  <si>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</si>
  <si>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</si>
  <si>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</si>
  <si>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</si>
  <si>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</si>
  <si>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</si>
  <si>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</si>
  <si>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</si>
  <si>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</si>
  <si>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</si>
  <si>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</si>
  <si>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</si>
  <si>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</si>
  <si>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</si>
  <si>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</si>
  <si>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</si>
  <si>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</si>
  <si>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</si>
  <si>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</si>
  <si>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</si>
  <si>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</si>
  <si>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</si>
  <si>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</si>
  <si>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</si>
  <si>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</si>
  <si>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</si>
  <si>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</si>
  <si>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</si>
  <si>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</si>
  <si>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</si>
  <si>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</si>
  <si>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</si>
  <si>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</si>
  <si>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</si>
  <si>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</si>
  <si>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</si>
  <si>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</si>
  <si>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</si>
  <si>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</si>
  <si>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</si>
  <si>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</si>
  <si>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</si>
  <si>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</si>
  <si>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</si>
  <si>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</si>
  <si>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</si>
  <si>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</si>
  <si>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</si>
  <si>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</si>
  <si>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</si>
  <si>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</si>
  <si>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</si>
  <si>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</si>
  <si>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</si>
  <si>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</si>
  <si>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</si>
  <si>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</si>
  <si>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</si>
  <si>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</si>
  <si>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</si>
  <si>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</si>
  <si>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</si>
  <si>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</si>
  <si>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</si>
  <si>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</si>
  <si>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</si>
  <si>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</si>
  <si>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</si>
  <si>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</si>
  <si>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</si>
  <si>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</si>
  <si>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</si>
  <si>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</si>
  <si>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</si>
  <si>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</si>
  <si>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</si>
  <si>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</si>
  <si>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</si>
  <si>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</si>
  <si>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</si>
  <si>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</si>
  <si>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</si>
  <si>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</si>
  <si>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</si>
  <si>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</si>
  <si>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</si>
  <si>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</si>
  <si>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</si>
  <si>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</si>
  <si>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</si>
  <si>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</si>
  <si>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</si>
  <si>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</si>
  <si>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</si>
  <si>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</si>
  <si>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</si>
  <si>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</si>
  <si>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Upper Range</t>
  </si>
  <si>
    <t>Lower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</si>
</sst>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Homework.xlsx]Count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Country'!$C$4:$C$5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Country'!$B$6:$B$15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Country'!$C$6:$C$15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5-4813-A86D-5875030B906D}"/>
            </c:ext>
          </c:extLst>
        </c:ser>
        <c:ser>
          <c:idx val="1"/>
          <c:order val="1"/>
          <c:tx>
            <c:strRef>
              <c:f>'Count by 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Country'!$B$6:$B$15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Country'!$D$6:$D$15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5-4813-A86D-5875030B906D}"/>
            </c:ext>
          </c:extLst>
        </c:ser>
        <c:ser>
          <c:idx val="2"/>
          <c:order val="2"/>
          <c:tx>
            <c:strRef>
              <c:f>'Count by Country'!$E$4:$E$5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Country'!$B$6:$B$15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Country'!$E$6:$E$15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15-4813-A86D-5875030B906D}"/>
            </c:ext>
          </c:extLst>
        </c:ser>
        <c:ser>
          <c:idx val="3"/>
          <c:order val="3"/>
          <c:tx>
            <c:strRef>
              <c:f>'Count by Country'!$F$4:$F$5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Country'!$B$6:$B$15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Country'!$F$6:$F$15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15-4813-A86D-5875030B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263976"/>
        <c:axId val="400264304"/>
      </c:barChart>
      <c:catAx>
        <c:axId val="40026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64304"/>
        <c:crosses val="autoZero"/>
        <c:auto val="1"/>
        <c:lblAlgn val="ctr"/>
        <c:lblOffset val="100"/>
        <c:noMultiLvlLbl val="0"/>
      </c:catAx>
      <c:valAx>
        <c:axId val="4002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6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Homework.xlsx]Count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Sub-Category'!$C$4:$C$5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1-440C-BBCE-9D26F11C603B}"/>
            </c:ext>
          </c:extLst>
        </c:ser>
        <c:ser>
          <c:idx val="1"/>
          <c:order val="1"/>
          <c:tx>
            <c:strRef>
              <c:f>'Count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1-440C-BBCE-9D26F11C603B}"/>
            </c:ext>
          </c:extLst>
        </c:ser>
        <c:ser>
          <c:idx val="2"/>
          <c:order val="2"/>
          <c:tx>
            <c:strRef>
              <c:f>'Count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1-440C-BBCE-9D26F11C603B}"/>
            </c:ext>
          </c:extLst>
        </c:ser>
        <c:ser>
          <c:idx val="3"/>
          <c:order val="3"/>
          <c:tx>
            <c:strRef>
              <c:f>'Count by Sub-Category'!$F$4:$F$5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71-440C-BBCE-9D26F11C6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895824"/>
        <c:axId val="515897136"/>
      </c:barChart>
      <c:catAx>
        <c:axId val="5158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97136"/>
        <c:crosses val="autoZero"/>
        <c:auto val="1"/>
        <c:lblAlgn val="ctr"/>
        <c:lblOffset val="100"/>
        <c:noMultiLvlLbl val="0"/>
      </c:catAx>
      <c:valAx>
        <c:axId val="5158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Homework.xlsx]Count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E-4F61-8FFC-87A66D6897F4}"/>
            </c:ext>
          </c:extLst>
        </c:ser>
        <c:ser>
          <c:idx val="1"/>
          <c:order val="1"/>
          <c:tx>
            <c:strRef>
              <c:f>'Count By Date'!$E$4:$E$5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E-4F61-8FFC-87A66D6897F4}"/>
            </c:ext>
          </c:extLst>
        </c:ser>
        <c:ser>
          <c:idx val="2"/>
          <c:order val="2"/>
          <c:tx>
            <c:strRef>
              <c:f>'Count By Date'!$F$4:$F$5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Date'!$F$6:$F$18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E-4F61-8FFC-87A66D6897F4}"/>
            </c:ext>
          </c:extLst>
        </c:ser>
        <c:ser>
          <c:idx val="3"/>
          <c:order val="3"/>
          <c:tx>
            <c:strRef>
              <c:f>'Count By Date'!$G$4:$G$5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By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Date'!$G$6:$G$18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E-4F61-8FFC-87A66D689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896224"/>
        <c:axId val="404898848"/>
      </c:lineChart>
      <c:catAx>
        <c:axId val="40489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98848"/>
        <c:crosses val="autoZero"/>
        <c:auto val="1"/>
        <c:lblAlgn val="ctr"/>
        <c:lblOffset val="100"/>
        <c:noMultiLvlLbl val="0"/>
      </c:catAx>
      <c:valAx>
        <c:axId val="4048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5-44D2-A254-8C5BB066A8FD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5-44D2-A254-8C5BB066A8FD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5-44D2-A254-8C5BB066A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513920"/>
        <c:axId val="403512608"/>
      </c:lineChart>
      <c:catAx>
        <c:axId val="4035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12608"/>
        <c:crosses val="autoZero"/>
        <c:auto val="1"/>
        <c:lblAlgn val="ctr"/>
        <c:lblOffset val="100"/>
        <c:noMultiLvlLbl val="0"/>
      </c:catAx>
      <c:valAx>
        <c:axId val="4035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1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519112</xdr:colOff>
      <xdr:row>2</xdr:row>
      <xdr:rowOff>66675</xdr:rowOff>
    </xdr:from>
    <xdr:to>
      <xdr:col>15</xdr:col>
      <xdr:colOff>214312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470D6-D7E0-45C8-AD40-F62D5F15C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11</xdr:row>
      <xdr:rowOff>180975</xdr:rowOff>
    </xdr:from>
    <xdr:to>
      <xdr:col>20</xdr:col>
      <xdr:colOff>600075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9FA7D-5715-42E6-8F7C-DDFC57F48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528637</xdr:colOff>
      <xdr:row>3</xdr:row>
      <xdr:rowOff>0</xdr:rowOff>
    </xdr:from>
    <xdr:to>
      <xdr:col>22</xdr:col>
      <xdr:colOff>352425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7B13F-A108-49B6-896A-6FD6E7898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1552575</xdr:colOff>
      <xdr:row>15</xdr:row>
      <xdr:rowOff>47624</xdr:rowOff>
    </xdr:from>
    <xdr:to>
      <xdr:col>9</xdr:col>
      <xdr:colOff>857250</xdr:colOff>
      <xdr:row>40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C26EA-2A1D-4855-AB1A-3C38F8578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" refreshedDate="43122.829574537034" createdVersion="6" refreshedVersion="6" minRefreshableVersion="3" recordCount="4114" xr:uid="{BF814166-ACD6-4FCA-B78E-CCB0AA998EB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" refreshedDate="43122.838271643515" createdVersion="6" refreshedVersion="6" minRefreshableVersion="3" recordCount="4114" xr:uid="{57570031-965E-42CE-A69F-9602F4BBA55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E31AF-33FB-466F-B5FB-9BD73A0135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8E3D4-4E67-40EF-B077-1293E0D33BB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A7EE1-8CBC-4924-B3A5-507B80EC747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H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C4" sqref="C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4" bestFit="1" customWidth="1"/>
    <col min="17" max="17" width="14.7109375" bestFit="1" customWidth="1"/>
    <col min="18" max="18" width="18.710937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IFERROR($E2/$L2,0)</f>
        <v>63.917582417582416</v>
      </c>
      <c r="Q2" t="str">
        <f>LEFT($N2,(FIND("/",$N2,1)-1))</f>
        <v>film &amp; video</v>
      </c>
      <c r="R2" t="str">
        <f>RIGHT($N2,LEN($N2)-(LEN($Q2)+1))</f>
        <v>television</v>
      </c>
      <c r="S2" s="10">
        <f>($J2/86400)+25569+(-5/24)</f>
        <v>42176.798738425925</v>
      </c>
      <c r="T2" s="10">
        <f>($I2/86400)+25569+(-5/24)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IFERROR($E3/$L3,0)</f>
        <v>185.48101265822785</v>
      </c>
      <c r="Q3" t="str">
        <f t="shared" ref="Q3:Q66" si="2">LEFT($N3,(FIND("/",$N3,1)-1))</f>
        <v>film &amp; video</v>
      </c>
      <c r="R3" t="str">
        <f t="shared" ref="R3:R66" si="3">RIGHT($N3,LEN($N3)-(LEN($Q3)+1))</f>
        <v>television</v>
      </c>
      <c r="S3" s="10">
        <f t="shared" ref="S3:S66" si="4">($J3/86400)+25569+(-5/24)</f>
        <v>42766.392164351848</v>
      </c>
      <c r="T3" s="10">
        <f t="shared" ref="T3:T66" si="5">($I3/86400)+25569+(-5/24)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IFERROR($E67/$L67,0)</f>
        <v>132.05263157894737</v>
      </c>
      <c r="Q67" t="str">
        <f t="shared" ref="Q67:Q130" si="8">LEFT($N67,(FIND("/",$N67,1)-1))</f>
        <v>film &amp; video</v>
      </c>
      <c r="R67" t="str">
        <f t="shared" ref="R67:R130" si="9">RIGHT($N67,LEN($N67)-(LEN($Q67)+1))</f>
        <v>shorts</v>
      </c>
      <c r="S67" s="10">
        <f t="shared" ref="S67:S130" si="10">($J67/86400)+25569+(-5/24)</f>
        <v>41835.612893518519</v>
      </c>
      <c r="T67" s="10">
        <f t="shared" ref="T67:T130" si="11">($I67/86400)+25569+(-5/24)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IFERROR($E131/$L131,0)</f>
        <v>0</v>
      </c>
      <c r="Q131" t="str">
        <f t="shared" ref="Q131:Q194" si="14">LEFT($N131,(FIND("/",$N131,1)-1))</f>
        <v>film &amp; video</v>
      </c>
      <c r="R131" t="str">
        <f t="shared" ref="R131:R194" si="15">RIGHT($N131,LEN($N131)-(LEN($Q131)+1))</f>
        <v>science fiction</v>
      </c>
      <c r="S131" s="10">
        <f t="shared" ref="S131:S194" si="16">($J131/86400)+25569+(-5/24)</f>
        <v>41882.728969907403</v>
      </c>
      <c r="T131" s="10">
        <f t="shared" ref="T131:T194" si="17">($I131/86400)+25569+(-5/24)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IFERROR($E195/$L195,0)</f>
        <v>0</v>
      </c>
      <c r="Q195" t="str">
        <f t="shared" ref="Q195:Q258" si="20">LEFT($N195,(FIND("/",$N195,1)-1))</f>
        <v>film &amp; video</v>
      </c>
      <c r="R195" t="str">
        <f t="shared" ref="R195:R258" si="21">RIGHT($N195,LEN($N195)-(LEN($Q195)+1))</f>
        <v>drama</v>
      </c>
      <c r="S195" s="10">
        <f t="shared" ref="S195:S258" si="22">($J195/86400)+25569+(-5/24)</f>
        <v>41911.726458333331</v>
      </c>
      <c r="T195" s="10">
        <f t="shared" ref="T195:T258" si="23">($I195/86400)+25569+(-5/24)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IFERROR($E259/$L259,0)</f>
        <v>66.70405357142856</v>
      </c>
      <c r="Q259" t="str">
        <f t="shared" ref="Q259:Q322" si="26">LEFT($N259,(FIND("/",$N259,1)-1))</f>
        <v>film &amp; video</v>
      </c>
      <c r="R259" t="str">
        <f t="shared" ref="R259:R322" si="27">RIGHT($N259,LEN($N259)-(LEN($Q259)+1))</f>
        <v>documentary</v>
      </c>
      <c r="S259" s="10">
        <f t="shared" ref="S259:S322" si="28">($J259/86400)+25569+(-5/24)</f>
        <v>42479.418541666666</v>
      </c>
      <c r="T259" s="10">
        <f t="shared" ref="T259:T322" si="29">($I259/86400)+25569+(-5/24)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IFERROR($E323/$L323,0)</f>
        <v>106.62314540059347</v>
      </c>
      <c r="Q323" t="str">
        <f t="shared" ref="Q323:Q386" si="32">LEFT($N323,(FIND("/",$N323,1)-1))</f>
        <v>film &amp; video</v>
      </c>
      <c r="R323" t="str">
        <f t="shared" ref="R323:R386" si="33">RIGHT($N323,LEN($N323)-(LEN($Q323)+1))</f>
        <v>documentary</v>
      </c>
      <c r="S323" s="10">
        <f t="shared" ref="S323:S386" si="34">($J323/86400)+25569+(-5/24)</f>
        <v>42647.238263888888</v>
      </c>
      <c r="T323" s="10">
        <f t="shared" ref="T323:T386" si="35">($I323/86400)+25569+(-5/24)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IFERROR($E387/$L387,0)</f>
        <v>111.79535864978902</v>
      </c>
      <c r="Q387" t="str">
        <f t="shared" ref="Q387:Q450" si="38">LEFT($N387,(FIND("/",$N387,1)-1))</f>
        <v>film &amp; video</v>
      </c>
      <c r="R387" t="str">
        <f t="shared" ref="R387:R450" si="39">RIGHT($N387,LEN($N387)-(LEN($Q387)+1))</f>
        <v>documentary</v>
      </c>
      <c r="S387" s="10">
        <f t="shared" ref="S387:S450" si="40">($J387/86400)+25569+(-5/24)</f>
        <v>41934.376168981478</v>
      </c>
      <c r="T387" s="10">
        <f t="shared" ref="T387:T450" si="41">($I387/86400)+25569+(-5/24)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IFERROR($E451/$L451,0)</f>
        <v>9</v>
      </c>
      <c r="Q451" t="str">
        <f t="shared" ref="Q451:Q514" si="44">LEFT($N451,(FIND("/",$N451,1)-1))</f>
        <v>film &amp; video</v>
      </c>
      <c r="R451" t="str">
        <f t="shared" ref="R451:R514" si="45">RIGHT($N451,LEN($N451)-(LEN($Q451)+1))</f>
        <v>animation</v>
      </c>
      <c r="S451" s="10">
        <f t="shared" ref="S451:S514" si="46">($J451/86400)+25569+(-5/24)</f>
        <v>41534.359780092593</v>
      </c>
      <c r="T451" s="10">
        <f t="shared" ref="T451:T514" si="47">($I451/86400)+25569+(-5/24)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IFERROR($E515/$L515,0)</f>
        <v>102.38235294117646</v>
      </c>
      <c r="Q515" t="str">
        <f t="shared" ref="Q515:Q578" si="50">LEFT($N515,(FIND("/",$N515,1)-1))</f>
        <v>film &amp; video</v>
      </c>
      <c r="R515" t="str">
        <f t="shared" ref="R515:R578" si="51">RIGHT($N515,LEN($N515)-(LEN($Q515)+1))</f>
        <v>animation</v>
      </c>
      <c r="S515" s="10">
        <f t="shared" ref="S515:S578" si="52">($J515/86400)+25569+(-5/24)</f>
        <v>42552.445659722223</v>
      </c>
      <c r="T515" s="10">
        <f t="shared" ref="T515:T578" si="53">($I515/86400)+25569+(-5/24)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IFERROR($E579/$L579,0)</f>
        <v>10</v>
      </c>
      <c r="Q579" t="str">
        <f t="shared" ref="Q579:Q642" si="56">LEFT($N579,(FIND("/",$N579,1)-1))</f>
        <v>technology</v>
      </c>
      <c r="R579" t="str">
        <f t="shared" ref="R579:R642" si="57">RIGHT($N579,LEN($N579)-(LEN($Q579)+1))</f>
        <v>web</v>
      </c>
      <c r="S579" s="10">
        <f t="shared" ref="S579:S642" si="58">($J579/86400)+25569+(-5/24)</f>
        <v>42450.380810185183</v>
      </c>
      <c r="T579" s="10">
        <f t="shared" ref="T579:T642" si="59">($I579/86400)+25569+(-5/24)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IFERROR($E643/$L643,0)</f>
        <v>151.31746031746033</v>
      </c>
      <c r="Q643" t="str">
        <f t="shared" ref="Q643:Q706" si="62">LEFT($N643,(FIND("/",$N643,1)-1))</f>
        <v>technology</v>
      </c>
      <c r="R643" t="str">
        <f t="shared" ref="R643:R706" si="63">RIGHT($N643,LEN($N643)-(LEN($Q643)+1))</f>
        <v>wearables</v>
      </c>
      <c r="S643" s="10">
        <f t="shared" ref="S643:S706" si="64">($J643/86400)+25569+(-5/24)</f>
        <v>42199.361666666664</v>
      </c>
      <c r="T643" s="10">
        <f t="shared" ref="T643:T706" si="65">($I643/86400)+25569+(-5/24)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IFERROR($E707/$L707,0)</f>
        <v>195.4</v>
      </c>
      <c r="Q707" t="str">
        <f t="shared" ref="Q707:Q770" si="68">LEFT($N707,(FIND("/",$N707,1)-1))</f>
        <v>technology</v>
      </c>
      <c r="R707" t="str">
        <f t="shared" ref="R707:R770" si="69">RIGHT($N707,LEN($N707)-(LEN($Q707)+1))</f>
        <v>wearables</v>
      </c>
      <c r="S707" s="10">
        <f t="shared" ref="S707:S770" si="70">($J707/86400)+25569+(-5/24)</f>
        <v>42726.283310185179</v>
      </c>
      <c r="T707" s="10">
        <f t="shared" ref="T707:T770" si="71">($I707/86400)+25569+(-5/24)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IFERROR($E771/$L771,0)</f>
        <v>31.846153846153847</v>
      </c>
      <c r="Q771" t="str">
        <f t="shared" ref="Q771:Q834" si="74">LEFT($N771,(FIND("/",$N771,1)-1))</f>
        <v>publishing</v>
      </c>
      <c r="R771" t="str">
        <f t="shared" ref="R771:R834" si="75">RIGHT($N771,LEN($N771)-(LEN($Q771)+1))</f>
        <v>fiction</v>
      </c>
      <c r="S771" s="10">
        <f t="shared" ref="S771:S834" si="76">($J771/86400)+25569+(-5/24)</f>
        <v>41604.788124999999</v>
      </c>
      <c r="T771" s="10">
        <f t="shared" ref="T771:T834" si="77">($I771/86400)+25569+(-5/24)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IFERROR($E835/$L835,0)</f>
        <v>148.78048780487805</v>
      </c>
      <c r="Q835" t="str">
        <f t="shared" ref="Q835:Q898" si="80">LEFT($N835,(FIND("/",$N835,1)-1))</f>
        <v>music</v>
      </c>
      <c r="R835" t="str">
        <f t="shared" ref="R835:R898" si="81">RIGHT($N835,LEN($N835)-(LEN($Q835)+1))</f>
        <v>rock</v>
      </c>
      <c r="S835" s="10">
        <f t="shared" ref="S835:S898" si="82">($J835/86400)+25569+(-5/24)</f>
        <v>41718.669849537036</v>
      </c>
      <c r="T835" s="10">
        <f t="shared" ref="T835:T898" si="83">($I835/86400)+25569+(-5/24)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IFERROR($E899/$L899,0)</f>
        <v>0</v>
      </c>
      <c r="Q899" t="str">
        <f t="shared" ref="Q899:Q962" si="86">LEFT($N899,(FIND("/",$N899,1)-1))</f>
        <v>music</v>
      </c>
      <c r="R899" t="str">
        <f t="shared" ref="R899:R962" si="87">RIGHT($N899,LEN($N899)-(LEN($Q899)+1))</f>
        <v>indie rock</v>
      </c>
      <c r="S899" s="10">
        <f t="shared" ref="S899:S962" si="88">($J899/86400)+25569+(-5/24)</f>
        <v>41211.480416666665</v>
      </c>
      <c r="T899" s="10">
        <f t="shared" ref="T899:T962" si="89">($I899/86400)+25569+(-5/24)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IFERROR($E963/$L963,0)</f>
        <v>364.35454545454547</v>
      </c>
      <c r="Q963" t="str">
        <f t="shared" ref="Q963:Q1026" si="92">LEFT($N963,(FIND("/",$N963,1)-1))</f>
        <v>technology</v>
      </c>
      <c r="R963" t="str">
        <f t="shared" ref="R963:R1026" si="93">RIGHT($N963,LEN($N963)-(LEN($Q963)+1))</f>
        <v>wearables</v>
      </c>
      <c r="S963" s="10">
        <f t="shared" ref="S963:S1026" si="94">($J963/86400)+25569+(-5/24)</f>
        <v>42740.485358796293</v>
      </c>
      <c r="T963" s="10">
        <f t="shared" ref="T963:T1026" si="95">($I963/86400)+25569+(-5/24)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IFERROR($E1027/$L1027,0)</f>
        <v>71.848571428571432</v>
      </c>
      <c r="Q1027" t="str">
        <f t="shared" ref="Q1027:Q1090" si="98">LEFT($N1027,(FIND("/",$N1027,1)-1))</f>
        <v>music</v>
      </c>
      <c r="R1027" t="str">
        <f t="shared" ref="R1027:R1090" si="99">RIGHT($N1027,LEN($N1027)-(LEN($Q1027)+1))</f>
        <v>electronic music</v>
      </c>
      <c r="S1027" s="10">
        <f t="shared" ref="S1027:S1090" si="100">($J1027/86400)+25569+(-5/24)</f>
        <v>42049.625428240739</v>
      </c>
      <c r="T1027" s="10">
        <f t="shared" ref="T1027:T1090" si="101">($I1027/86400)+25569+(-5/24)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IFERROR($E1091/$L1091,0)</f>
        <v>23.959183673469386</v>
      </c>
      <c r="Q1091" t="str">
        <f t="shared" ref="Q1091:Q1154" si="104">LEFT($N1091,(FIND("/",$N1091,1)-1))</f>
        <v>games</v>
      </c>
      <c r="R1091" t="str">
        <f t="shared" ref="R1091:R1154" si="105">RIGHT($N1091,LEN($N1091)-(LEN($Q1091)+1))</f>
        <v>video games</v>
      </c>
      <c r="S1091" s="10">
        <f t="shared" ref="S1091:S1154" si="106">($J1091/86400)+25569+(-5/24)</f>
        <v>42150.981192129628</v>
      </c>
      <c r="T1091" s="10">
        <f t="shared" ref="T1091:T1154" si="107">($I1091/86400)+25569+(-5/24)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IFERROR($E1155/$L1155,0)</f>
        <v>50</v>
      </c>
      <c r="Q1155" t="str">
        <f t="shared" ref="Q1155:Q1218" si="110">LEFT($N1155,(FIND("/",$N1155,1)-1))</f>
        <v>food</v>
      </c>
      <c r="R1155" t="str">
        <f t="shared" ref="R1155:R1218" si="111">RIGHT($N1155,LEN($N1155)-(LEN($Q1155)+1))</f>
        <v>food trucks</v>
      </c>
      <c r="S1155" s="10">
        <f t="shared" ref="S1155:S1218" si="112">($J1155/86400)+25569+(-5/24)</f>
        <v>42143.505844907406</v>
      </c>
      <c r="T1155" s="10">
        <f t="shared" ref="T1155:T1218" si="113">($I1155/86400)+25569+(-5/24)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IFERROR($E1219/$L1219,0)</f>
        <v>148.57377049180329</v>
      </c>
      <c r="Q1219" t="str">
        <f t="shared" ref="Q1219:Q1282" si="116">LEFT($N1219,(FIND("/",$N1219,1)-1))</f>
        <v>photography</v>
      </c>
      <c r="R1219" t="str">
        <f t="shared" ref="R1219:R1282" si="117">RIGHT($N1219,LEN($N1219)-(LEN($Q1219)+1))</f>
        <v>photobooks</v>
      </c>
      <c r="S1219" s="10">
        <f t="shared" ref="S1219:S1282" si="118">($J1219/86400)+25569+(-5/24)</f>
        <v>42535.6011574074</v>
      </c>
      <c r="T1219" s="10">
        <f t="shared" ref="T1219:T1282" si="119">($I1219/86400)+25569+(-5/24)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IFERROR($E1283/$L1283,0)</f>
        <v>104.72972972972973</v>
      </c>
      <c r="Q1283" t="str">
        <f t="shared" ref="Q1283:Q1346" si="122">LEFT($N1283,(FIND("/",$N1283,1)-1))</f>
        <v>music</v>
      </c>
      <c r="R1283" t="str">
        <f t="shared" ref="R1283:R1346" si="123">RIGHT($N1283,LEN($N1283)-(LEN($Q1283)+1))</f>
        <v>rock</v>
      </c>
      <c r="S1283" s="10">
        <f t="shared" ref="S1283:S1346" si="124">($J1283/86400)+25569+(-5/24)</f>
        <v>41463.535138888888</v>
      </c>
      <c r="T1283" s="10">
        <f t="shared" ref="T1283:T1346" si="125">($I1283/86400)+25569+(-5/24)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IFERROR($E1347/$L1347,0)</f>
        <v>53.571428571428569</v>
      </c>
      <c r="Q1347" t="str">
        <f t="shared" ref="Q1347:Q1410" si="128">LEFT($N1347,(FIND("/",$N1347,1)-1))</f>
        <v>publishing</v>
      </c>
      <c r="R1347" t="str">
        <f t="shared" ref="R1347:R1410" si="129">RIGHT($N1347,LEN($N1347)-(LEN($Q1347)+1))</f>
        <v>nonfiction</v>
      </c>
      <c r="S1347" s="10">
        <f t="shared" ref="S1347:S1410" si="130">($J1347/86400)+25569+(-5/24)</f>
        <v>41799.606006944443</v>
      </c>
      <c r="T1347" s="10">
        <f t="shared" ref="T1347:T1410" si="131">($I1347/86400)+25569+(-5/24)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IFERROR($E1411/$L1411,0)</f>
        <v>0</v>
      </c>
      <c r="Q1411" t="str">
        <f t="shared" ref="Q1411:Q1474" si="134">LEFT($N1411,(FIND("/",$N1411,1)-1))</f>
        <v>publishing</v>
      </c>
      <c r="R1411" t="str">
        <f t="shared" ref="R1411:R1474" si="135">RIGHT($N1411,LEN($N1411)-(LEN($Q1411)+1))</f>
        <v>translations</v>
      </c>
      <c r="S1411" s="10">
        <f t="shared" ref="S1411:S1474" si="136">($J1411/86400)+25569+(-5/24)</f>
        <v>41944.925173611111</v>
      </c>
      <c r="T1411" s="10">
        <f t="shared" ref="T1411:T1474" si="137">($I1411/86400)+25569+(-5/24)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IFERROR($E1475/$L1475,0)</f>
        <v>38.462553191489363</v>
      </c>
      <c r="Q1475" t="str">
        <f t="shared" ref="Q1475:Q1538" si="140">LEFT($N1475,(FIND("/",$N1475,1)-1))</f>
        <v>publishing</v>
      </c>
      <c r="R1475" t="str">
        <f t="shared" ref="R1475:R1538" si="141">RIGHT($N1475,LEN($N1475)-(LEN($Q1475)+1))</f>
        <v>radio &amp; podcasts</v>
      </c>
      <c r="S1475" s="10">
        <f t="shared" ref="S1475:S1538" si="142">($J1475/86400)+25569+(-5/24)</f>
        <v>40939.771284722221</v>
      </c>
      <c r="T1475" s="10">
        <f t="shared" ref="T1475:T1538" si="143">($I1475/86400)+25569+(-5/24)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IFERROR($E1539/$L1539,0)</f>
        <v>96.375</v>
      </c>
      <c r="Q1539" t="str">
        <f t="shared" ref="Q1539:Q1602" si="146">LEFT($N1539,(FIND("/",$N1539,1)-1))</f>
        <v>photography</v>
      </c>
      <c r="R1539" t="str">
        <f t="shared" ref="R1539:R1602" si="147">RIGHT($N1539,LEN($N1539)-(LEN($Q1539)+1))</f>
        <v>photobooks</v>
      </c>
      <c r="S1539" s="10">
        <f t="shared" ref="S1539:S1602" si="148">($J1539/86400)+25569+(-5/24)</f>
        <v>42552.106793981475</v>
      </c>
      <c r="T1539" s="10">
        <f t="shared" ref="T1539:T1602" si="149">($I1539/86400)+25569+(-5/24)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IFERROR($E1603/$L1603,0)</f>
        <v>48.325535714285714</v>
      </c>
      <c r="Q1603" t="str">
        <f t="shared" ref="Q1603:Q1666" si="152">LEFT($N1603,(FIND("/",$N1603,1)-1))</f>
        <v>music</v>
      </c>
      <c r="R1603" t="str">
        <f t="shared" ref="R1603:R1666" si="153">RIGHT($N1603,LEN($N1603)-(LEN($Q1603)+1))</f>
        <v>rock</v>
      </c>
      <c r="S1603" s="10">
        <f t="shared" ref="S1603:S1666" si="154">($J1603/86400)+25569+(-5/24)</f>
        <v>40637.884641203702</v>
      </c>
      <c r="T1603" s="10">
        <f t="shared" ref="T1603:T1666" si="155">($I1603/86400)+25569+(-5/24)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IFERROR($E1667/$L1667,0)</f>
        <v>44.956989247311824</v>
      </c>
      <c r="Q1667" t="str">
        <f t="shared" ref="Q1667:Q1730" si="158">LEFT($N1667,(FIND("/",$N1667,1)-1))</f>
        <v>music</v>
      </c>
      <c r="R1667" t="str">
        <f t="shared" ref="R1667:R1730" si="159">RIGHT($N1667,LEN($N1667)-(LEN($Q1667)+1))</f>
        <v>pop</v>
      </c>
      <c r="S1667" s="10">
        <f t="shared" ref="S1667:S1730" si="160">($J1667/86400)+25569+(-5/24)</f>
        <v>40564.441122685181</v>
      </c>
      <c r="T1667" s="10">
        <f t="shared" ref="T1667:T1730" si="161">($I1667/86400)+25569+(-5/24)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IFERROR($E1731/$L1731,0)</f>
        <v>0</v>
      </c>
      <c r="Q1731" t="str">
        <f t="shared" ref="Q1731:Q1794" si="164">LEFT($N1731,(FIND("/",$N1731,1)-1))</f>
        <v>music</v>
      </c>
      <c r="R1731" t="str">
        <f t="shared" ref="R1731:R1794" si="165">RIGHT($N1731,LEN($N1731)-(LEN($Q1731)+1))</f>
        <v>faith</v>
      </c>
      <c r="S1731" s="10">
        <f t="shared" ref="S1731:S1794" si="166">($J1731/86400)+25569+(-5/24)</f>
        <v>42470.843819444439</v>
      </c>
      <c r="T1731" s="10">
        <f t="shared" ref="T1731:T1794" si="167">($I1731/86400)+25569+(-5/24)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IFERROR($E1795/$L1795,0)</f>
        <v>20</v>
      </c>
      <c r="Q1795" t="str">
        <f t="shared" ref="Q1795:Q1858" si="170">LEFT($N1795,(FIND("/",$N1795,1)-1))</f>
        <v>photography</v>
      </c>
      <c r="R1795" t="str">
        <f t="shared" ref="R1795:R1858" si="171">RIGHT($N1795,LEN($N1795)-(LEN($Q1795)+1))</f>
        <v>photobooks</v>
      </c>
      <c r="S1795" s="10">
        <f t="shared" ref="S1795:S1858" si="172">($J1795/86400)+25569+(-5/24)</f>
        <v>41940.683333333327</v>
      </c>
      <c r="T1795" s="10">
        <f t="shared" ref="T1795:T1858" si="173">($I1795/86400)+25569+(-5/24)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IFERROR($E1859/$L1859,0)</f>
        <v>136.36363636363637</v>
      </c>
      <c r="Q1859" t="str">
        <f t="shared" ref="Q1859:Q1922" si="176">LEFT($N1859,(FIND("/",$N1859,1)-1))</f>
        <v>music</v>
      </c>
      <c r="R1859" t="str">
        <f t="shared" ref="R1859:R1922" si="177">RIGHT($N1859,LEN($N1859)-(LEN($Q1859)+1))</f>
        <v>rock</v>
      </c>
      <c r="S1859" s="10">
        <f t="shared" ref="S1859:S1922" si="178">($J1859/86400)+25569+(-5/24)</f>
        <v>41864.560335648144</v>
      </c>
      <c r="T1859" s="10">
        <f t="shared" ref="T1859:T1922" si="179">($I1859/86400)+25569+(-5/24)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IFERROR($E1923/$L1923,0)</f>
        <v>54</v>
      </c>
      <c r="Q1923" t="str">
        <f t="shared" ref="Q1923:Q1986" si="182">LEFT($N1923,(FIND("/",$N1923,1)-1))</f>
        <v>music</v>
      </c>
      <c r="R1923" t="str">
        <f t="shared" ref="R1923:R1986" si="183">RIGHT($N1923,LEN($N1923)-(LEN($Q1923)+1))</f>
        <v>indie rock</v>
      </c>
      <c r="S1923" s="10">
        <f t="shared" ref="S1923:S1986" si="184">($J1923/86400)+25569+(-5/24)</f>
        <v>41074.013229166667</v>
      </c>
      <c r="T1923" s="10">
        <f t="shared" ref="T1923:T1986" si="185">($I1923/86400)+25569+(-5/24)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IFERROR($E1987/$L1987,0)</f>
        <v>12.75</v>
      </c>
      <c r="Q1987" t="str">
        <f t="shared" ref="Q1987:Q2050" si="188">LEFT($N1987,(FIND("/",$N1987,1)-1))</f>
        <v>photography</v>
      </c>
      <c r="R1987" t="str">
        <f t="shared" ref="R1987:R2050" si="189">RIGHT($N1987,LEN($N1987)-(LEN($Q1987)+1))</f>
        <v>people</v>
      </c>
      <c r="S1987" s="10">
        <f t="shared" ref="S1987:S2050" si="190">($J1987/86400)+25569+(-5/24)</f>
        <v>42555.490405092591</v>
      </c>
      <c r="T1987" s="10">
        <f t="shared" ref="T1987:T2050" si="191">($I1987/86400)+25569+(-5/24)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IFERROR($E2051/$L2051,0)</f>
        <v>80.991037735849048</v>
      </c>
      <c r="Q2051" t="str">
        <f t="shared" ref="Q2051:Q2114" si="194">LEFT($N2051,(FIND("/",$N2051,1)-1))</f>
        <v>technology</v>
      </c>
      <c r="R2051" t="str">
        <f t="shared" ref="R2051:R2114" si="195">RIGHT($N2051,LEN($N2051)-(LEN($Q2051)+1))</f>
        <v>hardware</v>
      </c>
      <c r="S2051" s="10">
        <f t="shared" ref="S2051:S2114" si="196">($J2051/86400)+25569+(-5/24)</f>
        <v>41575.319016203699</v>
      </c>
      <c r="T2051" s="10">
        <f t="shared" ref="T2051:T2114" si="197">($I2051/86400)+25569+(-5/24)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IFERROR($E2115/$L2115,0)</f>
        <v>68.598130841121488</v>
      </c>
      <c r="Q2115" t="str">
        <f t="shared" ref="Q2115:Q2178" si="200">LEFT($N2115,(FIND("/",$N2115,1)-1))</f>
        <v>music</v>
      </c>
      <c r="R2115" t="str">
        <f t="shared" ref="R2115:R2178" si="201">RIGHT($N2115,LEN($N2115)-(LEN($Q2115)+1))</f>
        <v>indie rock</v>
      </c>
      <c r="S2115" s="10">
        <f t="shared" ref="S2115:S2178" si="202">($J2115/86400)+25569+(-5/24)</f>
        <v>41870.657129629624</v>
      </c>
      <c r="T2115" s="10">
        <f t="shared" ref="T2115:T2178" si="203">($I2115/86400)+25569+(-5/24)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IFERROR($E2179/$L2179,0)</f>
        <v>65.868421052631575</v>
      </c>
      <c r="Q2179" t="str">
        <f t="shared" ref="Q2179:Q2242" si="206">LEFT($N2179,(FIND("/",$N2179,1)-1))</f>
        <v>music</v>
      </c>
      <c r="R2179" t="str">
        <f t="shared" ref="R2179:R2242" si="207">RIGHT($N2179,LEN($N2179)-(LEN($Q2179)+1))</f>
        <v>rock</v>
      </c>
      <c r="S2179" s="10">
        <f t="shared" ref="S2179:S2242" si="208">($J2179/86400)+25569+(-5/24)</f>
        <v>42502.042442129627</v>
      </c>
      <c r="T2179" s="10">
        <f t="shared" ref="T2179:T2242" si="209">($I2179/86400)+25569+(-5/24)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IFERROR($E2243/$L2243,0)</f>
        <v>49.472392638036808</v>
      </c>
      <c r="Q2243" t="str">
        <f t="shared" ref="Q2243:Q2306" si="212">LEFT($N2243,(FIND("/",$N2243,1)-1))</f>
        <v>games</v>
      </c>
      <c r="R2243" t="str">
        <f t="shared" ref="R2243:R2306" si="213">RIGHT($N2243,LEN($N2243)-(LEN($Q2243)+1))</f>
        <v>tabletop games</v>
      </c>
      <c r="S2243" s="10">
        <f t="shared" ref="S2243:S2306" si="214">($J2243/86400)+25569+(-5/24)</f>
        <v>42766.619212962956</v>
      </c>
      <c r="T2243" s="10">
        <f t="shared" ref="T2243:T2306" si="215">($I2243/86400)+25569+(-5/24)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IFERROR($E2307/$L2307,0)</f>
        <v>109.10778443113773</v>
      </c>
      <c r="Q2307" t="str">
        <f t="shared" ref="Q2307:Q2370" si="218">LEFT($N2307,(FIND("/",$N2307,1)-1))</f>
        <v>music</v>
      </c>
      <c r="R2307" t="str">
        <f t="shared" ref="R2307:R2370" si="219">RIGHT($N2307,LEN($N2307)-(LEN($Q2307)+1))</f>
        <v>indie rock</v>
      </c>
      <c r="S2307" s="10">
        <f t="shared" ref="S2307:S2370" si="220">($J2307/86400)+25569+(-5/24)</f>
        <v>41834.486944444441</v>
      </c>
      <c r="T2307" s="10">
        <f t="shared" ref="T2307:T2370" si="221">($I2307/86400)+25569+(-5/24)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IFERROR($E2371/$L2371,0)</f>
        <v>0</v>
      </c>
      <c r="Q2371" t="str">
        <f t="shared" ref="Q2371:Q2434" si="224">LEFT($N2371,(FIND("/",$N2371,1)-1))</f>
        <v>technology</v>
      </c>
      <c r="R2371" t="str">
        <f t="shared" ref="R2371:R2434" si="225">RIGHT($N2371,LEN($N2371)-(LEN($Q2371)+1))</f>
        <v>web</v>
      </c>
      <c r="S2371" s="10">
        <f t="shared" ref="S2371:S2434" si="226">($J2371/86400)+25569+(-5/24)</f>
        <v>42380.60429398148</v>
      </c>
      <c r="T2371" s="10">
        <f t="shared" ref="T2371:T2434" si="227">($I2371/86400)+25569+(-5/24)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IFERROR($E2435/$L2435,0)</f>
        <v>0</v>
      </c>
      <c r="Q2435" t="str">
        <f t="shared" ref="Q2435:Q2498" si="230">LEFT($N2435,(FIND("/",$N2435,1)-1))</f>
        <v>food</v>
      </c>
      <c r="R2435" t="str">
        <f t="shared" ref="R2435:R2498" si="231">RIGHT($N2435,LEN($N2435)-(LEN($Q2435)+1))</f>
        <v>food trucks</v>
      </c>
      <c r="S2435" s="10">
        <f t="shared" ref="S2435:S2498" si="232">($J2435/86400)+25569+(-5/24)</f>
        <v>42397.691469907404</v>
      </c>
      <c r="T2435" s="10">
        <f t="shared" ref="T2435:T2498" si="233">($I2435/86400)+25569+(-5/24)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IFERROR($E2499/$L2499,0)</f>
        <v>80.551071428571419</v>
      </c>
      <c r="Q2499" t="str">
        <f t="shared" ref="Q2499:Q2562" si="236">LEFT($N2499,(FIND("/",$N2499,1)-1))</f>
        <v>music</v>
      </c>
      <c r="R2499" t="str">
        <f t="shared" ref="R2499:R2562" si="237">RIGHT($N2499,LEN($N2499)-(LEN($Q2499)+1))</f>
        <v>indie rock</v>
      </c>
      <c r="S2499" s="10">
        <f t="shared" ref="S2499:S2562" si="238">($J2499/86400)+25569+(-5/24)</f>
        <v>40730.670578703699</v>
      </c>
      <c r="T2499" s="10">
        <f t="shared" ref="T2499:T2562" si="239">($I2499/86400)+25569+(-5/24)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IFERROR($E2563/$L2563,0)</f>
        <v>0</v>
      </c>
      <c r="Q2563" t="str">
        <f t="shared" ref="Q2563:Q2626" si="242">LEFT($N2563,(FIND("/",$N2563,1)-1))</f>
        <v>food</v>
      </c>
      <c r="R2563" t="str">
        <f t="shared" ref="R2563:R2626" si="243">RIGHT($N2563,LEN($N2563)-(LEN($Q2563)+1))</f>
        <v>food trucks</v>
      </c>
      <c r="S2563" s="10">
        <f t="shared" ref="S2563:S2626" si="244">($J2563/86400)+25569+(-5/24)</f>
        <v>42260.320474537039</v>
      </c>
      <c r="T2563" s="10">
        <f t="shared" ref="T2563:T2626" si="245">($I2563/86400)+25569+(-5/24)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IFERROR($E2627/$L2627,0)</f>
        <v>27.576923076923077</v>
      </c>
      <c r="Q2627" t="str">
        <f t="shared" ref="Q2627:Q2690" si="248">LEFT($N2627,(FIND("/",$N2627,1)-1))</f>
        <v>technology</v>
      </c>
      <c r="R2627" t="str">
        <f t="shared" ref="R2627:R2690" si="249">RIGHT($N2627,LEN($N2627)-(LEN($Q2627)+1))</f>
        <v>space exploration</v>
      </c>
      <c r="S2627" s="10">
        <f t="shared" ref="S2627:S2690" si="250">($J2627/86400)+25569+(-5/24)</f>
        <v>42658.601944444446</v>
      </c>
      <c r="T2627" s="10">
        <f t="shared" ref="T2627:T2690" si="251">($I2627/86400)+25569+(-5/24)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IFERROR($E2691/$L2691,0)</f>
        <v>1</v>
      </c>
      <c r="Q2691" t="str">
        <f t="shared" ref="Q2691:Q2754" si="254">LEFT($N2691,(FIND("/",$N2691,1)-1))</f>
        <v>food</v>
      </c>
      <c r="R2691" t="str">
        <f t="shared" ref="R2691:R2754" si="255">RIGHT($N2691,LEN($N2691)-(LEN($Q2691)+1))</f>
        <v>food trucks</v>
      </c>
      <c r="S2691" s="10">
        <f t="shared" ref="S2691:S2754" si="256">($J2691/86400)+25569+(-5/24)</f>
        <v>42551.75335648148</v>
      </c>
      <c r="T2691" s="10">
        <f t="shared" ref="T2691:T2754" si="257">($I2691/86400)+25569+(-5/24)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IFERROR($E2755/$L2755,0)</f>
        <v>47.5</v>
      </c>
      <c r="Q2755" t="str">
        <f t="shared" ref="Q2755:Q2818" si="260">LEFT($N2755,(FIND("/",$N2755,1)-1))</f>
        <v>publishing</v>
      </c>
      <c r="R2755" t="str">
        <f t="shared" ref="R2755:R2818" si="261">RIGHT($N2755,LEN($N2755)-(LEN($Q2755)+1))</f>
        <v>children's books</v>
      </c>
      <c r="S2755" s="10">
        <f t="shared" ref="S2755:S2818" si="262">($J2755/86400)+25569+(-5/24)</f>
        <v>41117.692395833328</v>
      </c>
      <c r="T2755" s="10">
        <f t="shared" ref="T2755:T2818" si="263">($I2755/86400)+25569+(-5/24)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IFERROR($E2819/$L2819,0)</f>
        <v>23.636363636363637</v>
      </c>
      <c r="Q2819" t="str">
        <f t="shared" ref="Q2819:Q2882" si="266">LEFT($N2819,(FIND("/",$N2819,1)-1))</f>
        <v>theater</v>
      </c>
      <c r="R2819" t="str">
        <f t="shared" ref="R2819:R2882" si="267">RIGHT($N2819,LEN($N2819)-(LEN($Q2819)+1))</f>
        <v>plays</v>
      </c>
      <c r="S2819" s="10">
        <f t="shared" ref="S2819:S2882" si="268">($J2819/86400)+25569+(-5/24)</f>
        <v>42023.42664351852</v>
      </c>
      <c r="T2819" s="10">
        <f t="shared" ref="T2819:T2882" si="269">($I2819/86400)+25569+(-5/24)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IFERROR($E2883/$L2883,0)</f>
        <v>0</v>
      </c>
      <c r="Q2883" t="str">
        <f t="shared" ref="Q2883:Q2946" si="272">LEFT($N2883,(FIND("/",$N2883,1)-1))</f>
        <v>theater</v>
      </c>
      <c r="R2883" t="str">
        <f t="shared" ref="R2883:R2946" si="273">RIGHT($N2883,LEN($N2883)-(LEN($Q2883)+1))</f>
        <v>plays</v>
      </c>
      <c r="S2883" s="10">
        <f t="shared" ref="S2883:S2946" si="274">($J2883/86400)+25569+(-5/24)</f>
        <v>41916.389305555553</v>
      </c>
      <c r="T2883" s="10">
        <f t="shared" ref="T2883:T2946" si="275">($I2883/86400)+25569+(-5/24)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IFERROR($E2947/$L2947,0)</f>
        <v>0</v>
      </c>
      <c r="Q2947" t="str">
        <f t="shared" ref="Q2947:Q3010" si="278">LEFT($N2947,(FIND("/",$N2947,1)-1))</f>
        <v>theater</v>
      </c>
      <c r="R2947" t="str">
        <f t="shared" ref="R2947:R3010" si="279">RIGHT($N2947,LEN($N2947)-(LEN($Q2947)+1))</f>
        <v>spaces</v>
      </c>
      <c r="S2947" s="10">
        <f t="shared" ref="S2947:S3010" si="280">($J2947/86400)+25569+(-5/24)</f>
        <v>42117.931250000001</v>
      </c>
      <c r="T2947" s="10">
        <f t="shared" ref="T2947:T3010" si="281">($I2947/86400)+25569+(-5/24)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IFERROR($E3011/$L3011,0)</f>
        <v>233.8984375</v>
      </c>
      <c r="Q3011" t="str">
        <f t="shared" ref="Q3011:Q3074" si="284">LEFT($N3011,(FIND("/",$N3011,1)-1))</f>
        <v>theater</v>
      </c>
      <c r="R3011" t="str">
        <f t="shared" ref="R3011:R3074" si="285">RIGHT($N3011,LEN($N3011)-(LEN($Q3011)+1))</f>
        <v>spaces</v>
      </c>
      <c r="S3011" s="10">
        <f t="shared" ref="S3011:S3074" si="286">($J3011/86400)+25569+(-5/24)</f>
        <v>41939.361574074072</v>
      </c>
      <c r="T3011" s="10">
        <f t="shared" ref="T3011:T3074" si="287">($I3011/86400)+25569+(-5/24)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IFERROR($E3075/$L3075,0)</f>
        <v>92.142857142857139</v>
      </c>
      <c r="Q3075" t="str">
        <f t="shared" ref="Q3075:Q3138" si="290">LEFT($N3075,(FIND("/",$N3075,1)-1))</f>
        <v>theater</v>
      </c>
      <c r="R3075" t="str">
        <f t="shared" ref="R3075:R3138" si="291">RIGHT($N3075,LEN($N3075)-(LEN($Q3075)+1))</f>
        <v>spaces</v>
      </c>
      <c r="S3075" s="10">
        <f t="shared" ref="S3075:S3138" si="292">($J3075/86400)+25569+(-5/24)</f>
        <v>42111.475694444445</v>
      </c>
      <c r="T3075" s="10">
        <f t="shared" ref="T3075:T3138" si="293">($I3075/86400)+25569+(-5/24)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IFERROR($E3139/$L3139,0)</f>
        <v>50</v>
      </c>
      <c r="Q3139" t="str">
        <f t="shared" ref="Q3139:Q3202" si="296">LEFT($N3139,(FIND("/",$N3139,1)-1))</f>
        <v>theater</v>
      </c>
      <c r="R3139" t="str">
        <f t="shared" ref="R3139:R3202" si="297">RIGHT($N3139,LEN($N3139)-(LEN($Q3139)+1))</f>
        <v>plays</v>
      </c>
      <c r="S3139" s="10">
        <f t="shared" ref="S3139:S3202" si="298">($J3139/86400)+25569+(-5/24)</f>
        <v>42807.676724537036</v>
      </c>
      <c r="T3139" s="10">
        <f t="shared" ref="T3139:T3202" si="299">($I3139/86400)+25569+(-5/24)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IFERROR($E3203/$L3203,0)</f>
        <v>12.5</v>
      </c>
      <c r="Q3203" t="str">
        <f t="shared" ref="Q3203:Q3266" si="302">LEFT($N3203,(FIND("/",$N3203,1)-1))</f>
        <v>theater</v>
      </c>
      <c r="R3203" t="str">
        <f t="shared" ref="R3203:R3266" si="303">RIGHT($N3203,LEN($N3203)-(LEN($Q3203)+1))</f>
        <v>musical</v>
      </c>
      <c r="S3203" s="10">
        <f t="shared" ref="S3203:S3266" si="304">($J3203/86400)+25569+(-5/24)</f>
        <v>41861.558761574073</v>
      </c>
      <c r="T3203" s="10">
        <f t="shared" ref="T3203:T3266" si="305">($I3203/86400)+25569+(-5/24)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IFERROR($E3267/$L3267,0)</f>
        <v>70.285714285714292</v>
      </c>
      <c r="Q3267" t="str">
        <f t="shared" ref="Q3267:Q3330" si="308">LEFT($N3267,(FIND("/",$N3267,1)-1))</f>
        <v>theater</v>
      </c>
      <c r="R3267" t="str">
        <f t="shared" ref="R3267:R3330" si="309">RIGHT($N3267,LEN($N3267)-(LEN($Q3267)+1))</f>
        <v>plays</v>
      </c>
      <c r="S3267" s="10">
        <f t="shared" ref="S3267:S3330" si="310">($J3267/86400)+25569+(-5/24)</f>
        <v>42311.503645833327</v>
      </c>
      <c r="T3267" s="10">
        <f t="shared" ref="T3267:T3330" si="311">($I3267/86400)+25569+(-5/24)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IFERROR($E3331/$L3331,0)</f>
        <v>44.92307692307692</v>
      </c>
      <c r="Q3331" t="str">
        <f t="shared" ref="Q3331:Q3394" si="314">LEFT($N3331,(FIND("/",$N3331,1)-1))</f>
        <v>theater</v>
      </c>
      <c r="R3331" t="str">
        <f t="shared" ref="R3331:R3394" si="315">RIGHT($N3331,LEN($N3331)-(LEN($Q3331)+1))</f>
        <v>plays</v>
      </c>
      <c r="S3331" s="10">
        <f t="shared" ref="S3331:S3394" si="316">($J3331/86400)+25569+(-5/24)</f>
        <v>41837.114675925921</v>
      </c>
      <c r="T3331" s="10">
        <f t="shared" ref="T3331:T3394" si="317">($I3331/86400)+25569+(-5/24)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IFERROR($E3395/$L3395,0)</f>
        <v>36.06818181818182</v>
      </c>
      <c r="Q3395" t="str">
        <f t="shared" ref="Q3395:Q3458" si="320">LEFT($N3395,(FIND("/",$N3395,1)-1))</f>
        <v>theater</v>
      </c>
      <c r="R3395" t="str">
        <f t="shared" ref="R3395:R3458" si="321">RIGHT($N3395,LEN($N3395)-(LEN($Q3395)+1))</f>
        <v>plays</v>
      </c>
      <c r="S3395" s="10">
        <f t="shared" ref="S3395:S3458" si="322">($J3395/86400)+25569+(-5/24)</f>
        <v>41923.713310185187</v>
      </c>
      <c r="T3395" s="10">
        <f t="shared" ref="T3395:T3458" si="323">($I3395/86400)+25569+(-5/24)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IFERROR($E3459/$L3459,0)</f>
        <v>50.981818181818184</v>
      </c>
      <c r="Q3459" t="str">
        <f t="shared" ref="Q3459:Q3522" si="326">LEFT($N3459,(FIND("/",$N3459,1)-1))</f>
        <v>theater</v>
      </c>
      <c r="R3459" t="str">
        <f t="shared" ref="R3459:R3522" si="327">RIGHT($N3459,LEN($N3459)-(LEN($Q3459)+1))</f>
        <v>plays</v>
      </c>
      <c r="S3459" s="10">
        <f t="shared" ref="S3459:S3522" si="328">($J3459/86400)+25569+(-5/24)</f>
        <v>42016.498344907406</v>
      </c>
      <c r="T3459" s="10">
        <f t="shared" ref="T3459:T3522" si="329">($I3459/86400)+25569+(-5/24)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IFERROR($E3523/$L3523,0)</f>
        <v>45.615384615384613</v>
      </c>
      <c r="Q3523" t="str">
        <f t="shared" ref="Q3523:Q3586" si="332">LEFT($N3523,(FIND("/",$N3523,1)-1))</f>
        <v>theater</v>
      </c>
      <c r="R3523" t="str">
        <f t="shared" ref="R3523:R3586" si="333">RIGHT($N3523,LEN($N3523)-(LEN($Q3523)+1))</f>
        <v>plays</v>
      </c>
      <c r="S3523" s="10">
        <f t="shared" ref="S3523:S3586" si="334">($J3523/86400)+25569+(-5/24)</f>
        <v>41881.153009259258</v>
      </c>
      <c r="T3523" s="10">
        <f t="shared" ref="T3523:T3586" si="335">($I3523/86400)+25569+(-5/24)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IFERROR($E3587/$L3587,0)</f>
        <v>176.08695652173913</v>
      </c>
      <c r="Q3587" t="str">
        <f t="shared" ref="Q3587:Q3650" si="338">LEFT($N3587,(FIND("/",$N3587,1)-1))</f>
        <v>theater</v>
      </c>
      <c r="R3587" t="str">
        <f t="shared" ref="R3587:R3650" si="339">RIGHT($N3587,LEN($N3587)-(LEN($Q3587)+1))</f>
        <v>plays</v>
      </c>
      <c r="S3587" s="10">
        <f t="shared" ref="S3587:S3650" si="340">($J3587/86400)+25569+(-5/24)</f>
        <v>41964.507986111108</v>
      </c>
      <c r="T3587" s="10">
        <f t="shared" ref="T3587:T3650" si="341">($I3587/86400)+25569+(-5/24)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IFERROR($E3651/$L3651,0)</f>
        <v>97.5</v>
      </c>
      <c r="Q3651" t="str">
        <f t="shared" ref="Q3651:Q3714" si="344">LEFT($N3651,(FIND("/",$N3651,1)-1))</f>
        <v>theater</v>
      </c>
      <c r="R3651" t="str">
        <f t="shared" ref="R3651:R3714" si="345">RIGHT($N3651,LEN($N3651)-(LEN($Q3651)+1))</f>
        <v>plays</v>
      </c>
      <c r="S3651" s="10">
        <f t="shared" ref="S3651:S3714" si="346">($J3651/86400)+25569+(-5/24)</f>
        <v>41780.504560185182</v>
      </c>
      <c r="T3651" s="10">
        <f t="shared" ref="T3651:T3714" si="347">($I3651/86400)+25569+(-5/24)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IFERROR($E3715/$L3715,0)</f>
        <v>106.84210526315789</v>
      </c>
      <c r="Q3715" t="str">
        <f t="shared" ref="Q3715:Q3778" si="350">LEFT($N3715,(FIND("/",$N3715,1)-1))</f>
        <v>theater</v>
      </c>
      <c r="R3715" t="str">
        <f t="shared" ref="R3715:R3778" si="351">RIGHT($N3715,LEN($N3715)-(LEN($Q3715)+1))</f>
        <v>plays</v>
      </c>
      <c r="S3715" s="10">
        <f t="shared" ref="S3715:S3778" si="352">($J3715/86400)+25569+(-5/24)</f>
        <v>42505.529699074068</v>
      </c>
      <c r="T3715" s="10">
        <f t="shared" ref="T3715:T3778" si="353">($I3715/86400)+25569+(-5/24)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IFERROR($E3779/$L3779,0)</f>
        <v>48.542372881355931</v>
      </c>
      <c r="Q3779" t="str">
        <f t="shared" ref="Q3779:Q3842" si="356">LEFT($N3779,(FIND("/",$N3779,1)-1))</f>
        <v>theater</v>
      </c>
      <c r="R3779" t="str">
        <f t="shared" ref="R3779:R3842" si="357">RIGHT($N3779,LEN($N3779)-(LEN($Q3779)+1))</f>
        <v>musical</v>
      </c>
      <c r="S3779" s="10">
        <f t="shared" ref="S3779:S3842" si="358">($J3779/86400)+25569+(-5/24)</f>
        <v>41886.903020833335</v>
      </c>
      <c r="T3779" s="10">
        <f t="shared" ref="T3779:T3842" si="359">($I3779/86400)+25569+(-5/24)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IFERROR($E3843/$L3843,0)</f>
        <v>25.647058823529413</v>
      </c>
      <c r="Q3843" t="str">
        <f t="shared" ref="Q3843:Q3906" si="362">LEFT($N3843,(FIND("/",$N3843,1)-1))</f>
        <v>theater</v>
      </c>
      <c r="R3843" t="str">
        <f t="shared" ref="R3843:R3906" si="363">RIGHT($N3843,LEN($N3843)-(LEN($Q3843)+1))</f>
        <v>plays</v>
      </c>
      <c r="S3843" s="10">
        <f t="shared" ref="S3843:S3906" si="364">($J3843/86400)+25569+(-5/24)</f>
        <v>41780.57739583333</v>
      </c>
      <c r="T3843" s="10">
        <f t="shared" ref="T3843:T3906" si="365">($I3843/86400)+25569+(-5/24)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IFERROR($E3907/$L3907,0)</f>
        <v>24.714285714285715</v>
      </c>
      <c r="Q3907" t="str">
        <f t="shared" ref="Q3907:Q3970" si="368">LEFT($N3907,(FIND("/",$N3907,1)-1))</f>
        <v>theater</v>
      </c>
      <c r="R3907" t="str">
        <f t="shared" ref="R3907:R3970" si="369">RIGHT($N3907,LEN($N3907)-(LEN($Q3907)+1))</f>
        <v>plays</v>
      </c>
      <c r="S3907" s="10">
        <f t="shared" ref="S3907:S3970" si="370">($J3907/86400)+25569+(-5/24)</f>
        <v>42124.415543981479</v>
      </c>
      <c r="T3907" s="10">
        <f t="shared" ref="T3907:T3970" si="371">($I3907/86400)+25569+(-5/24)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IFERROR($E3971/$L3971,0)</f>
        <v>35.166666666666664</v>
      </c>
      <c r="Q3971" t="str">
        <f t="shared" ref="Q3971:Q4034" si="374">LEFT($N3971,(FIND("/",$N3971,1)-1))</f>
        <v>theater</v>
      </c>
      <c r="R3971" t="str">
        <f t="shared" ref="R3971:R4034" si="375">RIGHT($N3971,LEN($N3971)-(LEN($Q3971)+1))</f>
        <v>plays</v>
      </c>
      <c r="S3971" s="10">
        <f t="shared" ref="S3971:S4034" si="376">($J3971/86400)+25569+(-5/24)</f>
        <v>42601.646365740737</v>
      </c>
      <c r="T3971" s="10">
        <f t="shared" ref="T3971:T4034" si="377">($I3971/86400)+25569+(-5/24)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IFERROR($E4035/$L4035,0)</f>
        <v>65.340319148936175</v>
      </c>
      <c r="Q4035" t="str">
        <f t="shared" ref="Q4035:Q4098" si="380">LEFT($N4035,(FIND("/",$N4035,1)-1))</f>
        <v>theater</v>
      </c>
      <c r="R4035" t="str">
        <f t="shared" ref="R4035:R4098" si="381">RIGHT($N4035,LEN($N4035)-(LEN($Q4035)+1))</f>
        <v>plays</v>
      </c>
      <c r="S4035" s="10">
        <f t="shared" ref="S4035:S4098" si="382">($J4035/86400)+25569+(-5/24)</f>
        <v>42614.06046296296</v>
      </c>
      <c r="T4035" s="10">
        <f t="shared" ref="T4035:T4098" si="383">($I4035/86400)+25569+(-5/24)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IFERROR($E4099/$L4099,0)</f>
        <v>0</v>
      </c>
      <c r="Q4099" t="str">
        <f t="shared" ref="Q4099:Q4115" si="386">LEFT($N4099,(FIND("/",$N4099,1)-1))</f>
        <v>theater</v>
      </c>
      <c r="R4099" t="str">
        <f t="shared" ref="R4099:R4115" si="387">RIGHT($N4099,LEN($N4099)-(LEN($Q4099)+1))</f>
        <v>plays</v>
      </c>
      <c r="S4099" s="10">
        <f t="shared" ref="S4099:S4115" si="388">($J4099/86400)+25569+(-5/24)</f>
        <v>42344.616168981483</v>
      </c>
      <c r="T4099" s="10">
        <f t="shared" ref="T4099:T4115" si="389">($I4099/86400)+25569+(-5/24)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A7D6B41F-1B0A-4FCA-B4CE-BA4399DAD913}"/>
  <conditionalFormatting sqref="F2:F4115">
    <cfRule type="cellIs" dxfId="6" priority="6" operator="equal">
      <formula>"live"</formula>
    </cfRule>
    <cfRule type="cellIs" dxfId="5" priority="7" operator="equal">
      <formula>"cancelled"</formula>
    </cfRule>
    <cfRule type="cellIs" dxfId="4" priority="8" operator="equal">
      <formula>"failed"</formula>
    </cfRule>
    <cfRule type="containsText" dxfId="3" priority="9" operator="containsText" text="successful">
      <formula>NOT(ISERROR(SEARCH("successful",F2)))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4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E0CF6-B4A4-4AF0-8FB2-CCE3E09D2AAB}">
  <dimension ref="B2:G25"/>
  <sheetViews>
    <sheetView workbookViewId="0">
      <selection activeCell="D20" sqref="D20"/>
    </sheetView>
  </sheetViews>
  <sheetFormatPr defaultRowHeight="15" x14ac:dyDescent="0.25"/>
  <cols>
    <col min="2" max="2" width="13.5703125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2" spans="2:7" x14ac:dyDescent="0.25">
      <c r="B2" s="7" t="s">
        <v>8223</v>
      </c>
      <c r="C2" t="s">
        <v>8310</v>
      </c>
    </row>
    <row r="4" spans="2:7" x14ac:dyDescent="0.25">
      <c r="B4" s="7" t="s">
        <v>8322</v>
      </c>
      <c r="C4" s="7" t="s">
        <v>8323</v>
      </c>
    </row>
    <row r="5" spans="2:7" x14ac:dyDescent="0.25">
      <c r="B5" s="7" t="s">
        <v>8311</v>
      </c>
      <c r="C5" t="s">
        <v>8219</v>
      </c>
      <c r="D5" t="s">
        <v>8221</v>
      </c>
      <c r="E5" t="s">
        <v>8220</v>
      </c>
      <c r="F5" t="s">
        <v>8222</v>
      </c>
      <c r="G5" t="s">
        <v>8321</v>
      </c>
    </row>
    <row r="6" spans="2:7" x14ac:dyDescent="0.25">
      <c r="B6" s="8" t="s">
        <v>8312</v>
      </c>
      <c r="C6" s="9">
        <v>300</v>
      </c>
      <c r="D6" s="9">
        <v>180</v>
      </c>
      <c r="E6" s="9">
        <v>40</v>
      </c>
      <c r="F6" s="9"/>
      <c r="G6" s="9">
        <v>520</v>
      </c>
    </row>
    <row r="7" spans="2:7" x14ac:dyDescent="0.25">
      <c r="B7" s="8" t="s">
        <v>8313</v>
      </c>
      <c r="C7" s="9">
        <v>34</v>
      </c>
      <c r="D7" s="9">
        <v>140</v>
      </c>
      <c r="E7" s="9">
        <v>20</v>
      </c>
      <c r="F7" s="9">
        <v>6</v>
      </c>
      <c r="G7" s="9">
        <v>200</v>
      </c>
    </row>
    <row r="8" spans="2:7" x14ac:dyDescent="0.25">
      <c r="B8" s="8" t="s">
        <v>8314</v>
      </c>
      <c r="C8" s="9">
        <v>80</v>
      </c>
      <c r="D8" s="9">
        <v>140</v>
      </c>
      <c r="E8" s="9"/>
      <c r="F8" s="9"/>
      <c r="G8" s="9">
        <v>220</v>
      </c>
    </row>
    <row r="9" spans="2:7" x14ac:dyDescent="0.25">
      <c r="B9" s="8" t="s">
        <v>8315</v>
      </c>
      <c r="C9" s="9"/>
      <c r="D9" s="9"/>
      <c r="E9" s="9">
        <v>24</v>
      </c>
      <c r="F9" s="9"/>
      <c r="G9" s="9">
        <v>24</v>
      </c>
    </row>
    <row r="10" spans="2:7" x14ac:dyDescent="0.25">
      <c r="B10" s="8" t="s">
        <v>8316</v>
      </c>
      <c r="C10" s="9">
        <v>540</v>
      </c>
      <c r="D10" s="9">
        <v>120</v>
      </c>
      <c r="E10" s="9">
        <v>20</v>
      </c>
      <c r="F10" s="9">
        <v>20</v>
      </c>
      <c r="G10" s="9">
        <v>700</v>
      </c>
    </row>
    <row r="11" spans="2:7" x14ac:dyDescent="0.25">
      <c r="B11" s="8" t="s">
        <v>8317</v>
      </c>
      <c r="C11" s="9">
        <v>103</v>
      </c>
      <c r="D11" s="9">
        <v>117</v>
      </c>
      <c r="E11" s="9"/>
      <c r="F11" s="9"/>
      <c r="G11" s="9">
        <v>220</v>
      </c>
    </row>
    <row r="12" spans="2:7" x14ac:dyDescent="0.25">
      <c r="B12" s="8" t="s">
        <v>8318</v>
      </c>
      <c r="C12" s="9">
        <v>80</v>
      </c>
      <c r="D12" s="9">
        <v>127</v>
      </c>
      <c r="E12" s="9">
        <v>30</v>
      </c>
      <c r="F12" s="9"/>
      <c r="G12" s="9">
        <v>237</v>
      </c>
    </row>
    <row r="13" spans="2:7" x14ac:dyDescent="0.25">
      <c r="B13" s="8" t="s">
        <v>8319</v>
      </c>
      <c r="C13" s="9">
        <v>209</v>
      </c>
      <c r="D13" s="9">
        <v>213</v>
      </c>
      <c r="E13" s="9">
        <v>178</v>
      </c>
      <c r="F13" s="9"/>
      <c r="G13" s="9">
        <v>600</v>
      </c>
    </row>
    <row r="14" spans="2:7" x14ac:dyDescent="0.25">
      <c r="B14" s="8" t="s">
        <v>8320</v>
      </c>
      <c r="C14" s="9">
        <v>839</v>
      </c>
      <c r="D14" s="9">
        <v>493</v>
      </c>
      <c r="E14" s="9">
        <v>37</v>
      </c>
      <c r="F14" s="9">
        <v>24</v>
      </c>
      <c r="G14" s="9">
        <v>1393</v>
      </c>
    </row>
    <row r="15" spans="2:7" x14ac:dyDescent="0.25">
      <c r="B15" s="8" t="s">
        <v>8321</v>
      </c>
      <c r="C15" s="9">
        <v>2185</v>
      </c>
      <c r="D15" s="9">
        <v>1530</v>
      </c>
      <c r="E15" s="9">
        <v>349</v>
      </c>
      <c r="F15" s="9">
        <v>50</v>
      </c>
      <c r="G15" s="9">
        <v>4114</v>
      </c>
    </row>
    <row r="17" spans="2:4" x14ac:dyDescent="0.25">
      <c r="B17" s="8" t="s">
        <v>8312</v>
      </c>
      <c r="D17" s="5">
        <f>GETPIVOTDATA("state",$B$4,"state","successful","Category",$B17)/GETPIVOTDATA("state",$B$4,"Category",$B17)</f>
        <v>0.57692307692307687</v>
      </c>
    </row>
    <row r="18" spans="2:4" x14ac:dyDescent="0.25">
      <c r="B18" s="8" t="s">
        <v>8313</v>
      </c>
      <c r="D18" s="5">
        <f t="shared" ref="D18:D25" si="0">GETPIVOTDATA("state",$B$4,"state","failed","Category",$B18)/GETPIVOTDATA("state",$B$4,"Category",$B18)</f>
        <v>0.7</v>
      </c>
    </row>
    <row r="19" spans="2:4" x14ac:dyDescent="0.25">
      <c r="B19" s="8" t="s">
        <v>8314</v>
      </c>
      <c r="D19" s="5">
        <f t="shared" si="0"/>
        <v>0.63636363636363635</v>
      </c>
    </row>
    <row r="20" spans="2:4" x14ac:dyDescent="0.25">
      <c r="B20" s="8" t="s">
        <v>8315</v>
      </c>
      <c r="D20" s="5">
        <f t="shared" si="0"/>
        <v>0</v>
      </c>
    </row>
    <row r="21" spans="2:4" x14ac:dyDescent="0.25">
      <c r="B21" s="8" t="s">
        <v>8316</v>
      </c>
      <c r="D21" s="5">
        <f t="shared" si="0"/>
        <v>0.17142857142857143</v>
      </c>
    </row>
    <row r="22" spans="2:4" x14ac:dyDescent="0.25">
      <c r="B22" s="8" t="s">
        <v>8317</v>
      </c>
      <c r="D22" s="5">
        <f t="shared" si="0"/>
        <v>0.53181818181818186</v>
      </c>
    </row>
    <row r="23" spans="2:4" x14ac:dyDescent="0.25">
      <c r="B23" s="8" t="s">
        <v>8318</v>
      </c>
      <c r="D23" s="5">
        <f t="shared" si="0"/>
        <v>0.53586497890295359</v>
      </c>
    </row>
    <row r="24" spans="2:4" x14ac:dyDescent="0.25">
      <c r="B24" s="8" t="s">
        <v>8319</v>
      </c>
      <c r="D24" s="5">
        <f t="shared" si="0"/>
        <v>0.35499999999999998</v>
      </c>
    </row>
    <row r="25" spans="2:4" x14ac:dyDescent="0.25">
      <c r="B25" s="8" t="s">
        <v>8320</v>
      </c>
      <c r="D25" s="5">
        <f t="shared" si="0"/>
        <v>0.35391241923905242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6B136-E953-4EEA-8D64-0EEC16DC9AFC}">
  <dimension ref="B1:G47"/>
  <sheetViews>
    <sheetView topLeftCell="A4" workbookViewId="0">
      <selection activeCell="B13" sqref="B13"/>
    </sheetView>
  </sheetViews>
  <sheetFormatPr defaultRowHeight="15" x14ac:dyDescent="0.25"/>
  <cols>
    <col min="2" max="2" width="16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1" spans="2:7" x14ac:dyDescent="0.25">
      <c r="B1" s="7" t="s">
        <v>8223</v>
      </c>
      <c r="C1" t="s">
        <v>8310</v>
      </c>
    </row>
    <row r="2" spans="2:7" x14ac:dyDescent="0.25">
      <c r="B2" s="7" t="s">
        <v>8308</v>
      </c>
      <c r="C2" t="s">
        <v>8310</v>
      </c>
    </row>
    <row r="4" spans="2:7" x14ac:dyDescent="0.25">
      <c r="B4" s="7" t="s">
        <v>8322</v>
      </c>
      <c r="C4" s="7" t="s">
        <v>8323</v>
      </c>
    </row>
    <row r="5" spans="2:7" x14ac:dyDescent="0.25">
      <c r="B5" s="7" t="s">
        <v>8311</v>
      </c>
      <c r="C5" t="s">
        <v>8220</v>
      </c>
      <c r="D5" t="s">
        <v>8221</v>
      </c>
      <c r="E5" t="s">
        <v>8222</v>
      </c>
      <c r="F5" t="s">
        <v>8219</v>
      </c>
      <c r="G5" t="s">
        <v>8321</v>
      </c>
    </row>
    <row r="6" spans="2:7" x14ac:dyDescent="0.25">
      <c r="B6" s="8" t="s">
        <v>8324</v>
      </c>
      <c r="C6" s="9"/>
      <c r="D6" s="9">
        <v>100</v>
      </c>
      <c r="E6" s="9"/>
      <c r="F6" s="9"/>
      <c r="G6" s="9">
        <v>100</v>
      </c>
    </row>
    <row r="7" spans="2:7" x14ac:dyDescent="0.25">
      <c r="B7" s="8" t="s">
        <v>8325</v>
      </c>
      <c r="C7" s="9">
        <v>20</v>
      </c>
      <c r="D7" s="9"/>
      <c r="E7" s="9"/>
      <c r="F7" s="9"/>
      <c r="G7" s="9">
        <v>20</v>
      </c>
    </row>
    <row r="8" spans="2:7" x14ac:dyDescent="0.25">
      <c r="B8" s="8" t="s">
        <v>8326</v>
      </c>
      <c r="C8" s="9">
        <v>24</v>
      </c>
      <c r="D8" s="9"/>
      <c r="E8" s="9"/>
      <c r="F8" s="9"/>
      <c r="G8" s="9">
        <v>24</v>
      </c>
    </row>
    <row r="9" spans="2:7" x14ac:dyDescent="0.25">
      <c r="B9" s="8" t="s">
        <v>8327</v>
      </c>
      <c r="C9" s="9"/>
      <c r="D9" s="9">
        <v>40</v>
      </c>
      <c r="E9" s="9"/>
      <c r="F9" s="9"/>
      <c r="G9" s="9">
        <v>40</v>
      </c>
    </row>
    <row r="10" spans="2:7" x14ac:dyDescent="0.25">
      <c r="B10" s="8" t="s">
        <v>8328</v>
      </c>
      <c r="C10" s="9"/>
      <c r="D10" s="9"/>
      <c r="E10" s="9"/>
      <c r="F10" s="9">
        <v>40</v>
      </c>
      <c r="G10" s="9">
        <v>40</v>
      </c>
    </row>
    <row r="11" spans="2:7" x14ac:dyDescent="0.25">
      <c r="B11" s="8" t="s">
        <v>8329</v>
      </c>
      <c r="C11" s="9"/>
      <c r="D11" s="9"/>
      <c r="E11" s="9"/>
      <c r="F11" s="9">
        <v>180</v>
      </c>
      <c r="G11" s="9">
        <v>180</v>
      </c>
    </row>
    <row r="12" spans="2:7" x14ac:dyDescent="0.25">
      <c r="B12" s="8" t="s">
        <v>8330</v>
      </c>
      <c r="C12" s="9"/>
      <c r="D12" s="9">
        <v>80</v>
      </c>
      <c r="E12" s="9"/>
      <c r="F12" s="9"/>
      <c r="G12" s="9">
        <v>80</v>
      </c>
    </row>
    <row r="13" spans="2:7" x14ac:dyDescent="0.25">
      <c r="B13" s="8" t="s">
        <v>8331</v>
      </c>
      <c r="C13" s="9"/>
      <c r="D13" s="9"/>
      <c r="E13" s="9"/>
      <c r="F13" s="9">
        <v>40</v>
      </c>
      <c r="G13" s="9">
        <v>40</v>
      </c>
    </row>
    <row r="14" spans="2:7" x14ac:dyDescent="0.25">
      <c r="B14" s="8" t="s">
        <v>8332</v>
      </c>
      <c r="C14" s="9"/>
      <c r="D14" s="9">
        <v>40</v>
      </c>
      <c r="E14" s="9">
        <v>20</v>
      </c>
      <c r="F14" s="9"/>
      <c r="G14" s="9">
        <v>60</v>
      </c>
    </row>
    <row r="15" spans="2:7" x14ac:dyDescent="0.25">
      <c r="B15" s="8" t="s">
        <v>8333</v>
      </c>
      <c r="C15" s="9"/>
      <c r="D15" s="9">
        <v>40</v>
      </c>
      <c r="E15" s="9"/>
      <c r="F15" s="9"/>
      <c r="G15" s="9">
        <v>40</v>
      </c>
    </row>
    <row r="16" spans="2:7" x14ac:dyDescent="0.25">
      <c r="B16" s="8" t="s">
        <v>8334</v>
      </c>
      <c r="C16" s="9">
        <v>20</v>
      </c>
      <c r="D16" s="9">
        <v>120</v>
      </c>
      <c r="E16" s="9"/>
      <c r="F16" s="9"/>
      <c r="G16" s="9">
        <v>140</v>
      </c>
    </row>
    <row r="17" spans="2:7" x14ac:dyDescent="0.25">
      <c r="B17" s="8" t="s">
        <v>8335</v>
      </c>
      <c r="C17" s="9"/>
      <c r="D17" s="9">
        <v>20</v>
      </c>
      <c r="E17" s="9"/>
      <c r="F17" s="9"/>
      <c r="G17" s="9">
        <v>20</v>
      </c>
    </row>
    <row r="18" spans="2:7" x14ac:dyDescent="0.25">
      <c r="B18" s="8" t="s">
        <v>8336</v>
      </c>
      <c r="C18" s="9"/>
      <c r="D18" s="9"/>
      <c r="E18" s="9"/>
      <c r="F18" s="9">
        <v>140</v>
      </c>
      <c r="G18" s="9">
        <v>140</v>
      </c>
    </row>
    <row r="19" spans="2:7" x14ac:dyDescent="0.25">
      <c r="B19" s="8" t="s">
        <v>8337</v>
      </c>
      <c r="C19" s="9"/>
      <c r="D19" s="9">
        <v>20</v>
      </c>
      <c r="E19" s="9"/>
      <c r="F19" s="9">
        <v>140</v>
      </c>
      <c r="G19" s="9">
        <v>160</v>
      </c>
    </row>
    <row r="20" spans="2:7" x14ac:dyDescent="0.25">
      <c r="B20" s="8" t="s">
        <v>8338</v>
      </c>
      <c r="C20" s="9"/>
      <c r="D20" s="9">
        <v>60</v>
      </c>
      <c r="E20" s="9"/>
      <c r="F20" s="9"/>
      <c r="G20" s="9">
        <v>60</v>
      </c>
    </row>
    <row r="21" spans="2:7" x14ac:dyDescent="0.25">
      <c r="B21" s="8" t="s">
        <v>8339</v>
      </c>
      <c r="C21" s="9"/>
      <c r="D21" s="9">
        <v>11</v>
      </c>
      <c r="E21" s="9"/>
      <c r="F21" s="9">
        <v>9</v>
      </c>
      <c r="G21" s="9">
        <v>20</v>
      </c>
    </row>
    <row r="22" spans="2:7" x14ac:dyDescent="0.25">
      <c r="B22" s="8" t="s">
        <v>8340</v>
      </c>
      <c r="C22" s="9"/>
      <c r="D22" s="9"/>
      <c r="E22" s="9"/>
      <c r="F22" s="9">
        <v>20</v>
      </c>
      <c r="G22" s="9">
        <v>20</v>
      </c>
    </row>
    <row r="23" spans="2:7" x14ac:dyDescent="0.25">
      <c r="B23" s="8" t="s">
        <v>8341</v>
      </c>
      <c r="C23" s="9"/>
      <c r="D23" s="9">
        <v>40</v>
      </c>
      <c r="E23" s="9"/>
      <c r="F23" s="9"/>
      <c r="G23" s="9">
        <v>40</v>
      </c>
    </row>
    <row r="24" spans="2:7" x14ac:dyDescent="0.25">
      <c r="B24" s="8" t="s">
        <v>8342</v>
      </c>
      <c r="C24" s="9">
        <v>20</v>
      </c>
      <c r="D24" s="9">
        <v>60</v>
      </c>
      <c r="E24" s="9"/>
      <c r="F24" s="9">
        <v>60</v>
      </c>
      <c r="G24" s="9">
        <v>140</v>
      </c>
    </row>
    <row r="25" spans="2:7" x14ac:dyDescent="0.25">
      <c r="B25" s="8" t="s">
        <v>8343</v>
      </c>
      <c r="C25" s="9"/>
      <c r="D25" s="9">
        <v>20</v>
      </c>
      <c r="E25" s="9"/>
      <c r="F25" s="9"/>
      <c r="G25" s="9">
        <v>20</v>
      </c>
    </row>
    <row r="26" spans="2:7" x14ac:dyDescent="0.25">
      <c r="B26" s="8" t="s">
        <v>8344</v>
      </c>
      <c r="C26" s="9"/>
      <c r="D26" s="9"/>
      <c r="E26" s="9"/>
      <c r="F26" s="9">
        <v>60</v>
      </c>
      <c r="G26" s="9">
        <v>60</v>
      </c>
    </row>
    <row r="27" spans="2:7" x14ac:dyDescent="0.25">
      <c r="B27" s="8" t="s">
        <v>8345</v>
      </c>
      <c r="C27" s="9"/>
      <c r="D27" s="9">
        <v>20</v>
      </c>
      <c r="E27" s="9"/>
      <c r="F27" s="9"/>
      <c r="G27" s="9">
        <v>20</v>
      </c>
    </row>
    <row r="28" spans="2:7" x14ac:dyDescent="0.25">
      <c r="B28" s="8" t="s">
        <v>8346</v>
      </c>
      <c r="C28" s="9"/>
      <c r="D28" s="9">
        <v>57</v>
      </c>
      <c r="E28" s="9"/>
      <c r="F28" s="9">
        <v>103</v>
      </c>
      <c r="G28" s="9">
        <v>160</v>
      </c>
    </row>
    <row r="29" spans="2:7" x14ac:dyDescent="0.25">
      <c r="B29" s="8" t="s">
        <v>8347</v>
      </c>
      <c r="C29" s="9"/>
      <c r="D29" s="9">
        <v>20</v>
      </c>
      <c r="E29" s="9"/>
      <c r="F29" s="9"/>
      <c r="G29" s="9">
        <v>20</v>
      </c>
    </row>
    <row r="30" spans="2:7" x14ac:dyDescent="0.25">
      <c r="B30" s="8" t="s">
        <v>8348</v>
      </c>
      <c r="C30" s="9"/>
      <c r="D30" s="9">
        <v>353</v>
      </c>
      <c r="E30" s="9">
        <v>19</v>
      </c>
      <c r="F30" s="9">
        <v>694</v>
      </c>
      <c r="G30" s="9">
        <v>1066</v>
      </c>
    </row>
    <row r="31" spans="2:7" x14ac:dyDescent="0.25">
      <c r="B31" s="8" t="s">
        <v>8349</v>
      </c>
      <c r="C31" s="9"/>
      <c r="D31" s="9"/>
      <c r="E31" s="9"/>
      <c r="F31" s="9">
        <v>40</v>
      </c>
      <c r="G31" s="9">
        <v>40</v>
      </c>
    </row>
    <row r="32" spans="2:7" x14ac:dyDescent="0.25">
      <c r="B32" s="8" t="s">
        <v>8350</v>
      </c>
      <c r="C32" s="9"/>
      <c r="D32" s="9"/>
      <c r="E32" s="9"/>
      <c r="F32" s="9">
        <v>20</v>
      </c>
      <c r="G32" s="9">
        <v>20</v>
      </c>
    </row>
    <row r="33" spans="2:7" x14ac:dyDescent="0.25">
      <c r="B33" s="8" t="s">
        <v>8351</v>
      </c>
      <c r="C33" s="9"/>
      <c r="D33" s="9">
        <v>20</v>
      </c>
      <c r="E33" s="9"/>
      <c r="F33" s="9"/>
      <c r="G33" s="9">
        <v>20</v>
      </c>
    </row>
    <row r="34" spans="2:7" x14ac:dyDescent="0.25">
      <c r="B34" s="8" t="s">
        <v>8352</v>
      </c>
      <c r="C34" s="9"/>
      <c r="D34" s="9"/>
      <c r="E34" s="9"/>
      <c r="F34" s="9">
        <v>260</v>
      </c>
      <c r="G34" s="9">
        <v>260</v>
      </c>
    </row>
    <row r="35" spans="2:7" x14ac:dyDescent="0.25">
      <c r="B35" s="8" t="s">
        <v>8353</v>
      </c>
      <c r="C35" s="9">
        <v>40</v>
      </c>
      <c r="D35" s="9"/>
      <c r="E35" s="9"/>
      <c r="F35" s="9"/>
      <c r="G35" s="9">
        <v>40</v>
      </c>
    </row>
    <row r="36" spans="2:7" x14ac:dyDescent="0.25">
      <c r="B36" s="8" t="s">
        <v>8354</v>
      </c>
      <c r="C36" s="9"/>
      <c r="D36" s="9"/>
      <c r="E36" s="9"/>
      <c r="F36" s="9">
        <v>60</v>
      </c>
      <c r="G36" s="9">
        <v>60</v>
      </c>
    </row>
    <row r="37" spans="2:7" x14ac:dyDescent="0.25">
      <c r="B37" s="8" t="s">
        <v>8355</v>
      </c>
      <c r="C37" s="9"/>
      <c r="D37" s="9"/>
      <c r="E37" s="9">
        <v>6</v>
      </c>
      <c r="F37" s="9">
        <v>34</v>
      </c>
      <c r="G37" s="9">
        <v>40</v>
      </c>
    </row>
    <row r="38" spans="2:7" x14ac:dyDescent="0.25">
      <c r="B38" s="8" t="s">
        <v>8356</v>
      </c>
      <c r="C38" s="9">
        <v>18</v>
      </c>
      <c r="D38" s="9">
        <v>2</v>
      </c>
      <c r="E38" s="9"/>
      <c r="F38" s="9">
        <v>40</v>
      </c>
      <c r="G38" s="9">
        <v>60</v>
      </c>
    </row>
    <row r="39" spans="2:7" x14ac:dyDescent="0.25">
      <c r="B39" s="8" t="s">
        <v>8357</v>
      </c>
      <c r="C39" s="9">
        <v>17</v>
      </c>
      <c r="D39" s="9">
        <v>80</v>
      </c>
      <c r="E39" s="9">
        <v>5</v>
      </c>
      <c r="F39" s="9">
        <v>85</v>
      </c>
      <c r="G39" s="9">
        <v>187</v>
      </c>
    </row>
    <row r="40" spans="2:7" x14ac:dyDescent="0.25">
      <c r="B40" s="8" t="s">
        <v>8358</v>
      </c>
      <c r="C40" s="9"/>
      <c r="D40" s="9"/>
      <c r="E40" s="9"/>
      <c r="F40" s="9">
        <v>80</v>
      </c>
      <c r="G40" s="9">
        <v>80</v>
      </c>
    </row>
    <row r="41" spans="2:7" x14ac:dyDescent="0.25">
      <c r="B41" s="8" t="s">
        <v>8359</v>
      </c>
      <c r="C41" s="9"/>
      <c r="D41" s="9"/>
      <c r="E41" s="9"/>
      <c r="F41" s="9">
        <v>60</v>
      </c>
      <c r="G41" s="9">
        <v>60</v>
      </c>
    </row>
    <row r="42" spans="2:7" x14ac:dyDescent="0.25">
      <c r="B42" s="8" t="s">
        <v>8360</v>
      </c>
      <c r="C42" s="9">
        <v>10</v>
      </c>
      <c r="D42" s="9">
        <v>47</v>
      </c>
      <c r="E42" s="9"/>
      <c r="F42" s="9"/>
      <c r="G42" s="9">
        <v>57</v>
      </c>
    </row>
    <row r="43" spans="2:7" x14ac:dyDescent="0.25">
      <c r="B43" s="8" t="s">
        <v>8361</v>
      </c>
      <c r="C43" s="9"/>
      <c r="D43" s="9">
        <v>100</v>
      </c>
      <c r="E43" s="9"/>
      <c r="F43" s="9"/>
      <c r="G43" s="9">
        <v>100</v>
      </c>
    </row>
    <row r="44" spans="2:7" x14ac:dyDescent="0.25">
      <c r="B44" s="8" t="s">
        <v>8362</v>
      </c>
      <c r="C44" s="9">
        <v>60</v>
      </c>
      <c r="D44" s="9">
        <v>120</v>
      </c>
      <c r="E44" s="9"/>
      <c r="F44" s="9">
        <v>20</v>
      </c>
      <c r="G44" s="9">
        <v>200</v>
      </c>
    </row>
    <row r="45" spans="2:7" x14ac:dyDescent="0.25">
      <c r="B45" s="8" t="s">
        <v>8363</v>
      </c>
      <c r="C45" s="9">
        <v>100</v>
      </c>
      <c r="D45" s="9">
        <v>60</v>
      </c>
      <c r="E45" s="9"/>
      <c r="F45" s="9"/>
      <c r="G45" s="9">
        <v>160</v>
      </c>
    </row>
    <row r="46" spans="2:7" x14ac:dyDescent="0.25">
      <c r="B46" s="8" t="s">
        <v>8364</v>
      </c>
      <c r="C46" s="9">
        <v>20</v>
      </c>
      <c r="D46" s="9"/>
      <c r="E46" s="9"/>
      <c r="F46" s="9"/>
      <c r="G46" s="9">
        <v>20</v>
      </c>
    </row>
    <row r="47" spans="2:7" x14ac:dyDescent="0.25">
      <c r="B47" s="8" t="s">
        <v>8321</v>
      </c>
      <c r="C47" s="9">
        <v>349</v>
      </c>
      <c r="D47" s="9">
        <v>1530</v>
      </c>
      <c r="E47" s="9">
        <v>50</v>
      </c>
      <c r="F47" s="9">
        <v>2185</v>
      </c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30FFA-CFD7-49BF-AAFD-C9917D461835}">
  <dimension ref="C1:H18"/>
  <sheetViews>
    <sheetView workbookViewId="0">
      <selection activeCell="H8" sqref="H8"/>
    </sheetView>
  </sheetViews>
  <sheetFormatPr defaultRowHeight="15" x14ac:dyDescent="0.25"/>
  <cols>
    <col min="3" max="3" width="13.5703125" bestFit="1" customWidth="1"/>
    <col min="4" max="4" width="16.28515625" bestFit="1" customWidth="1"/>
    <col min="5" max="5" width="6.140625" bestFit="1" customWidth="1"/>
    <col min="6" max="6" width="4.28515625" bestFit="1" customWidth="1"/>
    <col min="7" max="7" width="10" bestFit="1" customWidth="1"/>
    <col min="8" max="8" width="11.28515625" bestFit="1" customWidth="1"/>
  </cols>
  <sheetData>
    <row r="1" spans="3:8" x14ac:dyDescent="0.25">
      <c r="C1" s="7" t="s">
        <v>8379</v>
      </c>
      <c r="D1" t="s">
        <v>8310</v>
      </c>
    </row>
    <row r="2" spans="3:8" x14ac:dyDescent="0.25">
      <c r="C2" s="7" t="s">
        <v>8308</v>
      </c>
      <c r="D2" t="s">
        <v>8310</v>
      </c>
    </row>
    <row r="4" spans="3:8" x14ac:dyDescent="0.25">
      <c r="C4" s="7" t="s">
        <v>8322</v>
      </c>
      <c r="D4" s="7" t="s">
        <v>8323</v>
      </c>
    </row>
    <row r="5" spans="3:8" x14ac:dyDescent="0.25">
      <c r="C5" s="7" t="s">
        <v>8311</v>
      </c>
      <c r="D5" t="s">
        <v>8220</v>
      </c>
      <c r="E5" t="s">
        <v>8221</v>
      </c>
      <c r="F5" t="s">
        <v>8222</v>
      </c>
      <c r="G5" t="s">
        <v>8219</v>
      </c>
      <c r="H5" t="s">
        <v>8321</v>
      </c>
    </row>
    <row r="6" spans="3:8" x14ac:dyDescent="0.25">
      <c r="C6" s="11" t="s">
        <v>8373</v>
      </c>
      <c r="D6" s="9">
        <v>34</v>
      </c>
      <c r="E6" s="9">
        <v>149</v>
      </c>
      <c r="F6" s="9">
        <v>2</v>
      </c>
      <c r="G6" s="9">
        <v>183</v>
      </c>
      <c r="H6" s="9">
        <v>368</v>
      </c>
    </row>
    <row r="7" spans="3:8" x14ac:dyDescent="0.25">
      <c r="C7" s="11" t="s">
        <v>8374</v>
      </c>
      <c r="D7" s="9">
        <v>27</v>
      </c>
      <c r="E7" s="9">
        <v>105</v>
      </c>
      <c r="F7" s="9">
        <v>18</v>
      </c>
      <c r="G7" s="9">
        <v>202</v>
      </c>
      <c r="H7" s="9">
        <v>352</v>
      </c>
    </row>
    <row r="8" spans="3:8" x14ac:dyDescent="0.25">
      <c r="C8" s="11" t="s">
        <v>8375</v>
      </c>
      <c r="D8" s="9">
        <v>28</v>
      </c>
      <c r="E8" s="9">
        <v>108</v>
      </c>
      <c r="F8" s="9">
        <v>30</v>
      </c>
      <c r="G8" s="9">
        <v>179</v>
      </c>
      <c r="H8" s="9">
        <v>345</v>
      </c>
    </row>
    <row r="9" spans="3:8" x14ac:dyDescent="0.25">
      <c r="C9" s="11" t="s">
        <v>8376</v>
      </c>
      <c r="D9" s="9">
        <v>27</v>
      </c>
      <c r="E9" s="9">
        <v>103</v>
      </c>
      <c r="F9" s="9"/>
      <c r="G9" s="9">
        <v>193</v>
      </c>
      <c r="H9" s="9">
        <v>323</v>
      </c>
    </row>
    <row r="10" spans="3:8" x14ac:dyDescent="0.25">
      <c r="C10" s="11" t="s">
        <v>8367</v>
      </c>
      <c r="D10" s="9">
        <v>26</v>
      </c>
      <c r="E10" s="9">
        <v>126</v>
      </c>
      <c r="F10" s="9"/>
      <c r="G10" s="9">
        <v>233</v>
      </c>
      <c r="H10" s="9">
        <v>385</v>
      </c>
    </row>
    <row r="11" spans="3:8" x14ac:dyDescent="0.25">
      <c r="C11" s="11" t="s">
        <v>8377</v>
      </c>
      <c r="D11" s="9">
        <v>27</v>
      </c>
      <c r="E11" s="9">
        <v>148</v>
      </c>
      <c r="F11" s="9"/>
      <c r="G11" s="9">
        <v>213</v>
      </c>
      <c r="H11" s="9">
        <v>388</v>
      </c>
    </row>
    <row r="12" spans="3:8" x14ac:dyDescent="0.25">
      <c r="C12" s="11" t="s">
        <v>8368</v>
      </c>
      <c r="D12" s="9">
        <v>44</v>
      </c>
      <c r="E12" s="9">
        <v>148</v>
      </c>
      <c r="F12" s="9"/>
      <c r="G12" s="9">
        <v>192</v>
      </c>
      <c r="H12" s="9">
        <v>384</v>
      </c>
    </row>
    <row r="13" spans="3:8" x14ac:dyDescent="0.25">
      <c r="C13" s="11" t="s">
        <v>8369</v>
      </c>
      <c r="D13" s="9">
        <v>32</v>
      </c>
      <c r="E13" s="9">
        <v>134</v>
      </c>
      <c r="F13" s="9"/>
      <c r="G13" s="9">
        <v>167</v>
      </c>
      <c r="H13" s="9">
        <v>333</v>
      </c>
    </row>
    <row r="14" spans="3:8" x14ac:dyDescent="0.25">
      <c r="C14" s="11" t="s">
        <v>8370</v>
      </c>
      <c r="D14" s="9">
        <v>24</v>
      </c>
      <c r="E14" s="9">
        <v>127</v>
      </c>
      <c r="F14" s="9"/>
      <c r="G14" s="9">
        <v>148</v>
      </c>
      <c r="H14" s="9">
        <v>299</v>
      </c>
    </row>
    <row r="15" spans="3:8" x14ac:dyDescent="0.25">
      <c r="C15" s="11" t="s">
        <v>8371</v>
      </c>
      <c r="D15" s="9">
        <v>20</v>
      </c>
      <c r="E15" s="9">
        <v>150</v>
      </c>
      <c r="F15" s="9"/>
      <c r="G15" s="9">
        <v>184</v>
      </c>
      <c r="H15" s="9">
        <v>354</v>
      </c>
    </row>
    <row r="16" spans="3:8" x14ac:dyDescent="0.25">
      <c r="C16" s="11" t="s">
        <v>8372</v>
      </c>
      <c r="D16" s="9">
        <v>37</v>
      </c>
      <c r="E16" s="9">
        <v>113</v>
      </c>
      <c r="F16" s="9"/>
      <c r="G16" s="9">
        <v>180</v>
      </c>
      <c r="H16" s="9">
        <v>330</v>
      </c>
    </row>
    <row r="17" spans="3:8" x14ac:dyDescent="0.25">
      <c r="C17" s="11" t="s">
        <v>8378</v>
      </c>
      <c r="D17" s="9">
        <v>23</v>
      </c>
      <c r="E17" s="9">
        <v>119</v>
      </c>
      <c r="F17" s="9"/>
      <c r="G17" s="9">
        <v>111</v>
      </c>
      <c r="H17" s="9">
        <v>253</v>
      </c>
    </row>
    <row r="18" spans="3:8" x14ac:dyDescent="0.25">
      <c r="C18" s="11" t="s">
        <v>8321</v>
      </c>
      <c r="D18" s="9">
        <v>349</v>
      </c>
      <c r="E18" s="9">
        <v>1530</v>
      </c>
      <c r="F18" s="9">
        <v>50</v>
      </c>
      <c r="G18" s="9">
        <v>2185</v>
      </c>
      <c r="H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C89D-F987-4CB5-846A-A073DC39DD74}">
  <dimension ref="A1:J13"/>
  <sheetViews>
    <sheetView tabSelected="1" workbookViewId="0">
      <selection activeCell="C29" sqref="C29"/>
    </sheetView>
  </sheetViews>
  <sheetFormatPr defaultRowHeight="15" x14ac:dyDescent="0.25"/>
  <cols>
    <col min="1" max="2" width="12.28515625" bestFit="1" customWidth="1"/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8401</v>
      </c>
      <c r="B1" t="s">
        <v>8400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5">
      <c r="A2">
        <v>0</v>
      </c>
      <c r="B2">
        <v>999</v>
      </c>
      <c r="C2" t="s">
        <v>8388</v>
      </c>
      <c r="D2">
        <f>COUNTIFS(Data!$D:$D,"&lt;1000",Data!$F:$F,"Successful")</f>
        <v>322</v>
      </c>
      <c r="E2">
        <f>COUNTIFS(Data!$D:$D,"&lt;1000",Data!$F:$F,"Failed")</f>
        <v>113</v>
      </c>
      <c r="F2">
        <f>COUNTIFS(Data!$D:$D,"&lt;1000",Data!$F:$F,"Canceled")</f>
        <v>18</v>
      </c>
      <c r="G2">
        <f>SUM(D2:F2)</f>
        <v>453</v>
      </c>
      <c r="H2" s="5">
        <f>D2/$G2</f>
        <v>0.71081677704194257</v>
      </c>
      <c r="I2" s="5">
        <f t="shared" ref="I2:I13" si="0">E2/$G2</f>
        <v>0.24944812362030905</v>
      </c>
      <c r="J2" s="5">
        <f t="shared" ref="J2:J13" si="1">F2/$G2</f>
        <v>3.9735099337748346E-2</v>
      </c>
    </row>
    <row r="3" spans="1:10" x14ac:dyDescent="0.25">
      <c r="A3">
        <v>1000</v>
      </c>
      <c r="B3">
        <v>4999</v>
      </c>
      <c r="C3" t="s">
        <v>8389</v>
      </c>
      <c r="D3">
        <f>COUNTIFS(Data!$D:$D,"&gt;="&amp;$A3,Data!$D:$D,"&lt;"&amp;$B3,Data!$F:$F,"Successful")</f>
        <v>931</v>
      </c>
      <c r="E3">
        <f>COUNTIFS(Data!$D:$D,"&gt;="&amp;$A3,Data!$D:$D,"&lt;"&amp;$B3,Data!$F:$F,"Failed")</f>
        <v>420</v>
      </c>
      <c r="F3">
        <f>COUNTIFS(Data!$D:$D,"&gt;="&amp;$A3,Data!$D:$D,"&lt;"&amp;$B3,Data!$F:$F,"Canceled")</f>
        <v>60</v>
      </c>
      <c r="G3">
        <f t="shared" ref="G3:G13" si="2">SUM(D3:F3)</f>
        <v>1411</v>
      </c>
      <c r="H3" s="5">
        <f t="shared" ref="H3:H13" si="3">D3/$G3</f>
        <v>0.65981573352232459</v>
      </c>
      <c r="I3" s="5">
        <f t="shared" si="0"/>
        <v>0.297661233167966</v>
      </c>
      <c r="J3" s="5">
        <f t="shared" si="1"/>
        <v>4.2523033309709427E-2</v>
      </c>
    </row>
    <row r="4" spans="1:10" x14ac:dyDescent="0.25">
      <c r="A4">
        <v>5000</v>
      </c>
      <c r="B4">
        <v>9999</v>
      </c>
      <c r="C4" t="s">
        <v>8390</v>
      </c>
      <c r="D4">
        <f>COUNTIFS(Data!$D:$D,"&gt;="&amp;$A4,Data!$D:$D,"&lt;"&amp;$B4,Data!$F:$F,"Successful")</f>
        <v>380</v>
      </c>
      <c r="E4">
        <f>COUNTIFS(Data!$D:$D,"&gt;="&amp;$A4,Data!$D:$D,"&lt;"&amp;$B4,Data!$F:$F,"Failed")</f>
        <v>282</v>
      </c>
      <c r="F4">
        <f>COUNTIFS(Data!$D:$D,"&gt;="&amp;$A4,Data!$D:$D,"&lt;"&amp;$B4,Data!$F:$F,"Canceled")</f>
        <v>51</v>
      </c>
      <c r="G4">
        <f t="shared" si="2"/>
        <v>713</v>
      </c>
      <c r="H4" s="5">
        <f t="shared" si="3"/>
        <v>0.53295932678821878</v>
      </c>
      <c r="I4" s="5">
        <f t="shared" si="0"/>
        <v>0.39551192145862551</v>
      </c>
      <c r="J4" s="5">
        <f t="shared" si="1"/>
        <v>7.1528751753155678E-2</v>
      </c>
    </row>
    <row r="5" spans="1:10" x14ac:dyDescent="0.25">
      <c r="A5">
        <v>10000</v>
      </c>
      <c r="B5">
        <v>14999</v>
      </c>
      <c r="C5" t="s">
        <v>8391</v>
      </c>
      <c r="D5">
        <f>COUNTIFS(Data!$D:$D,"&gt;="&amp;$A5,Data!$D:$D,"&lt;"&amp;$B5,Data!$F:$F,"Successful")</f>
        <v>168</v>
      </c>
      <c r="E5">
        <f>COUNTIFS(Data!$D:$D,"&gt;="&amp;$A5,Data!$D:$D,"&lt;"&amp;$B5,Data!$F:$F,"Failed")</f>
        <v>144</v>
      </c>
      <c r="F5">
        <f>COUNTIFS(Data!$D:$D,"&gt;="&amp;$A5,Data!$D:$D,"&lt;"&amp;$B5,Data!$F:$F,"Canceled")</f>
        <v>40</v>
      </c>
      <c r="G5">
        <f t="shared" si="2"/>
        <v>352</v>
      </c>
      <c r="H5" s="5">
        <f t="shared" si="3"/>
        <v>0.47727272727272729</v>
      </c>
      <c r="I5" s="5">
        <f t="shared" si="0"/>
        <v>0.40909090909090912</v>
      </c>
      <c r="J5" s="5">
        <f t="shared" si="1"/>
        <v>0.11363636363636363</v>
      </c>
    </row>
    <row r="6" spans="1:10" x14ac:dyDescent="0.25">
      <c r="A6">
        <v>15000</v>
      </c>
      <c r="B6">
        <v>19999</v>
      </c>
      <c r="C6" t="s">
        <v>8392</v>
      </c>
      <c r="D6">
        <f>COUNTIFS(Data!$D:$D,"&gt;="&amp;$A6,Data!$D:$D,"&lt;"&amp;$B6,Data!$F:$F,"Successful")</f>
        <v>94</v>
      </c>
      <c r="E6">
        <f>COUNTIFS(Data!$D:$D,"&gt;="&amp;$A6,Data!$D:$D,"&lt;"&amp;$B6,Data!$F:$F,"Failed")</f>
        <v>90</v>
      </c>
      <c r="F6">
        <f>COUNTIFS(Data!$D:$D,"&gt;="&amp;$A6,Data!$D:$D,"&lt;"&amp;$B6,Data!$F:$F,"Canceled")</f>
        <v>17</v>
      </c>
      <c r="G6">
        <f t="shared" si="2"/>
        <v>201</v>
      </c>
      <c r="H6" s="5">
        <f t="shared" si="3"/>
        <v>0.46766169154228854</v>
      </c>
      <c r="I6" s="5">
        <f t="shared" si="0"/>
        <v>0.44776119402985076</v>
      </c>
      <c r="J6" s="5">
        <f t="shared" si="1"/>
        <v>8.45771144278607E-2</v>
      </c>
    </row>
    <row r="7" spans="1:10" x14ac:dyDescent="0.25">
      <c r="A7">
        <v>20000</v>
      </c>
      <c r="B7">
        <v>24999</v>
      </c>
      <c r="C7" t="s">
        <v>8393</v>
      </c>
      <c r="D7">
        <f>COUNTIFS(Data!$D:$D,"&gt;="&amp;$A7,Data!$D:$D,"&lt;"&amp;$B7,Data!$F:$F,"Successful")</f>
        <v>62</v>
      </c>
      <c r="E7">
        <f>COUNTIFS(Data!$D:$D,"&gt;="&amp;$A7,Data!$D:$D,"&lt;"&amp;$B7,Data!$F:$F,"Failed")</f>
        <v>72</v>
      </c>
      <c r="F7">
        <f>COUNTIFS(Data!$D:$D,"&gt;="&amp;$A7,Data!$D:$D,"&lt;"&amp;$B7,Data!$F:$F,"Canceled")</f>
        <v>14</v>
      </c>
      <c r="G7">
        <f t="shared" si="2"/>
        <v>148</v>
      </c>
      <c r="H7" s="5">
        <f t="shared" si="3"/>
        <v>0.41891891891891891</v>
      </c>
      <c r="I7" s="5">
        <f t="shared" si="0"/>
        <v>0.48648648648648651</v>
      </c>
      <c r="J7" s="5">
        <f t="shared" si="1"/>
        <v>9.45945945945946E-2</v>
      </c>
    </row>
    <row r="8" spans="1:10" x14ac:dyDescent="0.25">
      <c r="A8">
        <v>25000</v>
      </c>
      <c r="B8">
        <v>29999</v>
      </c>
      <c r="C8" t="s">
        <v>8394</v>
      </c>
      <c r="D8">
        <f>COUNTIFS(Data!$D:$D,"&gt;="&amp;$A8,Data!$D:$D,"&lt;"&amp;$B8,Data!$F:$F,"Successful")</f>
        <v>55</v>
      </c>
      <c r="E8">
        <f>COUNTIFS(Data!$D:$D,"&gt;="&amp;$A8,Data!$D:$D,"&lt;"&amp;$B8,Data!$F:$F,"Failed")</f>
        <v>64</v>
      </c>
      <c r="F8">
        <f>COUNTIFS(Data!$D:$D,"&gt;="&amp;$A8,Data!$D:$D,"&lt;"&amp;$B8,Data!$F:$F,"Canceled")</f>
        <v>18</v>
      </c>
      <c r="G8">
        <f t="shared" si="2"/>
        <v>137</v>
      </c>
      <c r="H8" s="5">
        <f t="shared" si="3"/>
        <v>0.40145985401459855</v>
      </c>
      <c r="I8" s="5">
        <f t="shared" si="0"/>
        <v>0.46715328467153283</v>
      </c>
      <c r="J8" s="5">
        <f t="shared" si="1"/>
        <v>0.13138686131386862</v>
      </c>
    </row>
    <row r="9" spans="1:10" x14ac:dyDescent="0.25">
      <c r="A9">
        <v>30000</v>
      </c>
      <c r="B9">
        <v>34999</v>
      </c>
      <c r="C9" t="s">
        <v>8395</v>
      </c>
      <c r="D9">
        <f>COUNTIFS(Data!$D:$D,"&gt;="&amp;$A9,Data!$D:$D,"&lt;"&amp;$B9,Data!$F:$F,"Successful")</f>
        <v>32</v>
      </c>
      <c r="E9">
        <f>COUNTIFS(Data!$D:$D,"&gt;="&amp;$A9,Data!$D:$D,"&lt;"&amp;$B9,Data!$F:$F,"Failed")</f>
        <v>37</v>
      </c>
      <c r="F9">
        <f>COUNTIFS(Data!$D:$D,"&gt;="&amp;$A9,Data!$D:$D,"&lt;"&amp;$B9,Data!$F:$F,"Canceled")</f>
        <v>13</v>
      </c>
      <c r="G9">
        <f t="shared" si="2"/>
        <v>82</v>
      </c>
      <c r="H9" s="5">
        <f t="shared" si="3"/>
        <v>0.3902439024390244</v>
      </c>
      <c r="I9" s="5">
        <f t="shared" si="0"/>
        <v>0.45121951219512196</v>
      </c>
      <c r="J9" s="5">
        <f t="shared" si="1"/>
        <v>0.15853658536585366</v>
      </c>
    </row>
    <row r="10" spans="1:10" x14ac:dyDescent="0.25">
      <c r="A10">
        <v>35000</v>
      </c>
      <c r="B10">
        <v>39999</v>
      </c>
      <c r="C10" t="s">
        <v>8396</v>
      </c>
      <c r="D10">
        <f>COUNTIFS(Data!$D:$D,"&gt;="&amp;$A10,Data!$D:$D,"&lt;"&amp;$B10,Data!$F:$F,"Successful")</f>
        <v>26</v>
      </c>
      <c r="E10">
        <f>COUNTIFS(Data!$D:$D,"&gt;="&amp;$A10,Data!$D:$D,"&lt;"&amp;$B10,Data!$F:$F,"Failed")</f>
        <v>22</v>
      </c>
      <c r="F10">
        <f>COUNTIFS(Data!$D:$D,"&gt;="&amp;$A10,Data!$D:$D,"&lt;"&amp;$B10,Data!$F:$F,"Canceled")</f>
        <v>7</v>
      </c>
      <c r="G10">
        <f t="shared" si="2"/>
        <v>55</v>
      </c>
      <c r="H10" s="5">
        <f t="shared" si="3"/>
        <v>0.47272727272727272</v>
      </c>
      <c r="I10" s="5">
        <f t="shared" si="0"/>
        <v>0.4</v>
      </c>
      <c r="J10" s="5">
        <f t="shared" si="1"/>
        <v>0.12727272727272726</v>
      </c>
    </row>
    <row r="11" spans="1:10" x14ac:dyDescent="0.25">
      <c r="A11">
        <v>40000</v>
      </c>
      <c r="B11">
        <v>44999</v>
      </c>
      <c r="C11" t="s">
        <v>8397</v>
      </c>
      <c r="D11">
        <f>COUNTIFS(Data!$D:$D,"&gt;="&amp;$A11,Data!$D:$D,"&lt;"&amp;$B11,Data!$F:$F,"Successful")</f>
        <v>21</v>
      </c>
      <c r="E11">
        <f>COUNTIFS(Data!$D:$D,"&gt;="&amp;$A11,Data!$D:$D,"&lt;"&amp;$B11,Data!$F:$F,"Failed")</f>
        <v>16</v>
      </c>
      <c r="F11">
        <f>COUNTIFS(Data!$D:$D,"&gt;="&amp;$A11,Data!$D:$D,"&lt;"&amp;$B11,Data!$F:$F,"Canceled")</f>
        <v>6</v>
      </c>
      <c r="G11">
        <f t="shared" si="2"/>
        <v>43</v>
      </c>
      <c r="H11" s="5">
        <f t="shared" si="3"/>
        <v>0.48837209302325579</v>
      </c>
      <c r="I11" s="5">
        <f t="shared" si="0"/>
        <v>0.37209302325581395</v>
      </c>
      <c r="J11" s="5">
        <f t="shared" si="1"/>
        <v>0.13953488372093023</v>
      </c>
    </row>
    <row r="12" spans="1:10" x14ac:dyDescent="0.25">
      <c r="A12">
        <v>45000</v>
      </c>
      <c r="B12">
        <v>49999</v>
      </c>
      <c r="C12" t="s">
        <v>8398</v>
      </c>
      <c r="D12">
        <f>COUNTIFS(Data!$D:$D,"&gt;="&amp;$A12,Data!$D:$D,"&lt;"&amp;$B12,Data!$F:$F,"Successful")</f>
        <v>6</v>
      </c>
      <c r="E12">
        <f>COUNTIFS(Data!$D:$D,"&gt;="&amp;$A12,Data!$D:$D,"&lt;"&amp;$B12,Data!$F:$F,"Failed")</f>
        <v>11</v>
      </c>
      <c r="F12">
        <f>COUNTIFS(Data!$D:$D,"&gt;="&amp;$A12,Data!$D:$D,"&lt;"&amp;$B12,Data!$F:$F,"Canceled")</f>
        <v>4</v>
      </c>
      <c r="G12">
        <f t="shared" si="2"/>
        <v>21</v>
      </c>
      <c r="H12" s="5">
        <f t="shared" si="3"/>
        <v>0.2857142857142857</v>
      </c>
      <c r="I12" s="5">
        <f t="shared" si="0"/>
        <v>0.52380952380952384</v>
      </c>
      <c r="J12" s="5">
        <f t="shared" si="1"/>
        <v>0.19047619047619047</v>
      </c>
    </row>
    <row r="13" spans="1:10" x14ac:dyDescent="0.25">
      <c r="A13">
        <v>50000</v>
      </c>
      <c r="C13" t="s">
        <v>8399</v>
      </c>
      <c r="D13">
        <f>COUNTIFS(Data!$D:$D,"&gt;="&amp;$A13,Data!$F:$F,"Successful")</f>
        <v>86</v>
      </c>
      <c r="E13">
        <f>COUNTIFS(Data!$D:$D,"&gt;="&amp;$A13,Data!$F:$F,"Failed")</f>
        <v>258</v>
      </c>
      <c r="F13">
        <f>COUNTIFS(Data!$D:$D,"&gt;="&amp;$A13,Data!$F:$F,"Canceled")</f>
        <v>100</v>
      </c>
      <c r="G13">
        <f t="shared" si="2"/>
        <v>444</v>
      </c>
      <c r="H13" s="5">
        <f t="shared" si="3"/>
        <v>0.19369369369369369</v>
      </c>
      <c r="I13" s="5">
        <f t="shared" si="0"/>
        <v>0.58108108108108103</v>
      </c>
      <c r="J13" s="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Count by Country</vt:lpstr>
      <vt:lpstr>Count by Sub-Category</vt:lpstr>
      <vt:lpstr>Count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</cp:lastModifiedBy>
  <dcterms:created xsi:type="dcterms:W3CDTF">2017-04-20T15:17:24Z</dcterms:created>
  <dcterms:modified xsi:type="dcterms:W3CDTF">2018-01-23T05:12:18Z</dcterms:modified>
</cp:coreProperties>
</file>