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defaultThemeVersion="166925"/>
  <bookViews>
    <workbookView xWindow="0" yWindow="0" windowWidth="17490" windowHeight="7050"/>
  </bookViews>
  <sheets>
    <sheet name="SED2016_DST_46" sheetId="1" r:id="rId1"/>
  </sheets>
  <calcPr calcId="171027"/>
</workbook>
</file>

<file path=xl/calcChain.xml><?xml version="1.0" encoding="utf-8"?>
<calcChain xmlns="http://schemas.openxmlformats.org/spreadsheetml/2006/main">
  <c r="V30" i="1" l="1"/>
  <c r="W30" i="1"/>
  <c r="X30" i="1"/>
  <c r="Y30" i="1"/>
  <c r="Z30" i="1"/>
  <c r="AA30" i="1"/>
  <c r="AB30" i="1"/>
  <c r="AC30" i="1"/>
  <c r="U30" i="1"/>
  <c r="V29" i="1"/>
  <c r="W29" i="1"/>
  <c r="X29" i="1"/>
  <c r="Y29" i="1"/>
  <c r="Z29" i="1"/>
  <c r="AA29" i="1"/>
  <c r="AB29" i="1"/>
  <c r="AC29" i="1"/>
  <c r="U29" i="1"/>
  <c r="AG22" i="1"/>
  <c r="AG23" i="1"/>
  <c r="AG15" i="1"/>
  <c r="AG14" i="1"/>
  <c r="AI18" i="1"/>
  <c r="AI17" i="1"/>
  <c r="AI15" i="1"/>
  <c r="AI14" i="1"/>
  <c r="AE23" i="1"/>
  <c r="AE22" i="1"/>
  <c r="AE19" i="1"/>
  <c r="AE18" i="1"/>
  <c r="AE15" i="1"/>
  <c r="AE14" i="1"/>
  <c r="S12" i="1" l="1"/>
  <c r="K44" i="1"/>
  <c r="K12" i="1"/>
  <c r="K42" i="1"/>
  <c r="L40" i="1"/>
  <c r="M40" i="1"/>
  <c r="N40" i="1"/>
  <c r="O40" i="1"/>
  <c r="P40" i="1"/>
  <c r="Q40" i="1"/>
  <c r="R40" i="1"/>
  <c r="S40" i="1"/>
  <c r="K40" i="1"/>
  <c r="L34" i="1"/>
  <c r="M34" i="1"/>
  <c r="N34" i="1"/>
  <c r="O34" i="1"/>
  <c r="P34" i="1"/>
  <c r="Q34" i="1"/>
  <c r="R34" i="1"/>
  <c r="S34" i="1"/>
  <c r="K34" i="1"/>
  <c r="L28" i="1"/>
  <c r="M28" i="1"/>
  <c r="N28" i="1"/>
  <c r="O28" i="1"/>
  <c r="P28" i="1"/>
  <c r="Q28" i="1"/>
  <c r="R28" i="1"/>
  <c r="S28" i="1"/>
  <c r="K28" i="1"/>
  <c r="L22" i="1"/>
  <c r="M22" i="1"/>
  <c r="N22" i="1"/>
  <c r="O22" i="1"/>
  <c r="P22" i="1"/>
  <c r="Q22" i="1"/>
  <c r="R22" i="1"/>
  <c r="S22" i="1"/>
  <c r="K22" i="1"/>
  <c r="L36" i="1"/>
  <c r="M36" i="1"/>
  <c r="N36" i="1"/>
  <c r="O36" i="1"/>
  <c r="P36" i="1"/>
  <c r="Q36" i="1"/>
  <c r="R36" i="1"/>
  <c r="S36" i="1"/>
  <c r="K36" i="1"/>
  <c r="L30" i="1"/>
  <c r="M30" i="1"/>
  <c r="N30" i="1"/>
  <c r="O30" i="1"/>
  <c r="P30" i="1"/>
  <c r="Q30" i="1"/>
  <c r="R30" i="1"/>
  <c r="S30" i="1"/>
  <c r="K30" i="1"/>
  <c r="L16" i="1"/>
  <c r="K16" i="1"/>
  <c r="M16" i="1"/>
  <c r="N16" i="1"/>
  <c r="O16" i="1"/>
  <c r="P16" i="1"/>
  <c r="Q16" i="1"/>
  <c r="R16" i="1"/>
  <c r="S16" i="1"/>
  <c r="L24" i="1"/>
  <c r="M24" i="1"/>
  <c r="N24" i="1"/>
  <c r="O24" i="1"/>
  <c r="P24" i="1"/>
  <c r="Q24" i="1"/>
  <c r="R24" i="1"/>
  <c r="S24" i="1"/>
  <c r="K24" i="1"/>
  <c r="S18" i="1"/>
  <c r="L18" i="1"/>
  <c r="M18" i="1"/>
  <c r="N18" i="1"/>
  <c r="O18" i="1"/>
  <c r="P18" i="1"/>
  <c r="Q18" i="1"/>
  <c r="R18" i="1"/>
  <c r="K18" i="1"/>
  <c r="P12" i="1"/>
  <c r="Q12" i="1"/>
  <c r="R12" i="1"/>
  <c r="O12" i="1"/>
  <c r="M12" i="1"/>
  <c r="N12" i="1"/>
  <c r="L12" i="1"/>
</calcChain>
</file>

<file path=xl/sharedStrings.xml><?xml version="1.0" encoding="utf-8"?>
<sst xmlns="http://schemas.openxmlformats.org/spreadsheetml/2006/main" count="118" uniqueCount="39">
  <si>
    <t>Table 46. Employment sector of doctorate recipients with definite postgraduation commitments for employment in the United States, by broad field of study: Selected years, 1996–2016</t>
  </si>
  <si>
    <t>Employment commitment and sector</t>
  </si>
  <si>
    <t>Total</t>
  </si>
  <si>
    <r>
      <t>Life sciences</t>
    </r>
    <r>
      <rPr>
        <vertAlign val="superscript"/>
        <sz val="11"/>
        <rFont val="Calibri"/>
        <family val="2"/>
      </rPr>
      <t>a</t>
    </r>
  </si>
  <si>
    <t>Physical sciences and earth sciences</t>
  </si>
  <si>
    <t>Mathematics and computer sciences</t>
  </si>
  <si>
    <t>Psychology and social sciences</t>
  </si>
  <si>
    <t>Engineering</t>
  </si>
  <si>
    <t>Education</t>
  </si>
  <si>
    <t>Humanities and arts</t>
  </si>
  <si>
    <r>
      <t>Other</t>
    </r>
    <r>
      <rPr>
        <vertAlign val="superscript"/>
        <sz val="11"/>
        <rFont val="Calibri"/>
        <family val="2"/>
      </rPr>
      <t>b</t>
    </r>
  </si>
  <si>
    <t>All U.S. employment commitments (number)</t>
  </si>
  <si>
    <t/>
  </si>
  <si>
    <r>
      <t>Academe (%)</t>
    </r>
    <r>
      <rPr>
        <vertAlign val="superscript"/>
        <sz val="11"/>
        <rFont val="Calibri"/>
        <family val="2"/>
      </rPr>
      <t>c</t>
    </r>
  </si>
  <si>
    <r>
      <t>Government (%)</t>
    </r>
    <r>
      <rPr>
        <vertAlign val="superscript"/>
        <sz val="11"/>
        <rFont val="Calibri"/>
        <family val="2"/>
      </rPr>
      <t>c</t>
    </r>
  </si>
  <si>
    <r>
      <t>Industry or business (%)</t>
    </r>
    <r>
      <rPr>
        <vertAlign val="superscript"/>
        <sz val="11"/>
        <rFont val="Calibri"/>
        <family val="2"/>
      </rPr>
      <t>c,d</t>
    </r>
  </si>
  <si>
    <r>
      <t>Nonprofit organization (%)</t>
    </r>
    <r>
      <rPr>
        <vertAlign val="superscript"/>
        <sz val="11"/>
        <rFont val="Calibri"/>
        <family val="2"/>
      </rPr>
      <t>c</t>
    </r>
  </si>
  <si>
    <r>
      <t>Other or unknown (%)</t>
    </r>
    <r>
      <rPr>
        <vertAlign val="superscript"/>
        <sz val="11"/>
        <rFont val="Calibri"/>
        <family val="2"/>
      </rPr>
      <t>c,e</t>
    </r>
  </si>
  <si>
    <r>
      <rPr>
        <vertAlign val="superscript"/>
        <sz val="11"/>
        <rFont val="Calibri"/>
        <family val="2"/>
      </rPr>
      <t>a</t>
    </r>
    <r>
      <rPr>
        <sz val="8"/>
        <rFont val="Arial"/>
        <family val="2"/>
      </rPr>
      <t xml:space="preserve"> Includes agricultural sciences and natural resources; biological and biomedical sciences; and health sciences.</t>
    </r>
  </si>
  <si>
    <r>
      <rPr>
        <vertAlign val="superscript"/>
        <sz val="11"/>
        <rFont val="Calibri"/>
        <family val="2"/>
      </rPr>
      <t>b</t>
    </r>
    <r>
      <rPr>
        <sz val="8"/>
        <rFont val="Arial"/>
        <family val="2"/>
      </rPr>
      <t xml:space="preserve"> Non-science and engineering fields not shown separately.</t>
    </r>
  </si>
  <si>
    <r>
      <rPr>
        <vertAlign val="superscript"/>
        <sz val="11"/>
        <rFont val="Calibri"/>
        <family val="2"/>
      </rPr>
      <t>c</t>
    </r>
    <r>
      <rPr>
        <sz val="8"/>
        <rFont val="Arial"/>
        <family val="2"/>
      </rPr>
      <t xml:space="preserve"> Percentages based on number reporting definite employment commitments in the United States.</t>
    </r>
  </si>
  <si>
    <r>
      <rPr>
        <vertAlign val="superscript"/>
        <sz val="11"/>
        <rFont val="Calibri"/>
        <family val="2"/>
      </rPr>
      <t>d</t>
    </r>
    <r>
      <rPr>
        <sz val="8"/>
        <rFont val="Arial"/>
        <family val="2"/>
      </rPr>
      <t xml:space="preserve"> Includes doctorate recipients who indicated self-employment.</t>
    </r>
  </si>
  <si>
    <r>
      <rPr>
        <vertAlign val="superscript"/>
        <sz val="11"/>
        <rFont val="Calibri"/>
        <family val="2"/>
      </rPr>
      <t>e</t>
    </r>
    <r>
      <rPr>
        <sz val="8"/>
        <rFont val="Arial"/>
        <family val="2"/>
      </rPr>
      <t xml:space="preserve"> "Other" is mainly composed of elementary and secondary schools.</t>
    </r>
  </si>
  <si>
    <t>NOTE: Due to rounding, percentages may not sum to 100.</t>
  </si>
  <si>
    <t>SOURCE: National Science Foundation, National Center for Science and Engineering Statistics, Survey of Earned Doctorates.</t>
  </si>
  <si>
    <t>1996 total</t>
  </si>
  <si>
    <t>2016 total</t>
  </si>
  <si>
    <t>academe</t>
  </si>
  <si>
    <t>government</t>
  </si>
  <si>
    <t>industry</t>
  </si>
  <si>
    <t>nonprofit</t>
  </si>
  <si>
    <t>other</t>
  </si>
  <si>
    <t xml:space="preserve">sum </t>
  </si>
  <si>
    <t>Likelihood an engineering grad goes into industry</t>
  </si>
  <si>
    <t>physical sciences</t>
  </si>
  <si>
    <t>humanities into academia</t>
  </si>
  <si>
    <t>life sciences into academe</t>
  </si>
  <si>
    <t>life sciences into industry</t>
  </si>
  <si>
    <t>academe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</si>
</sst>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0%"/>
  </numFmts>
  <fonts count="8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 style="thin">
        <color rgb="FFB2D1FF"/>
      </left>
      <right style="thin">
        <color rgb="FFB2D1FF"/>
      </right>
      <top style="thin">
        <color rgb="FFB2D1FF"/>
      </top>
      <bottom style="thin">
        <color rgb="FFB2D1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 indent="2"/>
    </xf>
    <xf numFmtId="0" fontId="3" fillId="0" borderId="0" xfId="0" applyFont="1" applyAlignment="1">
      <alignment horizontal="left" wrapText="1" indent="4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0" xfId="0"/>
    <xf numFmtId="1" fontId="0" fillId="0" borderId="0" xfId="0" applyNumberFormat="1"/>
    <xf numFmtId="1" fontId="6" fillId="0" borderId="0" xfId="0" applyNumberFormat="1" applyFont="1"/>
    <xf numFmtId="0" fontId="5" fillId="0" borderId="0" xfId="0" applyFont="1" applyAlignment="1">
      <alignment wrapText="1"/>
    </xf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"/>
  <sheetViews>
    <sheetView tabSelected="1" topLeftCell="S11" zoomScale="85" zoomScaleNormal="85" workbookViewId="0">
      <selection activeCell="Y29" sqref="Y29"/>
    </sheetView>
  </sheetViews>
  <sheetFormatPr defaultRowHeight="15" x14ac:dyDescent="0.25"/>
  <cols>
    <col min="1" max="1" width="22.85546875" customWidth="1"/>
    <col min="2" max="2" width="14.42578125" customWidth="1"/>
    <col min="3" max="10" width="13" customWidth="1"/>
    <col min="20" max="20" width="13" customWidth="1"/>
    <col min="31" max="31" width="22" customWidth="1"/>
    <col min="32" max="32" width="26" customWidth="1"/>
  </cols>
  <sheetData>
    <row r="1" spans="1:36" x14ac:dyDescent="0.25">
      <c r="A1" s="3" t="s">
        <v>0</v>
      </c>
    </row>
    <row r="2" spans="1:36" x14ac:dyDescent="0.25">
      <c r="A2" s="3"/>
    </row>
    <row r="4" spans="1:36" ht="45" customHeight="1" x14ac:dyDescent="0.25">
      <c r="A4" s="2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</row>
    <row r="5" spans="1:36" ht="23.25" x14ac:dyDescent="0.25">
      <c r="A5" s="4" t="s">
        <v>11</v>
      </c>
      <c r="B5" s="7" t="s">
        <v>12</v>
      </c>
      <c r="C5" s="8" t="s">
        <v>12</v>
      </c>
      <c r="D5" s="9" t="s">
        <v>12</v>
      </c>
      <c r="E5" s="10" t="s">
        <v>12</v>
      </c>
      <c r="F5" s="11" t="s">
        <v>12</v>
      </c>
      <c r="G5" s="12" t="s">
        <v>12</v>
      </c>
      <c r="H5" s="13" t="s">
        <v>12</v>
      </c>
      <c r="I5" s="14" t="s">
        <v>12</v>
      </c>
      <c r="J5" s="15" t="s">
        <v>12</v>
      </c>
    </row>
    <row r="6" spans="1:36" x14ac:dyDescent="0.25">
      <c r="A6" s="5">
        <v>1996</v>
      </c>
      <c r="B6" s="16">
        <v>16273</v>
      </c>
      <c r="C6" s="17">
        <v>1542</v>
      </c>
      <c r="D6" s="18">
        <v>1023</v>
      </c>
      <c r="E6" s="19">
        <v>806</v>
      </c>
      <c r="F6" s="20">
        <v>2865</v>
      </c>
      <c r="G6" s="21">
        <v>2429</v>
      </c>
      <c r="H6" s="22">
        <v>4113</v>
      </c>
      <c r="I6" s="23">
        <v>2285</v>
      </c>
      <c r="J6" s="24">
        <v>1210</v>
      </c>
    </row>
    <row r="7" spans="1:36" x14ac:dyDescent="0.25">
      <c r="A7" s="5">
        <v>2001</v>
      </c>
      <c r="B7" s="25">
        <v>17304</v>
      </c>
      <c r="C7" s="26">
        <v>1848</v>
      </c>
      <c r="D7" s="27">
        <v>1270</v>
      </c>
      <c r="E7" s="28">
        <v>845</v>
      </c>
      <c r="F7" s="29">
        <v>3070</v>
      </c>
      <c r="G7" s="30">
        <v>2627</v>
      </c>
      <c r="H7" s="31">
        <v>3710</v>
      </c>
      <c r="I7" s="32">
        <v>2712</v>
      </c>
      <c r="J7" s="33">
        <v>1222</v>
      </c>
    </row>
    <row r="8" spans="1:36" x14ac:dyDescent="0.25">
      <c r="A8" s="5">
        <v>2006</v>
      </c>
      <c r="B8" s="34">
        <v>17681</v>
      </c>
      <c r="C8" s="35">
        <v>1993</v>
      </c>
      <c r="D8" s="36">
        <v>1026</v>
      </c>
      <c r="E8" s="37">
        <v>1190</v>
      </c>
      <c r="F8" s="38">
        <v>2993</v>
      </c>
      <c r="G8" s="39">
        <v>2686</v>
      </c>
      <c r="H8" s="40">
        <v>3717</v>
      </c>
      <c r="I8" s="41">
        <v>2631</v>
      </c>
      <c r="J8" s="42">
        <v>1445</v>
      </c>
    </row>
    <row r="9" spans="1:36" x14ac:dyDescent="0.25">
      <c r="A9" s="5">
        <v>2011</v>
      </c>
      <c r="B9" s="43">
        <v>14167</v>
      </c>
      <c r="C9" s="44">
        <v>1746</v>
      </c>
      <c r="D9" s="45">
        <v>919</v>
      </c>
      <c r="E9" s="46">
        <v>1077</v>
      </c>
      <c r="F9" s="47">
        <v>2586</v>
      </c>
      <c r="G9" s="48">
        <v>2275</v>
      </c>
      <c r="H9" s="49">
        <v>2369</v>
      </c>
      <c r="I9" s="50">
        <v>1952</v>
      </c>
      <c r="J9" s="51">
        <v>1243</v>
      </c>
    </row>
    <row r="10" spans="1:36" x14ac:dyDescent="0.25">
      <c r="A10" s="5">
        <v>2016</v>
      </c>
      <c r="B10" s="52">
        <v>16305</v>
      </c>
      <c r="C10" s="53">
        <v>2301</v>
      </c>
      <c r="D10" s="54">
        <v>1264</v>
      </c>
      <c r="E10" s="55">
        <v>1479</v>
      </c>
      <c r="F10" s="56">
        <v>2846</v>
      </c>
      <c r="G10" s="57">
        <v>2927</v>
      </c>
      <c r="H10" s="58">
        <v>2433</v>
      </c>
      <c r="I10" s="59">
        <v>1716</v>
      </c>
      <c r="J10" s="60">
        <v>1339</v>
      </c>
    </row>
    <row r="11" spans="1:36" ht="48.75" x14ac:dyDescent="0.25">
      <c r="A11" s="5" t="s">
        <v>13</v>
      </c>
      <c r="B11" s="61" t="s">
        <v>12</v>
      </c>
      <c r="C11" s="62" t="s">
        <v>12</v>
      </c>
      <c r="D11" s="63" t="s">
        <v>12</v>
      </c>
      <c r="E11" s="64" t="s">
        <v>12</v>
      </c>
      <c r="F11" s="65" t="s">
        <v>12</v>
      </c>
      <c r="G11" s="66" t="s">
        <v>12</v>
      </c>
      <c r="H11" s="67" t="s">
        <v>12</v>
      </c>
      <c r="I11" s="68" t="s">
        <v>12</v>
      </c>
      <c r="J11" s="69" t="s">
        <v>12</v>
      </c>
      <c r="K11" s="1" t="s">
        <v>2</v>
      </c>
      <c r="L11" s="1" t="s">
        <v>3</v>
      </c>
      <c r="M11" s="1" t="s">
        <v>4</v>
      </c>
      <c r="N11" s="1" t="s">
        <v>5</v>
      </c>
      <c r="O11" s="1" t="s">
        <v>6</v>
      </c>
      <c r="P11" s="1" t="s">
        <v>7</v>
      </c>
      <c r="Q11" s="1" t="s">
        <v>8</v>
      </c>
      <c r="R11" s="1" t="s">
        <v>9</v>
      </c>
      <c r="S11" s="1" t="s">
        <v>10</v>
      </c>
      <c r="T11">
        <v>2016</v>
      </c>
      <c r="U11" s="1" t="s">
        <v>2</v>
      </c>
      <c r="V11" s="1" t="s">
        <v>3</v>
      </c>
      <c r="W11" s="1" t="s">
        <v>4</v>
      </c>
      <c r="X11" s="1" t="s">
        <v>5</v>
      </c>
      <c r="Y11" s="1" t="s">
        <v>6</v>
      </c>
      <c r="Z11" s="1" t="s">
        <v>7</v>
      </c>
      <c r="AA11" s="1" t="s">
        <v>8</v>
      </c>
      <c r="AB11" s="1" t="s">
        <v>9</v>
      </c>
      <c r="AC11" s="1" t="s">
        <v>10</v>
      </c>
    </row>
    <row r="12" spans="1:36" x14ac:dyDescent="0.25">
      <c r="A12" s="6">
        <v>1996</v>
      </c>
      <c r="B12" s="70">
        <v>0.48799999999999999</v>
      </c>
      <c r="C12" s="71">
        <v>0.51800000000000002</v>
      </c>
      <c r="D12" s="72">
        <v>0.248</v>
      </c>
      <c r="E12" s="73">
        <v>0.46800000000000003</v>
      </c>
      <c r="F12" s="74">
        <v>0.53400000000000003</v>
      </c>
      <c r="G12" s="75">
        <v>0.14099999999999999</v>
      </c>
      <c r="H12" s="76">
        <v>0.46400000000000002</v>
      </c>
      <c r="I12" s="77">
        <v>0.79200000000000004</v>
      </c>
      <c r="J12" s="78">
        <v>0.76500000000000001</v>
      </c>
      <c r="K12" s="332">
        <f>B12*B6</f>
        <v>7941.2240000000002</v>
      </c>
      <c r="L12" s="332">
        <f>C12*C6</f>
        <v>798.75599999999997</v>
      </c>
      <c r="M12" s="332">
        <f t="shared" ref="M12:N12" si="0">D12*D6</f>
        <v>253.70400000000001</v>
      </c>
      <c r="N12" s="332">
        <f t="shared" si="0"/>
        <v>377.20800000000003</v>
      </c>
      <c r="O12" s="332">
        <f>F12*F6</f>
        <v>1529.91</v>
      </c>
      <c r="P12" s="332">
        <f t="shared" ref="P12:R12" si="1">G12*G6</f>
        <v>342.48899999999998</v>
      </c>
      <c r="Q12" s="332">
        <f t="shared" si="1"/>
        <v>1908.432</v>
      </c>
      <c r="R12" s="332">
        <f t="shared" si="1"/>
        <v>1809.72</v>
      </c>
      <c r="S12" s="332">
        <f>J12*J6</f>
        <v>925.65</v>
      </c>
      <c r="T12" t="s">
        <v>27</v>
      </c>
      <c r="U12" s="332">
        <v>7272.03</v>
      </c>
      <c r="V12" s="332">
        <v>881.28300000000002</v>
      </c>
      <c r="W12" s="332">
        <v>252.8</v>
      </c>
      <c r="X12" s="332">
        <v>436.30499999999995</v>
      </c>
      <c r="Y12" s="332">
        <v>1542.5320000000002</v>
      </c>
      <c r="Z12" s="332">
        <v>412.70699999999994</v>
      </c>
      <c r="AA12" s="332">
        <v>1416.0059999999999</v>
      </c>
      <c r="AB12" s="332">
        <v>1311.0240000000001</v>
      </c>
      <c r="AC12" s="332">
        <v>1014.962</v>
      </c>
    </row>
    <row r="13" spans="1:36" x14ac:dyDescent="0.25">
      <c r="A13" s="6">
        <v>2001</v>
      </c>
      <c r="B13" s="79">
        <v>0.48399999999999999</v>
      </c>
      <c r="C13" s="80">
        <v>0.45800000000000002</v>
      </c>
      <c r="D13" s="81">
        <v>0.20200000000000001</v>
      </c>
      <c r="E13" s="82">
        <v>0.45800000000000002</v>
      </c>
      <c r="F13" s="83">
        <v>0.54</v>
      </c>
      <c r="G13" s="84">
        <v>0.13400000000000001</v>
      </c>
      <c r="H13" s="85">
        <v>0.49</v>
      </c>
      <c r="I13" s="86">
        <v>0.79100000000000004</v>
      </c>
      <c r="J13" s="87">
        <v>0.74399999999999999</v>
      </c>
      <c r="K13" s="332"/>
      <c r="T13" t="s">
        <v>28</v>
      </c>
      <c r="U13" s="332">
        <v>1206.57</v>
      </c>
      <c r="V13" s="332">
        <v>237.00299999999999</v>
      </c>
      <c r="W13" s="332">
        <v>111.232</v>
      </c>
      <c r="X13" s="332">
        <v>50.286000000000001</v>
      </c>
      <c r="Y13" s="332">
        <v>352.904</v>
      </c>
      <c r="Z13" s="332">
        <v>240.01400000000001</v>
      </c>
      <c r="AA13" s="332">
        <v>92.453999999999994</v>
      </c>
      <c r="AB13" s="332">
        <v>41.183999999999997</v>
      </c>
      <c r="AC13" s="332">
        <v>73.644999999999996</v>
      </c>
      <c r="AE13" t="s">
        <v>33</v>
      </c>
      <c r="AG13" t="s">
        <v>27</v>
      </c>
      <c r="AI13" t="s">
        <v>36</v>
      </c>
    </row>
    <row r="14" spans="1:36" x14ac:dyDescent="0.25">
      <c r="A14" s="6">
        <v>2006</v>
      </c>
      <c r="B14" s="88">
        <v>0.51100000000000001</v>
      </c>
      <c r="C14" s="89">
        <v>0.47399999999999998</v>
      </c>
      <c r="D14" s="90">
        <v>0.27700000000000002</v>
      </c>
      <c r="E14" s="91">
        <v>0.44400000000000001</v>
      </c>
      <c r="F14" s="92">
        <v>0.59899999999999998</v>
      </c>
      <c r="G14" s="93">
        <v>0.14299999999999999</v>
      </c>
      <c r="H14" s="94">
        <v>0.51</v>
      </c>
      <c r="I14" s="95">
        <v>0.80800000000000005</v>
      </c>
      <c r="J14" s="96">
        <v>0.747</v>
      </c>
      <c r="T14" t="s">
        <v>29</v>
      </c>
      <c r="U14" s="332">
        <v>5641.53</v>
      </c>
      <c r="V14" s="332">
        <v>865.17600000000004</v>
      </c>
      <c r="W14" s="332">
        <v>830.44800000000009</v>
      </c>
      <c r="X14" s="332">
        <v>915.50099999999998</v>
      </c>
      <c r="Y14" s="332">
        <v>543.58600000000001</v>
      </c>
      <c r="Z14" s="332">
        <v>2133.7829999999999</v>
      </c>
      <c r="AA14" s="332">
        <v>116.78400000000001</v>
      </c>
      <c r="AB14" s="332">
        <v>87.515999999999991</v>
      </c>
      <c r="AC14" s="332">
        <v>145.95099999999999</v>
      </c>
      <c r="AE14" s="336">
        <f>Z14/Z17</f>
        <v>0.72899999999999998</v>
      </c>
      <c r="AF14" s="332">
        <v>2016</v>
      </c>
      <c r="AG14" s="336">
        <f>Z12/Z17</f>
        <v>0.14099999999999999</v>
      </c>
      <c r="AI14" s="336">
        <f>V12/V17</f>
        <v>0.38300000000000001</v>
      </c>
      <c r="AJ14">
        <v>2016</v>
      </c>
    </row>
    <row r="15" spans="1:36" x14ac:dyDescent="0.25">
      <c r="A15" s="6">
        <v>2011</v>
      </c>
      <c r="B15" s="97">
        <v>0.51800000000000002</v>
      </c>
      <c r="C15" s="98">
        <v>0.48699999999999999</v>
      </c>
      <c r="D15" s="99">
        <v>0.25800000000000001</v>
      </c>
      <c r="E15" s="100">
        <v>0.36399999999999999</v>
      </c>
      <c r="F15" s="101">
        <v>0.60899999999999999</v>
      </c>
      <c r="G15" s="102">
        <v>0.13600000000000001</v>
      </c>
      <c r="H15" s="103">
        <v>0.57899999999999996</v>
      </c>
      <c r="I15" s="104">
        <v>0.82499999999999996</v>
      </c>
      <c r="J15" s="105">
        <v>0.79600000000000004</v>
      </c>
      <c r="T15" t="s">
        <v>30</v>
      </c>
      <c r="U15" s="332">
        <v>929.38499999999999</v>
      </c>
      <c r="V15" s="332">
        <v>213.99299999999999</v>
      </c>
      <c r="W15" s="332">
        <v>40.448</v>
      </c>
      <c r="X15" s="332">
        <v>41.411999999999999</v>
      </c>
      <c r="Y15" s="332">
        <v>221.988</v>
      </c>
      <c r="Z15" s="332">
        <v>90.736999999999995</v>
      </c>
      <c r="AA15" s="332">
        <v>131.38200000000001</v>
      </c>
      <c r="AB15" s="332">
        <v>130.416</v>
      </c>
      <c r="AC15" s="332">
        <v>53.56</v>
      </c>
      <c r="AE15" s="336">
        <f>Z23/Z26</f>
        <v>0.73</v>
      </c>
      <c r="AF15" s="332">
        <v>1996</v>
      </c>
      <c r="AG15" s="336">
        <f>Z21/Z26</f>
        <v>0.14099999999999999</v>
      </c>
      <c r="AI15" s="336">
        <f>V21/V26</f>
        <v>0.51800000000000002</v>
      </c>
      <c r="AJ15">
        <v>1996</v>
      </c>
    </row>
    <row r="16" spans="1:36" x14ac:dyDescent="0.25">
      <c r="A16" s="6">
        <v>2016</v>
      </c>
      <c r="B16" s="106">
        <v>0.44600000000000001</v>
      </c>
      <c r="C16" s="107">
        <v>0.38300000000000001</v>
      </c>
      <c r="D16" s="108">
        <v>0.2</v>
      </c>
      <c r="E16" s="109">
        <v>0.29499999999999998</v>
      </c>
      <c r="F16" s="110">
        <v>0.54200000000000004</v>
      </c>
      <c r="G16" s="111">
        <v>0.14099999999999999</v>
      </c>
      <c r="H16" s="112">
        <v>0.58199999999999996</v>
      </c>
      <c r="I16" s="113">
        <v>0.76400000000000001</v>
      </c>
      <c r="J16" s="114">
        <v>0.75800000000000001</v>
      </c>
      <c r="K16" s="332">
        <f>B16*B10</f>
        <v>7272.03</v>
      </c>
      <c r="L16" s="332">
        <f>C16*C10</f>
        <v>881.28300000000002</v>
      </c>
      <c r="M16" s="332">
        <f t="shared" ref="M16" si="2">D16*D10</f>
        <v>252.8</v>
      </c>
      <c r="N16" s="332">
        <f t="shared" ref="N16" si="3">E16*E10</f>
        <v>436.30499999999995</v>
      </c>
      <c r="O16" s="332">
        <f>F16*F10</f>
        <v>1542.5320000000002</v>
      </c>
      <c r="P16" s="332">
        <f t="shared" ref="P16" si="4">G16*G10</f>
        <v>412.70699999999994</v>
      </c>
      <c r="Q16" s="332">
        <f t="shared" ref="Q16" si="5">H16*H10</f>
        <v>1416.0059999999999</v>
      </c>
      <c r="R16" s="332">
        <f t="shared" ref="R16" si="6">I16*I10</f>
        <v>1311.0240000000001</v>
      </c>
      <c r="S16" s="332">
        <f>J16*J10</f>
        <v>1014.962</v>
      </c>
      <c r="T16" t="s">
        <v>31</v>
      </c>
      <c r="U16" s="332">
        <v>1271.79</v>
      </c>
      <c r="V16" s="332">
        <v>101.244</v>
      </c>
      <c r="W16" s="332">
        <v>27.808</v>
      </c>
      <c r="X16" s="332">
        <v>32.537999999999997</v>
      </c>
      <c r="Y16" s="332">
        <v>184.99</v>
      </c>
      <c r="Z16" s="332">
        <v>52.685999999999993</v>
      </c>
      <c r="AA16" s="332">
        <v>676.37400000000002</v>
      </c>
      <c r="AB16" s="332">
        <v>144.14400000000001</v>
      </c>
      <c r="AC16" s="332">
        <v>50.881999999999998</v>
      </c>
      <c r="AD16" s="332"/>
      <c r="AI16" t="s">
        <v>37</v>
      </c>
    </row>
    <row r="17" spans="1:36" ht="17.25" x14ac:dyDescent="0.25">
      <c r="A17" s="5" t="s">
        <v>14</v>
      </c>
      <c r="B17" s="115" t="s">
        <v>12</v>
      </c>
      <c r="C17" s="116" t="s">
        <v>12</v>
      </c>
      <c r="D17" s="117" t="s">
        <v>12</v>
      </c>
      <c r="E17" s="118" t="s">
        <v>12</v>
      </c>
      <c r="F17" s="119" t="s">
        <v>12</v>
      </c>
      <c r="G17" s="120" t="s">
        <v>12</v>
      </c>
      <c r="H17" s="121" t="s">
        <v>12</v>
      </c>
      <c r="I17" s="122" t="s">
        <v>12</v>
      </c>
      <c r="J17" s="123" t="s">
        <v>12</v>
      </c>
      <c r="T17" t="s">
        <v>32</v>
      </c>
      <c r="U17" s="60">
        <v>16305</v>
      </c>
      <c r="V17" s="60">
        <v>2301</v>
      </c>
      <c r="W17" s="60">
        <v>1264</v>
      </c>
      <c r="X17" s="60">
        <v>1479</v>
      </c>
      <c r="Y17" s="60">
        <v>2846</v>
      </c>
      <c r="Z17" s="60">
        <v>2927</v>
      </c>
      <c r="AA17" s="60">
        <v>2433</v>
      </c>
      <c r="AB17" s="60">
        <v>1716</v>
      </c>
      <c r="AC17" s="60">
        <v>1339</v>
      </c>
      <c r="AE17" t="s">
        <v>34</v>
      </c>
      <c r="AI17" s="336">
        <f>V14/V17</f>
        <v>0.376</v>
      </c>
      <c r="AJ17">
        <v>2016</v>
      </c>
    </row>
    <row r="18" spans="1:36" x14ac:dyDescent="0.25">
      <c r="A18" s="6">
        <v>1996</v>
      </c>
      <c r="B18" s="124">
        <v>7.9000000000000001E-2</v>
      </c>
      <c r="C18" s="125">
        <v>0.152</v>
      </c>
      <c r="D18" s="126">
        <v>9.4E-2</v>
      </c>
      <c r="E18" s="127">
        <v>4.1000000000000002E-2</v>
      </c>
      <c r="F18" s="128">
        <v>0.113</v>
      </c>
      <c r="G18" s="129">
        <v>0.106</v>
      </c>
      <c r="H18" s="130">
        <v>6.4000000000000001E-2</v>
      </c>
      <c r="I18" s="131">
        <v>1.2999999999999999E-2</v>
      </c>
      <c r="J18" s="132">
        <v>4.4999999999999998E-2</v>
      </c>
      <c r="K18" s="332">
        <f>B18*B6</f>
        <v>1285.567</v>
      </c>
      <c r="L18" s="332">
        <f t="shared" ref="L18:R18" si="7">C18*C6</f>
        <v>234.38399999999999</v>
      </c>
      <c r="M18" s="332">
        <f t="shared" si="7"/>
        <v>96.162000000000006</v>
      </c>
      <c r="N18" s="332">
        <f t="shared" si="7"/>
        <v>33.045999999999999</v>
      </c>
      <c r="O18" s="332">
        <f t="shared" si="7"/>
        <v>323.745</v>
      </c>
      <c r="P18" s="332">
        <f t="shared" si="7"/>
        <v>257.47399999999999</v>
      </c>
      <c r="Q18" s="332">
        <f t="shared" si="7"/>
        <v>263.23200000000003</v>
      </c>
      <c r="R18" s="332">
        <f t="shared" si="7"/>
        <v>29.704999999999998</v>
      </c>
      <c r="S18" s="332">
        <f>J18*J6</f>
        <v>54.449999999999996</v>
      </c>
      <c r="AE18" s="336">
        <f>W14/W17</f>
        <v>0.65700000000000003</v>
      </c>
      <c r="AF18" s="332">
        <v>2016</v>
      </c>
      <c r="AI18" s="336">
        <f>V23/V26</f>
        <v>0.24500000000000002</v>
      </c>
      <c r="AJ18">
        <v>1996</v>
      </c>
    </row>
    <row r="19" spans="1:36" x14ac:dyDescent="0.25">
      <c r="A19" s="6">
        <v>2001</v>
      </c>
      <c r="B19" s="133">
        <v>6.5000000000000002E-2</v>
      </c>
      <c r="C19" s="134">
        <v>0.11600000000000001</v>
      </c>
      <c r="D19" s="135">
        <v>6.7000000000000004E-2</v>
      </c>
      <c r="E19" s="136">
        <v>0.04</v>
      </c>
      <c r="F19" s="137">
        <v>0.104</v>
      </c>
      <c r="G19" s="138">
        <v>7.2999999999999995E-2</v>
      </c>
      <c r="H19" s="139">
        <v>4.4999999999999998E-2</v>
      </c>
      <c r="I19" s="140">
        <v>2.1000000000000001E-2</v>
      </c>
      <c r="J19" s="141">
        <v>4.7E-2</v>
      </c>
      <c r="K19" s="332"/>
      <c r="AE19" s="336">
        <f>W23/W26</f>
        <v>0.626</v>
      </c>
      <c r="AF19" s="332">
        <v>1996</v>
      </c>
    </row>
    <row r="20" spans="1:36" x14ac:dyDescent="0.25">
      <c r="A20" s="6">
        <v>2006</v>
      </c>
      <c r="B20" s="142">
        <v>0.06</v>
      </c>
      <c r="C20" s="143">
        <v>0.12</v>
      </c>
      <c r="D20" s="144">
        <v>7.0999999999999994E-2</v>
      </c>
      <c r="E20" s="145">
        <v>4.2999999999999997E-2</v>
      </c>
      <c r="F20" s="146">
        <v>9.5000000000000001E-2</v>
      </c>
      <c r="G20" s="147">
        <v>5.6000000000000001E-2</v>
      </c>
      <c r="H20" s="148">
        <v>3.7999999999999999E-2</v>
      </c>
      <c r="I20" s="149">
        <v>2.1000000000000001E-2</v>
      </c>
      <c r="J20" s="150">
        <v>4.8000000000000001E-2</v>
      </c>
      <c r="T20">
        <v>1996</v>
      </c>
      <c r="U20" s="60"/>
      <c r="V20" s="60"/>
      <c r="W20" s="60"/>
      <c r="X20" s="60"/>
      <c r="Y20" s="60"/>
      <c r="Z20" s="60"/>
      <c r="AA20" s="60"/>
      <c r="AB20" s="60"/>
      <c r="AC20" s="60"/>
    </row>
    <row r="21" spans="1:36" x14ac:dyDescent="0.25">
      <c r="A21" s="6">
        <v>2011</v>
      </c>
      <c r="B21" s="151">
        <v>0.08</v>
      </c>
      <c r="C21" s="152">
        <v>0.13300000000000001</v>
      </c>
      <c r="D21" s="153">
        <v>0.109</v>
      </c>
      <c r="E21" s="154">
        <v>7.9000000000000001E-2</v>
      </c>
      <c r="F21" s="155">
        <v>0.111</v>
      </c>
      <c r="G21" s="156">
        <v>0.109</v>
      </c>
      <c r="H21" s="157">
        <v>3.2000000000000001E-2</v>
      </c>
      <c r="I21" s="158">
        <v>2.4E-2</v>
      </c>
      <c r="J21" s="159">
        <v>4.4999999999999998E-2</v>
      </c>
      <c r="T21" s="331" t="s">
        <v>27</v>
      </c>
      <c r="U21" s="332">
        <v>7941.2240000000002</v>
      </c>
      <c r="V21" s="333">
        <v>798.75599999999997</v>
      </c>
      <c r="W21" s="333">
        <v>253.70400000000001</v>
      </c>
      <c r="X21" s="333">
        <v>377.20800000000003</v>
      </c>
      <c r="Y21" s="333">
        <v>1529.91</v>
      </c>
      <c r="Z21" s="333">
        <v>342.48899999999998</v>
      </c>
      <c r="AA21" s="333">
        <v>1908.432</v>
      </c>
      <c r="AB21" s="333">
        <v>1809.72</v>
      </c>
      <c r="AC21" s="333">
        <v>925.65</v>
      </c>
      <c r="AE21" t="s">
        <v>35</v>
      </c>
      <c r="AG21" t="s">
        <v>29</v>
      </c>
    </row>
    <row r="22" spans="1:36" x14ac:dyDescent="0.25">
      <c r="A22" s="6">
        <v>2016</v>
      </c>
      <c r="B22" s="160">
        <v>7.3999999999999996E-2</v>
      </c>
      <c r="C22" s="161">
        <v>0.10299999999999999</v>
      </c>
      <c r="D22" s="162">
        <v>8.7999999999999995E-2</v>
      </c>
      <c r="E22" s="163">
        <v>3.4000000000000002E-2</v>
      </c>
      <c r="F22" s="164">
        <v>0.124</v>
      </c>
      <c r="G22" s="165">
        <v>8.2000000000000003E-2</v>
      </c>
      <c r="H22" s="166">
        <v>3.7999999999999999E-2</v>
      </c>
      <c r="I22" s="167">
        <v>2.4E-2</v>
      </c>
      <c r="J22" s="168">
        <v>5.5E-2</v>
      </c>
      <c r="K22" s="332">
        <f>B22*B10</f>
        <v>1206.57</v>
      </c>
      <c r="L22" s="332">
        <f t="shared" ref="L22:S22" si="8">C22*C10</f>
        <v>237.00299999999999</v>
      </c>
      <c r="M22" s="332">
        <f t="shared" si="8"/>
        <v>111.232</v>
      </c>
      <c r="N22" s="332">
        <f t="shared" si="8"/>
        <v>50.286000000000001</v>
      </c>
      <c r="O22" s="332">
        <f t="shared" si="8"/>
        <v>352.904</v>
      </c>
      <c r="P22" s="332">
        <f t="shared" si="8"/>
        <v>240.01400000000001</v>
      </c>
      <c r="Q22" s="332">
        <f t="shared" si="8"/>
        <v>92.453999999999994</v>
      </c>
      <c r="R22" s="332">
        <f t="shared" si="8"/>
        <v>41.183999999999997</v>
      </c>
      <c r="S22" s="332">
        <f t="shared" si="8"/>
        <v>73.644999999999996</v>
      </c>
      <c r="T22" s="331" t="s">
        <v>28</v>
      </c>
      <c r="U22" s="332">
        <v>1285.567</v>
      </c>
      <c r="V22" s="333">
        <v>234.38399999999999</v>
      </c>
      <c r="W22" s="333">
        <v>96.162000000000006</v>
      </c>
      <c r="X22" s="333">
        <v>33.045999999999999</v>
      </c>
      <c r="Y22" s="333">
        <v>323.745</v>
      </c>
      <c r="Z22" s="333">
        <v>257.47399999999999</v>
      </c>
      <c r="AA22" s="333">
        <v>263.23200000000003</v>
      </c>
      <c r="AB22" s="333">
        <v>29.704999999999998</v>
      </c>
      <c r="AC22" s="333">
        <v>54.449999999999996</v>
      </c>
      <c r="AE22" s="336">
        <f>AB12/AB17</f>
        <v>0.76400000000000001</v>
      </c>
      <c r="AF22" s="332">
        <v>2016</v>
      </c>
      <c r="AG22" s="336">
        <f>AB14/AB17</f>
        <v>5.0999999999999997E-2</v>
      </c>
    </row>
    <row r="23" spans="1:36" ht="17.25" x14ac:dyDescent="0.25">
      <c r="A23" s="5" t="s">
        <v>15</v>
      </c>
      <c r="B23" s="169" t="s">
        <v>12</v>
      </c>
      <c r="C23" s="170" t="s">
        <v>12</v>
      </c>
      <c r="D23" s="171" t="s">
        <v>12</v>
      </c>
      <c r="E23" s="172" t="s">
        <v>12</v>
      </c>
      <c r="F23" s="173" t="s">
        <v>12</v>
      </c>
      <c r="G23" s="174" t="s">
        <v>12</v>
      </c>
      <c r="H23" s="175" t="s">
        <v>12</v>
      </c>
      <c r="I23" s="176" t="s">
        <v>12</v>
      </c>
      <c r="J23" s="177" t="s">
        <v>12</v>
      </c>
      <c r="T23" s="331" t="s">
        <v>29</v>
      </c>
      <c r="U23" s="332">
        <v>4214.7070000000003</v>
      </c>
      <c r="V23" s="333">
        <v>377.79</v>
      </c>
      <c r="W23" s="333">
        <v>640.39800000000002</v>
      </c>
      <c r="X23" s="333">
        <v>373.98400000000004</v>
      </c>
      <c r="Y23" s="333">
        <v>507.10499999999996</v>
      </c>
      <c r="Z23" s="333">
        <v>1773.1699999999998</v>
      </c>
      <c r="AA23" s="333">
        <v>259.11900000000003</v>
      </c>
      <c r="AB23" s="333">
        <v>114.25</v>
      </c>
      <c r="AC23" s="333">
        <v>170.60999999999999</v>
      </c>
      <c r="AE23" s="336">
        <f>AB21/AB26</f>
        <v>0.79200000000000004</v>
      </c>
      <c r="AF23" s="332">
        <v>1996</v>
      </c>
      <c r="AG23" s="336">
        <f>AB23/AB26</f>
        <v>0.05</v>
      </c>
    </row>
    <row r="24" spans="1:36" x14ac:dyDescent="0.25">
      <c r="A24" s="6">
        <v>1996</v>
      </c>
      <c r="B24" s="178">
        <v>0.25900000000000001</v>
      </c>
      <c r="C24" s="179">
        <v>0.245</v>
      </c>
      <c r="D24" s="180">
        <v>0.626</v>
      </c>
      <c r="E24" s="181">
        <v>0.46400000000000002</v>
      </c>
      <c r="F24" s="182">
        <v>0.17699999999999999</v>
      </c>
      <c r="G24" s="183">
        <v>0.73</v>
      </c>
      <c r="H24" s="184">
        <v>6.3E-2</v>
      </c>
      <c r="I24" s="185">
        <v>0.05</v>
      </c>
      <c r="J24" s="186">
        <v>0.14099999999999999</v>
      </c>
      <c r="K24" s="332">
        <f>B24*B6</f>
        <v>4214.7070000000003</v>
      </c>
      <c r="L24" s="332">
        <f t="shared" ref="L24:S24" si="9">C24*C6</f>
        <v>377.79</v>
      </c>
      <c r="M24" s="332">
        <f t="shared" si="9"/>
        <v>640.39800000000002</v>
      </c>
      <c r="N24" s="332">
        <f t="shared" si="9"/>
        <v>373.98400000000004</v>
      </c>
      <c r="O24" s="332">
        <f t="shared" si="9"/>
        <v>507.10499999999996</v>
      </c>
      <c r="P24" s="332">
        <f t="shared" si="9"/>
        <v>1773.1699999999998</v>
      </c>
      <c r="Q24" s="332">
        <f t="shared" si="9"/>
        <v>259.11900000000003</v>
      </c>
      <c r="R24" s="332">
        <f t="shared" si="9"/>
        <v>114.25</v>
      </c>
      <c r="S24" s="332">
        <f t="shared" si="9"/>
        <v>170.60999999999999</v>
      </c>
      <c r="T24" s="331" t="s">
        <v>30</v>
      </c>
      <c r="U24" s="332">
        <v>992.65300000000002</v>
      </c>
      <c r="V24" s="333">
        <v>103.31400000000001</v>
      </c>
      <c r="W24" s="333">
        <v>17.391000000000002</v>
      </c>
      <c r="X24" s="333">
        <v>12.896000000000001</v>
      </c>
      <c r="Y24" s="333">
        <v>349.53</v>
      </c>
      <c r="Z24" s="333">
        <v>46.150999999999996</v>
      </c>
      <c r="AA24" s="333">
        <v>185.08499999999998</v>
      </c>
      <c r="AB24" s="333">
        <v>237.64</v>
      </c>
      <c r="AC24" s="333">
        <v>42.35</v>
      </c>
    </row>
    <row r="25" spans="1:36" x14ac:dyDescent="0.25">
      <c r="A25" s="6">
        <v>2001</v>
      </c>
      <c r="B25" s="187">
        <v>0.29399999999999998</v>
      </c>
      <c r="C25" s="188">
        <v>0.33100000000000002</v>
      </c>
      <c r="D25" s="189">
        <v>0.68300000000000005</v>
      </c>
      <c r="E25" s="190">
        <v>0.44900000000000001</v>
      </c>
      <c r="F25" s="191">
        <v>0.20399999999999999</v>
      </c>
      <c r="G25" s="192">
        <v>0.76</v>
      </c>
      <c r="H25" s="193">
        <v>6.6000000000000003E-2</v>
      </c>
      <c r="I25" s="194">
        <v>6.5000000000000002E-2</v>
      </c>
      <c r="J25" s="195">
        <v>0.151</v>
      </c>
      <c r="T25" s="331" t="s">
        <v>31</v>
      </c>
      <c r="U25" s="332">
        <v>1822.576</v>
      </c>
      <c r="V25" s="333">
        <v>27.755999999999997</v>
      </c>
      <c r="W25" s="333">
        <v>16.368000000000002</v>
      </c>
      <c r="X25" s="333">
        <v>8.8659999999999997</v>
      </c>
      <c r="Y25" s="333">
        <v>154.71</v>
      </c>
      <c r="Z25" s="333">
        <v>9.7160000000000011</v>
      </c>
      <c r="AA25" s="333">
        <v>1493.019</v>
      </c>
      <c r="AB25" s="333">
        <v>93.685000000000002</v>
      </c>
      <c r="AC25" s="333">
        <v>15.729999999999999</v>
      </c>
      <c r="AD25" s="332"/>
    </row>
    <row r="26" spans="1:36" x14ac:dyDescent="0.25">
      <c r="A26" s="6">
        <v>2006</v>
      </c>
      <c r="B26" s="196">
        <v>0.25</v>
      </c>
      <c r="C26" s="197">
        <v>0.25800000000000001</v>
      </c>
      <c r="D26" s="198">
        <v>0.56399999999999995</v>
      </c>
      <c r="E26" s="199">
        <v>0.45700000000000002</v>
      </c>
      <c r="F26" s="200">
        <v>0.13900000000000001</v>
      </c>
      <c r="G26" s="201">
        <v>0.72899999999999998</v>
      </c>
      <c r="H26" s="202">
        <v>3.5999999999999997E-2</v>
      </c>
      <c r="I26" s="203">
        <v>3.7999999999999999E-2</v>
      </c>
      <c r="J26" s="204">
        <v>0.11700000000000001</v>
      </c>
      <c r="T26" s="331" t="s">
        <v>32</v>
      </c>
      <c r="U26" s="60">
        <v>16273</v>
      </c>
      <c r="V26" s="60">
        <v>1542</v>
      </c>
      <c r="W26" s="60">
        <v>1023</v>
      </c>
      <c r="X26" s="60">
        <v>806</v>
      </c>
      <c r="Y26" s="60">
        <v>2865</v>
      </c>
      <c r="Z26" s="60">
        <v>2429</v>
      </c>
      <c r="AA26" s="60">
        <v>4113</v>
      </c>
      <c r="AB26" s="60">
        <v>2285</v>
      </c>
      <c r="AC26" s="60">
        <v>1210</v>
      </c>
    </row>
    <row r="27" spans="1:36" x14ac:dyDescent="0.25">
      <c r="A27" s="6">
        <v>2011</v>
      </c>
      <c r="B27" s="205">
        <v>0.26900000000000002</v>
      </c>
      <c r="C27" s="206">
        <v>0.26600000000000001</v>
      </c>
      <c r="D27" s="207">
        <v>0.56399999999999995</v>
      </c>
      <c r="E27" s="208">
        <v>0.51300000000000001</v>
      </c>
      <c r="F27" s="209">
        <v>0.13600000000000001</v>
      </c>
      <c r="G27" s="210">
        <v>0.71099999999999997</v>
      </c>
      <c r="H27" s="211">
        <v>4.2999999999999997E-2</v>
      </c>
      <c r="I27" s="212">
        <v>4.3999999999999997E-2</v>
      </c>
      <c r="J27" s="213">
        <v>9.9000000000000005E-2</v>
      </c>
    </row>
    <row r="28" spans="1:36" x14ac:dyDescent="0.25">
      <c r="A28" s="6">
        <v>2016</v>
      </c>
      <c r="B28" s="214">
        <v>0.34599999999999997</v>
      </c>
      <c r="C28" s="215">
        <v>0.376</v>
      </c>
      <c r="D28" s="216">
        <v>0.65700000000000003</v>
      </c>
      <c r="E28" s="217">
        <v>0.61899999999999999</v>
      </c>
      <c r="F28" s="218">
        <v>0.191</v>
      </c>
      <c r="G28" s="219">
        <v>0.72899999999999998</v>
      </c>
      <c r="H28" s="220">
        <v>4.8000000000000001E-2</v>
      </c>
      <c r="I28" s="221">
        <v>5.0999999999999997E-2</v>
      </c>
      <c r="J28" s="222">
        <v>0.109</v>
      </c>
      <c r="K28" s="332">
        <f>B28*B10</f>
        <v>5641.53</v>
      </c>
      <c r="L28" s="332">
        <f t="shared" ref="L28:S28" si="10">C28*C10</f>
        <v>865.17600000000004</v>
      </c>
      <c r="M28" s="332">
        <f t="shared" si="10"/>
        <v>830.44800000000009</v>
      </c>
      <c r="N28" s="332">
        <f t="shared" si="10"/>
        <v>915.50099999999998</v>
      </c>
      <c r="O28" s="332">
        <f t="shared" si="10"/>
        <v>543.58600000000001</v>
      </c>
      <c r="P28" s="332">
        <f t="shared" si="10"/>
        <v>2133.7829999999999</v>
      </c>
      <c r="Q28" s="332">
        <f t="shared" si="10"/>
        <v>116.78400000000001</v>
      </c>
      <c r="R28" s="332">
        <f t="shared" si="10"/>
        <v>87.515999999999991</v>
      </c>
      <c r="S28" s="332">
        <f t="shared" si="10"/>
        <v>145.95099999999999</v>
      </c>
      <c r="T28" t="s">
        <v>38</v>
      </c>
    </row>
    <row r="29" spans="1:36" ht="17.25" x14ac:dyDescent="0.25">
      <c r="A29" s="5" t="s">
        <v>16</v>
      </c>
      <c r="B29" s="223" t="s">
        <v>12</v>
      </c>
      <c r="C29" s="224" t="s">
        <v>12</v>
      </c>
      <c r="D29" s="225" t="s">
        <v>12</v>
      </c>
      <c r="E29" s="226" t="s">
        <v>12</v>
      </c>
      <c r="F29" s="227" t="s">
        <v>12</v>
      </c>
      <c r="G29" s="228" t="s">
        <v>12</v>
      </c>
      <c r="H29" s="229" t="s">
        <v>12</v>
      </c>
      <c r="I29" s="230" t="s">
        <v>12</v>
      </c>
      <c r="J29" s="231" t="s">
        <v>12</v>
      </c>
      <c r="T29">
        <v>2016</v>
      </c>
      <c r="U29" s="336">
        <f>U12/U17</f>
        <v>0.44600000000000001</v>
      </c>
      <c r="V29" s="336">
        <f t="shared" ref="V29:AC29" si="11">V12/V17</f>
        <v>0.38300000000000001</v>
      </c>
      <c r="W29" s="336">
        <f t="shared" si="11"/>
        <v>0.2</v>
      </c>
      <c r="X29" s="336">
        <f t="shared" si="11"/>
        <v>0.29499999999999998</v>
      </c>
      <c r="Y29" s="336">
        <f t="shared" si="11"/>
        <v>0.54200000000000004</v>
      </c>
      <c r="Z29" s="336">
        <f t="shared" si="11"/>
        <v>0.14099999999999999</v>
      </c>
      <c r="AA29" s="336">
        <f t="shared" si="11"/>
        <v>0.58199999999999996</v>
      </c>
      <c r="AB29" s="336">
        <f t="shared" si="11"/>
        <v>0.76400000000000001</v>
      </c>
      <c r="AC29" s="336">
        <f t="shared" si="11"/>
        <v>0.75800000000000001</v>
      </c>
    </row>
    <row r="30" spans="1:36" x14ac:dyDescent="0.25">
      <c r="A30" s="6">
        <v>1996</v>
      </c>
      <c r="B30" s="232">
        <v>6.0999999999999999E-2</v>
      </c>
      <c r="C30" s="233">
        <v>6.7000000000000004E-2</v>
      </c>
      <c r="D30" s="234">
        <v>1.7000000000000001E-2</v>
      </c>
      <c r="E30" s="235">
        <v>1.6E-2</v>
      </c>
      <c r="F30" s="236">
        <v>0.122</v>
      </c>
      <c r="G30" s="237">
        <v>1.9E-2</v>
      </c>
      <c r="H30" s="238">
        <v>4.4999999999999998E-2</v>
      </c>
      <c r="I30" s="239">
        <v>0.104</v>
      </c>
      <c r="J30" s="240">
        <v>3.5000000000000003E-2</v>
      </c>
      <c r="K30" s="332">
        <f>B30*B6</f>
        <v>992.65300000000002</v>
      </c>
      <c r="L30" s="332">
        <f t="shared" ref="L30:S30" si="12">C30*C6</f>
        <v>103.31400000000001</v>
      </c>
      <c r="M30" s="332">
        <f t="shared" si="12"/>
        <v>17.391000000000002</v>
      </c>
      <c r="N30" s="332">
        <f t="shared" si="12"/>
        <v>12.896000000000001</v>
      </c>
      <c r="O30" s="332">
        <f t="shared" si="12"/>
        <v>349.53</v>
      </c>
      <c r="P30" s="332">
        <f t="shared" si="12"/>
        <v>46.150999999999996</v>
      </c>
      <c r="Q30" s="332">
        <f t="shared" si="12"/>
        <v>185.08499999999998</v>
      </c>
      <c r="R30" s="332">
        <f t="shared" si="12"/>
        <v>237.64</v>
      </c>
      <c r="S30" s="332">
        <f t="shared" si="12"/>
        <v>42.35</v>
      </c>
      <c r="T30">
        <v>1996</v>
      </c>
      <c r="U30" s="336">
        <f>U21/U26</f>
        <v>0.48799999999999999</v>
      </c>
      <c r="V30" s="336">
        <f t="shared" ref="V30:AC30" si="13">V21/V26</f>
        <v>0.51800000000000002</v>
      </c>
      <c r="W30" s="336">
        <f t="shared" si="13"/>
        <v>0.248</v>
      </c>
      <c r="X30" s="336">
        <f t="shared" si="13"/>
        <v>0.46800000000000003</v>
      </c>
      <c r="Y30" s="336">
        <f t="shared" si="13"/>
        <v>0.53400000000000003</v>
      </c>
      <c r="Z30" s="336">
        <f t="shared" si="13"/>
        <v>0.14099999999999999</v>
      </c>
      <c r="AA30" s="336">
        <f t="shared" si="13"/>
        <v>0.46400000000000002</v>
      </c>
      <c r="AB30" s="336">
        <f t="shared" si="13"/>
        <v>0.79200000000000004</v>
      </c>
      <c r="AC30" s="336">
        <f t="shared" si="13"/>
        <v>0.76500000000000001</v>
      </c>
    </row>
    <row r="31" spans="1:36" x14ac:dyDescent="0.25">
      <c r="A31" s="6">
        <v>2001</v>
      </c>
      <c r="B31" s="241">
        <v>5.2999999999999999E-2</v>
      </c>
      <c r="C31" s="242">
        <v>6.5000000000000002E-2</v>
      </c>
      <c r="D31" s="243">
        <v>2.4E-2</v>
      </c>
      <c r="E31" s="244">
        <v>2.7E-2</v>
      </c>
      <c r="F31" s="245">
        <v>9.8000000000000004E-2</v>
      </c>
      <c r="G31" s="246">
        <v>2.1000000000000001E-2</v>
      </c>
      <c r="H31" s="247">
        <v>4.3999999999999997E-2</v>
      </c>
      <c r="I31" s="248">
        <v>7.0000000000000007E-2</v>
      </c>
      <c r="J31" s="249">
        <v>3.2000000000000001E-2</v>
      </c>
    </row>
    <row r="32" spans="1:36" x14ac:dyDescent="0.25">
      <c r="A32" s="6">
        <v>2006</v>
      </c>
      <c r="B32" s="250">
        <v>4.4999999999999998E-2</v>
      </c>
      <c r="C32" s="251">
        <v>6.2E-2</v>
      </c>
      <c r="D32" s="252">
        <v>2.5000000000000001E-2</v>
      </c>
      <c r="E32" s="253">
        <v>1.4E-2</v>
      </c>
      <c r="F32" s="254">
        <v>7.6999999999999999E-2</v>
      </c>
      <c r="G32" s="255">
        <v>2.5000000000000001E-2</v>
      </c>
      <c r="H32" s="256">
        <v>4.2999999999999997E-2</v>
      </c>
      <c r="I32" s="257">
        <v>4.7E-2</v>
      </c>
      <c r="J32" s="258">
        <v>3.5000000000000003E-2</v>
      </c>
    </row>
    <row r="33" spans="1:19" x14ac:dyDescent="0.25">
      <c r="A33" s="6">
        <v>2011</v>
      </c>
      <c r="B33" s="259">
        <v>5.7000000000000002E-2</v>
      </c>
      <c r="C33" s="260">
        <v>8.6999999999999994E-2</v>
      </c>
      <c r="D33" s="261">
        <v>3.9E-2</v>
      </c>
      <c r="E33" s="262">
        <v>2.8000000000000001E-2</v>
      </c>
      <c r="F33" s="263">
        <v>9.1999999999999998E-2</v>
      </c>
      <c r="G33" s="264">
        <v>2.7E-2</v>
      </c>
      <c r="H33" s="265">
        <v>5.3999999999999999E-2</v>
      </c>
      <c r="I33" s="266">
        <v>6.0999999999999999E-2</v>
      </c>
      <c r="J33" s="267">
        <v>3.1E-2</v>
      </c>
    </row>
    <row r="34" spans="1:19" x14ac:dyDescent="0.25">
      <c r="A34" s="6">
        <v>2016</v>
      </c>
      <c r="B34" s="268">
        <v>5.7000000000000002E-2</v>
      </c>
      <c r="C34" s="269">
        <v>9.2999999999999999E-2</v>
      </c>
      <c r="D34" s="270">
        <v>3.2000000000000001E-2</v>
      </c>
      <c r="E34" s="271">
        <v>2.8000000000000001E-2</v>
      </c>
      <c r="F34" s="272">
        <v>7.8E-2</v>
      </c>
      <c r="G34" s="273">
        <v>3.1E-2</v>
      </c>
      <c r="H34" s="274">
        <v>5.3999999999999999E-2</v>
      </c>
      <c r="I34" s="275">
        <v>7.5999999999999998E-2</v>
      </c>
      <c r="J34" s="276">
        <v>0.04</v>
      </c>
      <c r="K34" s="332">
        <f>B34*B10</f>
        <v>929.38499999999999</v>
      </c>
      <c r="L34" s="332">
        <f t="shared" ref="L34:S34" si="14">C34*C10</f>
        <v>213.99299999999999</v>
      </c>
      <c r="M34" s="332">
        <f t="shared" si="14"/>
        <v>40.448</v>
      </c>
      <c r="N34" s="332">
        <f t="shared" si="14"/>
        <v>41.411999999999999</v>
      </c>
      <c r="O34" s="332">
        <f t="shared" si="14"/>
        <v>221.988</v>
      </c>
      <c r="P34" s="332">
        <f t="shared" si="14"/>
        <v>90.736999999999995</v>
      </c>
      <c r="Q34" s="332">
        <f t="shared" si="14"/>
        <v>131.38200000000001</v>
      </c>
      <c r="R34" s="332">
        <f t="shared" si="14"/>
        <v>130.416</v>
      </c>
      <c r="S34" s="332">
        <f t="shared" si="14"/>
        <v>53.56</v>
      </c>
    </row>
    <row r="35" spans="1:19" ht="17.25" x14ac:dyDescent="0.25">
      <c r="A35" s="5" t="s">
        <v>17</v>
      </c>
      <c r="B35" s="277" t="s">
        <v>12</v>
      </c>
      <c r="C35" s="278" t="s">
        <v>12</v>
      </c>
      <c r="D35" s="279" t="s">
        <v>12</v>
      </c>
      <c r="E35" s="280" t="s">
        <v>12</v>
      </c>
      <c r="F35" s="281" t="s">
        <v>12</v>
      </c>
      <c r="G35" s="282" t="s">
        <v>12</v>
      </c>
      <c r="H35" s="283" t="s">
        <v>12</v>
      </c>
      <c r="I35" s="284" t="s">
        <v>12</v>
      </c>
      <c r="J35" s="285" t="s">
        <v>12</v>
      </c>
    </row>
    <row r="36" spans="1:19" x14ac:dyDescent="0.25">
      <c r="A36" s="6">
        <v>1996</v>
      </c>
      <c r="B36" s="286">
        <v>0.112</v>
      </c>
      <c r="C36" s="287">
        <v>1.7999999999999999E-2</v>
      </c>
      <c r="D36" s="288">
        <v>1.6E-2</v>
      </c>
      <c r="E36" s="289">
        <v>1.0999999999999999E-2</v>
      </c>
      <c r="F36" s="290">
        <v>5.3999999999999999E-2</v>
      </c>
      <c r="G36" s="291">
        <v>4.0000000000000001E-3</v>
      </c>
      <c r="H36" s="292">
        <v>0.36299999999999999</v>
      </c>
      <c r="I36" s="293">
        <v>4.1000000000000002E-2</v>
      </c>
      <c r="J36" s="294">
        <v>1.2999999999999999E-2</v>
      </c>
      <c r="K36" s="332">
        <f>B36*B6</f>
        <v>1822.576</v>
      </c>
      <c r="L36" s="332">
        <f t="shared" ref="L36:S36" si="15">C36*C6</f>
        <v>27.755999999999997</v>
      </c>
      <c r="M36" s="332">
        <f t="shared" si="15"/>
        <v>16.368000000000002</v>
      </c>
      <c r="N36" s="332">
        <f t="shared" si="15"/>
        <v>8.8659999999999997</v>
      </c>
      <c r="O36" s="332">
        <f t="shared" si="15"/>
        <v>154.71</v>
      </c>
      <c r="P36" s="332">
        <f t="shared" si="15"/>
        <v>9.7160000000000011</v>
      </c>
      <c r="Q36" s="332">
        <f t="shared" si="15"/>
        <v>1493.019</v>
      </c>
      <c r="R36" s="332">
        <f t="shared" si="15"/>
        <v>93.685000000000002</v>
      </c>
      <c r="S36" s="332">
        <f t="shared" si="15"/>
        <v>15.729999999999999</v>
      </c>
    </row>
    <row r="37" spans="1:19" x14ac:dyDescent="0.25">
      <c r="A37" s="6">
        <v>2001</v>
      </c>
      <c r="B37" s="295">
        <v>0.104</v>
      </c>
      <c r="C37" s="296">
        <v>0.03</v>
      </c>
      <c r="D37" s="297">
        <v>2.5000000000000001E-2</v>
      </c>
      <c r="E37" s="298">
        <v>2.5999999999999999E-2</v>
      </c>
      <c r="F37" s="299">
        <v>5.3999999999999999E-2</v>
      </c>
      <c r="G37" s="300">
        <v>1.0999999999999999E-2</v>
      </c>
      <c r="H37" s="301">
        <v>0.35499999999999998</v>
      </c>
      <c r="I37" s="302">
        <v>5.3999999999999999E-2</v>
      </c>
      <c r="J37" s="303">
        <v>2.5999999999999999E-2</v>
      </c>
    </row>
    <row r="38" spans="1:19" x14ac:dyDescent="0.25">
      <c r="A38" s="6">
        <v>2006</v>
      </c>
      <c r="B38" s="304">
        <v>0.13400000000000001</v>
      </c>
      <c r="C38" s="305">
        <v>8.5999999999999993E-2</v>
      </c>
      <c r="D38" s="306">
        <v>6.2E-2</v>
      </c>
      <c r="E38" s="307">
        <v>4.2000000000000003E-2</v>
      </c>
      <c r="F38" s="308">
        <v>0.09</v>
      </c>
      <c r="G38" s="309">
        <v>4.7E-2</v>
      </c>
      <c r="H38" s="310">
        <v>0.373</v>
      </c>
      <c r="I38" s="311">
        <v>8.5999999999999993E-2</v>
      </c>
      <c r="J38" s="312">
        <v>5.2999999999999999E-2</v>
      </c>
    </row>
    <row r="39" spans="1:19" x14ac:dyDescent="0.25">
      <c r="A39" s="6">
        <v>2011</v>
      </c>
      <c r="B39" s="313">
        <v>7.6999999999999999E-2</v>
      </c>
      <c r="C39" s="314">
        <v>2.7E-2</v>
      </c>
      <c r="D39" s="315">
        <v>0.03</v>
      </c>
      <c r="E39" s="316">
        <v>1.6E-2</v>
      </c>
      <c r="F39" s="317">
        <v>5.1999999999999998E-2</v>
      </c>
      <c r="G39" s="318">
        <v>1.7999999999999999E-2</v>
      </c>
      <c r="H39" s="319">
        <v>0.29299999999999998</v>
      </c>
      <c r="I39" s="320">
        <v>4.5999999999999999E-2</v>
      </c>
      <c r="J39" s="321">
        <v>2.8000000000000001E-2</v>
      </c>
    </row>
    <row r="40" spans="1:19" x14ac:dyDescent="0.25">
      <c r="A40" s="6">
        <v>2016</v>
      </c>
      <c r="B40" s="322">
        <v>7.8E-2</v>
      </c>
      <c r="C40" s="323">
        <v>4.3999999999999997E-2</v>
      </c>
      <c r="D40" s="324">
        <v>2.1999999999999999E-2</v>
      </c>
      <c r="E40" s="325">
        <v>2.1999999999999999E-2</v>
      </c>
      <c r="F40" s="326">
        <v>6.5000000000000002E-2</v>
      </c>
      <c r="G40" s="327">
        <v>1.7999999999999999E-2</v>
      </c>
      <c r="H40" s="328">
        <v>0.27800000000000002</v>
      </c>
      <c r="I40" s="329">
        <v>8.4000000000000005E-2</v>
      </c>
      <c r="J40" s="330">
        <v>3.7999999999999999E-2</v>
      </c>
      <c r="K40" s="332">
        <f>B40*B10</f>
        <v>1271.79</v>
      </c>
      <c r="L40" s="332">
        <f t="shared" ref="L40:S40" si="16">C40*C10</f>
        <v>101.244</v>
      </c>
      <c r="M40" s="332">
        <f t="shared" si="16"/>
        <v>27.808</v>
      </c>
      <c r="N40" s="332">
        <f t="shared" si="16"/>
        <v>32.537999999999997</v>
      </c>
      <c r="O40" s="332">
        <f t="shared" si="16"/>
        <v>184.99</v>
      </c>
      <c r="P40" s="332">
        <f t="shared" si="16"/>
        <v>52.685999999999993</v>
      </c>
      <c r="Q40" s="332">
        <f t="shared" si="16"/>
        <v>676.37400000000002</v>
      </c>
      <c r="R40" s="332">
        <f t="shared" si="16"/>
        <v>144.14400000000001</v>
      </c>
      <c r="S40" s="332">
        <f t="shared" si="16"/>
        <v>50.881999999999998</v>
      </c>
    </row>
    <row r="41" spans="1:19" x14ac:dyDescent="0.25">
      <c r="K41" t="s">
        <v>26</v>
      </c>
    </row>
    <row r="42" spans="1:19" ht="15" customHeight="1" x14ac:dyDescent="0.25">
      <c r="A42" s="334" t="s">
        <v>18</v>
      </c>
      <c r="B42" s="335"/>
      <c r="C42" s="335"/>
      <c r="D42" s="335"/>
      <c r="E42" s="335"/>
      <c r="F42" s="335"/>
      <c r="G42" s="335"/>
      <c r="H42" s="335"/>
      <c r="I42" s="335"/>
      <c r="J42" s="335"/>
      <c r="K42" s="332">
        <f>SUM(K34,K40,K28,K16,K22)</f>
        <v>16321.305</v>
      </c>
    </row>
    <row r="43" spans="1:19" ht="15" customHeight="1" x14ac:dyDescent="0.25">
      <c r="A43" s="334" t="s">
        <v>19</v>
      </c>
      <c r="B43" s="335"/>
      <c r="C43" s="335"/>
      <c r="D43" s="335"/>
      <c r="E43" s="335"/>
      <c r="F43" s="335"/>
      <c r="G43" s="335"/>
      <c r="H43" s="335"/>
      <c r="I43" s="335"/>
      <c r="J43" s="335"/>
      <c r="K43" t="s">
        <v>25</v>
      </c>
    </row>
    <row r="44" spans="1:19" ht="15" customHeight="1" x14ac:dyDescent="0.25">
      <c r="A44" s="334" t="s">
        <v>20</v>
      </c>
      <c r="B44" s="335"/>
      <c r="C44" s="335"/>
      <c r="D44" s="335"/>
      <c r="E44" s="335"/>
      <c r="F44" s="335"/>
      <c r="G44" s="335"/>
      <c r="H44" s="335"/>
      <c r="I44" s="335"/>
      <c r="J44" s="335"/>
      <c r="K44" s="332">
        <f>SUM(K12,K18,K24,K30,K36)</f>
        <v>16256.727000000003</v>
      </c>
    </row>
    <row r="45" spans="1:19" ht="15" customHeight="1" x14ac:dyDescent="0.25">
      <c r="A45" s="334" t="s">
        <v>21</v>
      </c>
      <c r="B45" s="335"/>
      <c r="C45" s="335"/>
      <c r="D45" s="335"/>
      <c r="E45" s="335"/>
      <c r="F45" s="335"/>
      <c r="G45" s="335"/>
      <c r="H45" s="335"/>
      <c r="I45" s="335"/>
      <c r="J45" s="335"/>
    </row>
    <row r="46" spans="1:19" ht="15" customHeight="1" x14ac:dyDescent="0.25">
      <c r="A46" s="334" t="s">
        <v>22</v>
      </c>
      <c r="B46" s="335"/>
      <c r="C46" s="335"/>
      <c r="D46" s="335"/>
      <c r="E46" s="335"/>
      <c r="F46" s="335"/>
      <c r="G46" s="335"/>
      <c r="H46" s="335"/>
      <c r="I46" s="335"/>
      <c r="J46" s="335"/>
    </row>
    <row r="47" spans="1:19" ht="15" customHeight="1" x14ac:dyDescent="0.25">
      <c r="A47" s="334" t="s">
        <v>23</v>
      </c>
      <c r="B47" s="335"/>
      <c r="C47" s="335"/>
      <c r="D47" s="335"/>
      <c r="E47" s="335"/>
      <c r="F47" s="335"/>
      <c r="G47" s="335"/>
      <c r="H47" s="335"/>
      <c r="I47" s="335"/>
      <c r="J47" s="335"/>
    </row>
    <row r="48" spans="1:19" ht="15" customHeight="1" x14ac:dyDescent="0.25">
      <c r="A48" s="334" t="s">
        <v>24</v>
      </c>
      <c r="B48" s="335"/>
      <c r="C48" s="335"/>
      <c r="D48" s="335"/>
      <c r="E48" s="335"/>
      <c r="F48" s="335"/>
      <c r="G48" s="335"/>
      <c r="H48" s="335"/>
      <c r="I48" s="335"/>
      <c r="J48" s="335"/>
    </row>
  </sheetData>
  <mergeCells count="7">
    <mergeCell ref="A47:J47"/>
    <mergeCell ref="A48:J48"/>
    <mergeCell ref="A42:J42"/>
    <mergeCell ref="A43:J43"/>
    <mergeCell ref="A44:J44"/>
    <mergeCell ref="A45:J45"/>
    <mergeCell ref="A46:J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SED2016_DST_46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2017-08-25T15:22:16Z</dcterms:created>
  <dcterms:modified xsi:type="dcterms:W3CDTF">2018-03-07T05:10:00Z</dcterms:modified>
</cp:coreProperties>
</file>