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AI\"/>
    </mc:Choice>
  </mc:AlternateContent>
  <xr:revisionPtr revIDLastSave="0" documentId="13_ncr:1_{AF93F548-F78E-46F2-9E6E-FBF438551093}" xr6:coauthVersionLast="47" xr6:coauthVersionMax="47" xr10:uidLastSave="{00000000-0000-0000-0000-000000000000}"/>
  <bookViews>
    <workbookView xWindow="7260" yWindow="0" windowWidth="11900" windowHeight="10200" activeTab="6" xr2:uid="{00000000-000D-0000-FFFF-FFFF00000000}"/>
  </bookViews>
  <sheets>
    <sheet name="01" sheetId="52" r:id="rId1"/>
    <sheet name="02" sheetId="130" r:id="rId2"/>
    <sheet name="03" sheetId="131" r:id="rId3"/>
    <sheet name="04" sheetId="132" r:id="rId4"/>
    <sheet name="05" sheetId="133" r:id="rId5"/>
    <sheet name="06" sheetId="134" r:id="rId6"/>
    <sheet name="07" sheetId="135" r:id="rId7"/>
    <sheet name="08" sheetId="136" r:id="rId8"/>
    <sheet name="09" sheetId="137" r:id="rId9"/>
    <sheet name="10" sheetId="138" r:id="rId10"/>
    <sheet name="11" sheetId="139" r:id="rId11"/>
    <sheet name="12" sheetId="140" r:id="rId12"/>
    <sheet name="03-04" sheetId="117" state="hidden" r:id="rId13"/>
    <sheet name="08-09  401" sheetId="66" state="hidden" r:id="rId14"/>
    <sheet name="Sheet3" sheetId="72" state="hidden" r:id="rId15"/>
    <sheet name="7-9 發票明細的銷貨" sheetId="74" state="hidden" r:id="rId16"/>
    <sheet name="Sheet1" sheetId="76" state="hidden" r:id="rId17"/>
    <sheet name="a" sheetId="89" state="hidden" r:id="rId18"/>
  </sheets>
  <definedNames>
    <definedName name="_xlnm.Print_Titles" localSheetId="0">'01'!$1:$4</definedName>
    <definedName name="_xlnm.Print_Titles" localSheetId="1">'02'!$1:$4</definedName>
    <definedName name="_xlnm.Print_Titles" localSheetId="2">'03'!$1:$4</definedName>
    <definedName name="_xlnm.Print_Titles" localSheetId="3">'04'!$1:$4</definedName>
    <definedName name="_xlnm.Print_Titles" localSheetId="4">'05'!$1:$4</definedName>
    <definedName name="_xlnm.Print_Titles" localSheetId="5">'06'!$1:$4</definedName>
    <definedName name="_xlnm.Print_Titles" localSheetId="6">'07'!$1:$4</definedName>
    <definedName name="_xlnm.Print_Titles" localSheetId="7">'08'!$1:$4</definedName>
    <definedName name="_xlnm.Print_Titles" localSheetId="8">'09'!$1:$4</definedName>
    <definedName name="_xlnm.Print_Titles" localSheetId="9">'10'!$1:$4</definedName>
    <definedName name="_xlnm.Print_Titles" localSheetId="10">'11'!$1:$4</definedName>
    <definedName name="_xlnm.Print_Titles" localSheetId="11">'12'!$1:$4</definedName>
    <definedName name="TOTAL">#REF!</definedName>
    <definedName name="銷貨收入">#REF!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01_cb08e444-fa9d-46ca-b25a-201c46db1c35" name="01" connection="查詢 - 01"/>
          <x15:modelTable id="02_ff684110-8796-46a4-be4f-11a0cce82547" name="02" connection="查詢 - 02"/>
          <x15:modelTable id="03_e7cafb41-35ee-4da1-9b96-1327c8431d6a" name="03" connection="查詢 - 03"/>
          <x15:modelTable id="04_8c02b0a7-8035-4f02-b4c5-f44f9ef20f13" name="04" connection="查詢 - 04"/>
          <x15:modelTable id="05_ab730d06-0345-44e8-a1ca-5270f75fe1db" name="05" connection="查詢 - 05"/>
          <x15:modelTable id="06_496d5706-72ca-4c03-8ee7-9cf379e05c53" name="06" connection="查詢 - 06"/>
          <x15:modelTable id="07_6436c2f1-2ddf-4408-99d7-7a5fa68b9747" name="07" connection="查詢 - 07"/>
          <x15:modelTable id="08_1d620ec1-017d-4351-b2ed-53b7fc7330b3" name="08" connection="查詢 - 08"/>
          <x15:modelTable id="09_aa5b3e6f-c806-41c9-a062-110c7a3b25a0" name="09" connection="查詢 - 09"/>
          <x15:modelTable id="10_d3acc720-9a67-4baf-999a-58bf26674021" name="10" connection="查詢 - 10"/>
          <x15:modelTable id="11_5e147ebc-7ce1-43cf-846e-8456e67f5c93" name="11" connection="查詢 - 11"/>
          <x15:modelTable id="12_290cf736-18e0-402c-b6a5-d0dbb36030e2" name="12" connection="查詢 - 12"/>
        </x15:modelTables>
      </x15:dataModel>
    </ext>
  </extLst>
</workbook>
</file>

<file path=xl/calcChain.xml><?xml version="1.0" encoding="utf-8"?>
<calcChain xmlns="http://schemas.openxmlformats.org/spreadsheetml/2006/main">
  <c r="E80" i="135" l="1"/>
  <c r="D81" i="135"/>
  <c r="D70" i="135"/>
  <c r="E70" i="135"/>
  <c r="D71" i="135"/>
  <c r="E71" i="135"/>
  <c r="C70" i="135"/>
  <c r="C71" i="135"/>
  <c r="D74" i="134"/>
  <c r="E73" i="134" s="1"/>
  <c r="D68" i="134"/>
  <c r="E68" i="134"/>
  <c r="C68" i="134"/>
  <c r="D66" i="133"/>
  <c r="E66" i="133"/>
  <c r="C66" i="133"/>
  <c r="C67" i="133" s="1"/>
  <c r="D65" i="133"/>
  <c r="E65" i="133"/>
  <c r="C65" i="133"/>
  <c r="E75" i="133" l="1"/>
  <c r="F72" i="132"/>
  <c r="F71" i="132"/>
  <c r="F70" i="132"/>
  <c r="F69" i="132"/>
  <c r="F63" i="132"/>
  <c r="F64" i="132"/>
  <c r="F65" i="132"/>
  <c r="F66" i="132"/>
  <c r="F67" i="132"/>
  <c r="F62" i="132"/>
  <c r="D68" i="132" l="1"/>
  <c r="E67" i="132" s="1"/>
  <c r="D56" i="132" l="1"/>
  <c r="D59" i="132" s="1"/>
  <c r="E56" i="132"/>
  <c r="E59" i="132" s="1"/>
  <c r="D57" i="132"/>
  <c r="E57" i="132"/>
  <c r="D58" i="132"/>
  <c r="E58" i="132"/>
  <c r="C58" i="132"/>
  <c r="C57" i="132"/>
  <c r="C56" i="132"/>
  <c r="E77" i="131" l="1"/>
  <c r="D78" i="131"/>
  <c r="D66" i="131" l="1"/>
  <c r="D69" i="131" s="1"/>
  <c r="E66" i="131"/>
  <c r="E69" i="131" s="1"/>
  <c r="D67" i="131"/>
  <c r="E67" i="131"/>
  <c r="D68" i="131"/>
  <c r="E68" i="131"/>
  <c r="C68" i="131"/>
  <c r="C67" i="131"/>
  <c r="D53" i="130"/>
  <c r="E53" i="130"/>
  <c r="C53" i="130"/>
  <c r="E63" i="130"/>
  <c r="D54" i="130"/>
  <c r="E54" i="130"/>
  <c r="C54" i="130"/>
  <c r="E76" i="52"/>
  <c r="D66" i="52" l="1"/>
  <c r="E66" i="52"/>
  <c r="D67" i="52"/>
  <c r="E67" i="52"/>
  <c r="C67" i="52"/>
  <c r="C66" i="52"/>
  <c r="D70" i="140"/>
  <c r="C70" i="140"/>
  <c r="E69" i="140"/>
  <c r="F69" i="140" s="1"/>
  <c r="E68" i="140"/>
  <c r="F68" i="140" s="1"/>
  <c r="E67" i="140"/>
  <c r="F67" i="140" s="1"/>
  <c r="E66" i="140"/>
  <c r="F66" i="140" s="1"/>
  <c r="E65" i="140"/>
  <c r="E64" i="140"/>
  <c r="F64" i="140" s="1"/>
  <c r="E63" i="140"/>
  <c r="F63" i="140" s="1"/>
  <c r="E62" i="140"/>
  <c r="F62" i="140" s="1"/>
  <c r="E61" i="140"/>
  <c r="F61" i="140" s="1"/>
  <c r="E60" i="140"/>
  <c r="F65" i="140" s="1"/>
  <c r="E54" i="140"/>
  <c r="E57" i="140" s="1"/>
  <c r="D54" i="140"/>
  <c r="D57" i="140" s="1"/>
  <c r="C54" i="140"/>
  <c r="C57" i="140" s="1"/>
  <c r="D70" i="139"/>
  <c r="C70" i="139"/>
  <c r="E69" i="139"/>
  <c r="F69" i="139" s="1"/>
  <c r="E68" i="139"/>
  <c r="F68" i="139" s="1"/>
  <c r="E67" i="139"/>
  <c r="F67" i="139" s="1"/>
  <c r="E66" i="139"/>
  <c r="F66" i="139" s="1"/>
  <c r="E65" i="139"/>
  <c r="F65" i="139" s="1"/>
  <c r="E64" i="139"/>
  <c r="F64" i="139" s="1"/>
  <c r="E63" i="139"/>
  <c r="F63" i="139" s="1"/>
  <c r="E62" i="139"/>
  <c r="F62" i="139" s="1"/>
  <c r="E61" i="139"/>
  <c r="F61" i="139" s="1"/>
  <c r="E60" i="139"/>
  <c r="E70" i="139" s="1"/>
  <c r="E54" i="139"/>
  <c r="E57" i="139" s="1"/>
  <c r="D54" i="139"/>
  <c r="D57" i="139" s="1"/>
  <c r="C54" i="139"/>
  <c r="C57" i="139" s="1"/>
  <c r="D70" i="138"/>
  <c r="C70" i="138"/>
  <c r="E69" i="138"/>
  <c r="F69" i="138" s="1"/>
  <c r="E68" i="138"/>
  <c r="F68" i="138" s="1"/>
  <c r="E67" i="138"/>
  <c r="E66" i="138"/>
  <c r="F66" i="138" s="1"/>
  <c r="E65" i="138"/>
  <c r="F65" i="138" s="1"/>
  <c r="E64" i="138"/>
  <c r="F64" i="138" s="1"/>
  <c r="E63" i="138"/>
  <c r="F63" i="138" s="1"/>
  <c r="E62" i="138"/>
  <c r="F62" i="138" s="1"/>
  <c r="E61" i="138"/>
  <c r="E60" i="138"/>
  <c r="E70" i="138" s="1"/>
  <c r="E54" i="138"/>
  <c r="E57" i="138" s="1"/>
  <c r="D54" i="138"/>
  <c r="D57" i="138" s="1"/>
  <c r="C54" i="138"/>
  <c r="C57" i="138" s="1"/>
  <c r="D70" i="137"/>
  <c r="C70" i="137"/>
  <c r="E69" i="137"/>
  <c r="F69" i="137" s="1"/>
  <c r="E68" i="137"/>
  <c r="F68" i="137" s="1"/>
  <c r="E67" i="137"/>
  <c r="F67" i="137" s="1"/>
  <c r="E66" i="137"/>
  <c r="F66" i="137" s="1"/>
  <c r="E65" i="137"/>
  <c r="E64" i="137"/>
  <c r="F64" i="137" s="1"/>
  <c r="E63" i="137"/>
  <c r="F63" i="137" s="1"/>
  <c r="E62" i="137"/>
  <c r="E61" i="137"/>
  <c r="F61" i="137" s="1"/>
  <c r="E60" i="137"/>
  <c r="F65" i="137" s="1"/>
  <c r="E54" i="137"/>
  <c r="E57" i="137" s="1"/>
  <c r="D54" i="137"/>
  <c r="D57" i="137" s="1"/>
  <c r="C54" i="137"/>
  <c r="C57" i="137" s="1"/>
  <c r="D70" i="136"/>
  <c r="C70" i="136"/>
  <c r="E69" i="136"/>
  <c r="F69" i="136" s="1"/>
  <c r="E68" i="136"/>
  <c r="F68" i="136" s="1"/>
  <c r="E67" i="136"/>
  <c r="F67" i="136" s="1"/>
  <c r="E66" i="136"/>
  <c r="F66" i="136" s="1"/>
  <c r="E65" i="136"/>
  <c r="F65" i="136" s="1"/>
  <c r="E64" i="136"/>
  <c r="F64" i="136" s="1"/>
  <c r="E63" i="136"/>
  <c r="F63" i="136" s="1"/>
  <c r="E62" i="136"/>
  <c r="F62" i="136" s="1"/>
  <c r="E61" i="136"/>
  <c r="F61" i="136" s="1"/>
  <c r="E60" i="136"/>
  <c r="F60" i="136" s="1"/>
  <c r="E54" i="136"/>
  <c r="E57" i="136" s="1"/>
  <c r="D54" i="136"/>
  <c r="D57" i="136" s="1"/>
  <c r="C54" i="136"/>
  <c r="C57" i="136" s="1"/>
  <c r="D86" i="135"/>
  <c r="C86" i="135"/>
  <c r="E85" i="135"/>
  <c r="E84" i="135"/>
  <c r="E83" i="135"/>
  <c r="E82" i="135"/>
  <c r="E79" i="135"/>
  <c r="E78" i="135"/>
  <c r="E77" i="135"/>
  <c r="E76" i="135"/>
  <c r="E75" i="135"/>
  <c r="E69" i="135"/>
  <c r="E72" i="135" s="1"/>
  <c r="D69" i="135"/>
  <c r="D72" i="135" s="1"/>
  <c r="C69" i="135"/>
  <c r="C72" i="135" s="1"/>
  <c r="D80" i="134"/>
  <c r="C80" i="134"/>
  <c r="E79" i="134"/>
  <c r="E78" i="134"/>
  <c r="E77" i="134"/>
  <c r="E76" i="134"/>
  <c r="E75" i="134"/>
  <c r="E72" i="134"/>
  <c r="E66" i="134"/>
  <c r="E69" i="134" s="1"/>
  <c r="D66" i="134"/>
  <c r="D69" i="134" s="1"/>
  <c r="C66" i="134"/>
  <c r="C69" i="134" s="1"/>
  <c r="D81" i="133"/>
  <c r="C81" i="133"/>
  <c r="E80" i="133"/>
  <c r="E79" i="133"/>
  <c r="E78" i="133"/>
  <c r="E77" i="133"/>
  <c r="E74" i="133"/>
  <c r="E73" i="133"/>
  <c r="E72" i="133"/>
  <c r="E71" i="133"/>
  <c r="E70" i="133"/>
  <c r="E64" i="133"/>
  <c r="E67" i="133" s="1"/>
  <c r="D64" i="133"/>
  <c r="D67" i="133" s="1"/>
  <c r="C64" i="133"/>
  <c r="D73" i="132"/>
  <c r="C73" i="132"/>
  <c r="E72" i="132"/>
  <c r="E71" i="132"/>
  <c r="E70" i="132"/>
  <c r="E69" i="132"/>
  <c r="E66" i="132"/>
  <c r="E65" i="132"/>
  <c r="E64" i="132"/>
  <c r="E63" i="132"/>
  <c r="E62" i="132"/>
  <c r="C59" i="132"/>
  <c r="D83" i="131"/>
  <c r="C83" i="131"/>
  <c r="E82" i="131"/>
  <c r="E81" i="131"/>
  <c r="E80" i="131"/>
  <c r="E79" i="131"/>
  <c r="E76" i="131"/>
  <c r="E75" i="131"/>
  <c r="E74" i="131"/>
  <c r="E73" i="131"/>
  <c r="E72" i="131"/>
  <c r="C66" i="131"/>
  <c r="C69" i="131" s="1"/>
  <c r="D69" i="130"/>
  <c r="C69" i="130"/>
  <c r="E68" i="130"/>
  <c r="E67" i="130"/>
  <c r="E66" i="130"/>
  <c r="E65" i="130"/>
  <c r="E62" i="130"/>
  <c r="E61" i="130"/>
  <c r="E60" i="130"/>
  <c r="E59" i="130"/>
  <c r="E58" i="130"/>
  <c r="E52" i="130"/>
  <c r="E55" i="130" s="1"/>
  <c r="D52" i="130"/>
  <c r="D55" i="130" s="1"/>
  <c r="C52" i="130"/>
  <c r="C55" i="130" s="1"/>
  <c r="F79" i="135" l="1"/>
  <c r="F83" i="135"/>
  <c r="F85" i="135"/>
  <c r="E86" i="135"/>
  <c r="C73" i="135" s="1"/>
  <c r="F76" i="135"/>
  <c r="F77" i="135"/>
  <c r="F78" i="135"/>
  <c r="F80" i="135"/>
  <c r="F84" i="135"/>
  <c r="F75" i="134"/>
  <c r="F79" i="134"/>
  <c r="F76" i="134"/>
  <c r="F77" i="134"/>
  <c r="F78" i="134"/>
  <c r="F73" i="134"/>
  <c r="E80" i="134"/>
  <c r="F80" i="134" s="1"/>
  <c r="F77" i="133"/>
  <c r="E81" i="133"/>
  <c r="F81" i="133" s="1"/>
  <c r="F74" i="133"/>
  <c r="F75" i="133"/>
  <c r="F78" i="133"/>
  <c r="F80" i="133"/>
  <c r="F79" i="133"/>
  <c r="F71" i="133"/>
  <c r="F72" i="133"/>
  <c r="F73" i="133"/>
  <c r="E73" i="132"/>
  <c r="F73" i="132" s="1"/>
  <c r="F76" i="131"/>
  <c r="F82" i="131"/>
  <c r="F73" i="131"/>
  <c r="F75" i="131"/>
  <c r="F77" i="131"/>
  <c r="F79" i="131"/>
  <c r="F80" i="131"/>
  <c r="F74" i="131"/>
  <c r="F81" i="131"/>
  <c r="E83" i="131"/>
  <c r="F83" i="131" s="1"/>
  <c r="F61" i="130"/>
  <c r="F65" i="130"/>
  <c r="F63" i="130"/>
  <c r="F62" i="130"/>
  <c r="F66" i="130"/>
  <c r="F67" i="130"/>
  <c r="F68" i="130"/>
  <c r="E69" i="130"/>
  <c r="F69" i="130" s="1"/>
  <c r="F59" i="130"/>
  <c r="F60" i="130"/>
  <c r="F60" i="140"/>
  <c r="E70" i="140"/>
  <c r="F70" i="139"/>
  <c r="C58" i="139"/>
  <c r="F60" i="139"/>
  <c r="F70" i="138"/>
  <c r="C58" i="138"/>
  <c r="F60" i="138"/>
  <c r="F61" i="138"/>
  <c r="F67" i="138"/>
  <c r="F62" i="137"/>
  <c r="F60" i="137"/>
  <c r="E70" i="137"/>
  <c r="E70" i="136"/>
  <c r="F82" i="135"/>
  <c r="F75" i="135"/>
  <c r="F72" i="134"/>
  <c r="F70" i="133"/>
  <c r="C60" i="132"/>
  <c r="F72" i="131"/>
  <c r="F58" i="130"/>
  <c r="D65" i="52"/>
  <c r="E65" i="52"/>
  <c r="C65" i="52"/>
  <c r="F86" i="135" l="1"/>
  <c r="C70" i="134"/>
  <c r="C68" i="133"/>
  <c r="C70" i="131"/>
  <c r="C56" i="130"/>
  <c r="F70" i="140"/>
  <c r="C58" i="140"/>
  <c r="F70" i="137"/>
  <c r="C58" i="137"/>
  <c r="F70" i="136"/>
  <c r="C58" i="136"/>
  <c r="E80" i="52"/>
  <c r="E81" i="52"/>
  <c r="D68" i="52" l="1"/>
  <c r="C68" i="52"/>
  <c r="E68" i="52" l="1"/>
  <c r="E79" i="52"/>
  <c r="D142" i="117" l="1"/>
  <c r="E142" i="117"/>
  <c r="C142" i="117"/>
  <c r="E135" i="117"/>
  <c r="D135" i="117"/>
  <c r="C135" i="117"/>
  <c r="E126" i="117"/>
  <c r="D126" i="117"/>
  <c r="C126" i="117"/>
  <c r="E83" i="117"/>
  <c r="D83" i="117"/>
  <c r="C83" i="117"/>
  <c r="E53" i="117"/>
  <c r="D53" i="117"/>
  <c r="C53" i="117"/>
  <c r="E6" i="117"/>
  <c r="D6" i="117"/>
  <c r="C6" i="117"/>
  <c r="D8" i="89"/>
  <c r="E8" i="89"/>
  <c r="D10" i="89"/>
  <c r="D12" i="89"/>
  <c r="D14" i="89"/>
  <c r="D17" i="89"/>
  <c r="D21" i="89"/>
  <c r="D23" i="89"/>
  <c r="D25" i="89"/>
  <c r="D28" i="89"/>
  <c r="D30" i="89"/>
  <c r="D32" i="89"/>
  <c r="D34" i="89"/>
  <c r="D36" i="89"/>
  <c r="D38" i="89"/>
  <c r="D42" i="89"/>
  <c r="D46" i="89"/>
  <c r="D49" i="89"/>
  <c r="D51" i="89"/>
  <c r="D53" i="89"/>
  <c r="D63" i="89"/>
  <c r="D66" i="89"/>
  <c r="D68" i="89"/>
  <c r="I68" i="89"/>
  <c r="D71" i="89"/>
  <c r="D75" i="89"/>
  <c r="D77" i="89"/>
  <c r="D80" i="89"/>
  <c r="D82" i="89"/>
  <c r="D84" i="89"/>
  <c r="D86" i="89"/>
  <c r="D89" i="89"/>
  <c r="D91" i="89"/>
  <c r="D93" i="89"/>
  <c r="D97" i="89"/>
  <c r="D101" i="89"/>
  <c r="D104" i="89"/>
  <c r="D107" i="89"/>
  <c r="D109" i="89"/>
  <c r="D129" i="89"/>
  <c r="D133" i="89"/>
  <c r="D140" i="89"/>
  <c r="D143" i="89"/>
  <c r="D145" i="89"/>
  <c r="D148" i="89"/>
  <c r="D159" i="89"/>
  <c r="D164" i="89"/>
  <c r="D171" i="89"/>
  <c r="D175" i="89"/>
  <c r="D177" i="89"/>
  <c r="D180" i="89"/>
  <c r="D182" i="89"/>
  <c r="D187" i="89"/>
  <c r="D193" i="89"/>
  <c r="D196" i="89"/>
  <c r="D198" i="89"/>
  <c r="D202" i="89"/>
  <c r="D205" i="89"/>
  <c r="D207" i="89"/>
  <c r="D210" i="89"/>
  <c r="D212" i="89"/>
  <c r="D214" i="89"/>
  <c r="D217" i="89"/>
  <c r="D220" i="89"/>
  <c r="D222" i="89"/>
  <c r="D224" i="89"/>
  <c r="D226" i="89"/>
  <c r="G13" i="72"/>
  <c r="H13" i="72"/>
  <c r="I13" i="72"/>
  <c r="G15" i="72"/>
  <c r="H15" i="72"/>
  <c r="I15" i="72"/>
  <c r="G57" i="72"/>
  <c r="H57" i="72"/>
  <c r="I57" i="72"/>
  <c r="C58" i="72"/>
  <c r="C107" i="72"/>
  <c r="G107" i="72"/>
  <c r="H107" i="72"/>
  <c r="I107" i="72"/>
  <c r="G116" i="72"/>
  <c r="H116" i="72"/>
  <c r="I116" i="72"/>
  <c r="G125" i="72"/>
  <c r="H125" i="72"/>
  <c r="I125" i="72"/>
  <c r="C126" i="72"/>
  <c r="G126" i="72"/>
  <c r="H126" i="72"/>
  <c r="I126" i="72"/>
  <c r="G163" i="72"/>
  <c r="H163" i="72"/>
  <c r="I163" i="72"/>
  <c r="C165" i="72"/>
  <c r="G165" i="72"/>
  <c r="H165" i="72"/>
  <c r="I165" i="72"/>
  <c r="G8" i="66"/>
  <c r="H8" i="66"/>
  <c r="G13" i="66"/>
  <c r="H13" i="66"/>
  <c r="C64" i="66"/>
  <c r="D64" i="66"/>
  <c r="E64" i="66"/>
  <c r="E106" i="66"/>
  <c r="E107" i="66"/>
  <c r="E112" i="66" s="1"/>
  <c r="E108" i="66"/>
  <c r="E109" i="66"/>
  <c r="E110" i="66"/>
  <c r="E111" i="66"/>
  <c r="G111" i="66"/>
  <c r="H111" i="66"/>
  <c r="C112" i="66"/>
  <c r="D112" i="66"/>
  <c r="E119" i="66"/>
  <c r="E120" i="66"/>
  <c r="E121" i="66"/>
  <c r="E122" i="66"/>
  <c r="E123" i="66"/>
  <c r="E124" i="66"/>
  <c r="G124" i="66"/>
  <c r="H124" i="66"/>
  <c r="G147" i="66"/>
  <c r="H147" i="66"/>
  <c r="I147" i="66"/>
  <c r="C148" i="66"/>
  <c r="D148" i="66"/>
  <c r="G157" i="66"/>
  <c r="H157" i="66"/>
  <c r="C196" i="66"/>
  <c r="D196" i="66"/>
  <c r="E196" i="66"/>
  <c r="E71" i="52"/>
  <c r="E72" i="52"/>
  <c r="E73" i="52"/>
  <c r="E74" i="52"/>
  <c r="E75" i="52"/>
  <c r="E78" i="52"/>
  <c r="C82" i="52"/>
  <c r="D82" i="52"/>
  <c r="F79" i="52" l="1"/>
  <c r="F81" i="52"/>
  <c r="F80" i="52"/>
  <c r="F72" i="52"/>
  <c r="F78" i="52"/>
  <c r="F75" i="52"/>
  <c r="F74" i="52"/>
  <c r="F71" i="52"/>
  <c r="F76" i="52"/>
  <c r="F73" i="52"/>
  <c r="I157" i="66"/>
  <c r="D228" i="89"/>
  <c r="E148" i="66"/>
  <c r="E82" i="52"/>
  <c r="C69" i="52" s="1"/>
  <c r="F82" i="5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8DA43B-5406-4DD0-8368-438F649145E8}" keepAlive="1" name="ThisWorkbookDataModel" description="資料模型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516F131-3653-4937-83E3-7BF8CFFEB67E}" name="查詢 - 01" description="與活頁簿中 '01' 查詢的連接。" type="100" refreshedVersion="6" minRefreshableVersion="5">
    <extLst>
      <ext xmlns:x15="http://schemas.microsoft.com/office/spreadsheetml/2010/11/main" uri="{DE250136-89BD-433C-8126-D09CA5730AF9}">
        <x15:connection id="0f2b09bc-e618-46fd-a322-767516c899a4"/>
      </ext>
    </extLst>
  </connection>
  <connection id="3" xr16:uid="{CA608316-F0B6-4C3B-AF5F-2FDF2B8CAC02}" name="查詢 - 02" description="與活頁簿中 '02' 查詢的連接。" type="100" refreshedVersion="6" minRefreshableVersion="5">
    <extLst>
      <ext xmlns:x15="http://schemas.microsoft.com/office/spreadsheetml/2010/11/main" uri="{DE250136-89BD-433C-8126-D09CA5730AF9}">
        <x15:connection id="664b3cd0-381d-4cca-babd-f2160258dd1b"/>
      </ext>
    </extLst>
  </connection>
  <connection id="4" xr16:uid="{0C379B4C-6CB9-41E4-B445-D36076C40D75}" name="查詢 - 03" description="與活頁簿中 '03' 查詢的連接。" type="100" refreshedVersion="6" minRefreshableVersion="5">
    <extLst>
      <ext xmlns:x15="http://schemas.microsoft.com/office/spreadsheetml/2010/11/main" uri="{DE250136-89BD-433C-8126-D09CA5730AF9}">
        <x15:connection id="f994c850-07b8-4420-8611-767502e86553"/>
      </ext>
    </extLst>
  </connection>
  <connection id="5" xr16:uid="{B4AB7EA8-099E-4A24-A5F5-7887FBC91960}" name="查詢 - 04" description="與活頁簿中 '04' 查詢的連接。" type="100" refreshedVersion="6" minRefreshableVersion="5">
    <extLst>
      <ext xmlns:x15="http://schemas.microsoft.com/office/spreadsheetml/2010/11/main" uri="{DE250136-89BD-433C-8126-D09CA5730AF9}">
        <x15:connection id="4e5d4e30-eaac-4720-9857-8f83b26c6bf8"/>
      </ext>
    </extLst>
  </connection>
  <connection id="6" xr16:uid="{B7AC63FC-871C-48A6-839C-B9D1E88ACB33}" name="查詢 - 05" description="與活頁簿中 '05' 查詢的連接。" type="100" refreshedVersion="6" minRefreshableVersion="5">
    <extLst>
      <ext xmlns:x15="http://schemas.microsoft.com/office/spreadsheetml/2010/11/main" uri="{DE250136-89BD-433C-8126-D09CA5730AF9}">
        <x15:connection id="09521626-bf9b-4252-98ec-b06c04ce45f9"/>
      </ext>
    </extLst>
  </connection>
  <connection id="7" xr16:uid="{DA0FBB39-14DC-4186-99A1-465266C8197A}" name="查詢 - 06" description="與活頁簿中 '06' 查詢的連接。" type="100" refreshedVersion="6" minRefreshableVersion="5">
    <extLst>
      <ext xmlns:x15="http://schemas.microsoft.com/office/spreadsheetml/2010/11/main" uri="{DE250136-89BD-433C-8126-D09CA5730AF9}">
        <x15:connection id="086991bc-fb0a-496f-85e2-a0a478635459"/>
      </ext>
    </extLst>
  </connection>
  <connection id="8" xr16:uid="{CA11A5B0-03D5-400E-9535-56C4500B7F1C}" name="查詢 - 07" description="與活頁簿中 '07' 查詢的連接。" type="100" refreshedVersion="6" minRefreshableVersion="5">
    <extLst>
      <ext xmlns:x15="http://schemas.microsoft.com/office/spreadsheetml/2010/11/main" uri="{DE250136-89BD-433C-8126-D09CA5730AF9}">
        <x15:connection id="369100d4-a877-41e8-acc7-6e5bf4ec0a59"/>
      </ext>
    </extLst>
  </connection>
  <connection id="9" xr16:uid="{E6847778-37E4-4B36-A222-7E96C1EDABE4}" name="查詢 - 08" description="與活頁簿中 '08' 查詢的連接。" type="100" refreshedVersion="6" minRefreshableVersion="5">
    <extLst>
      <ext xmlns:x15="http://schemas.microsoft.com/office/spreadsheetml/2010/11/main" uri="{DE250136-89BD-433C-8126-D09CA5730AF9}">
        <x15:connection id="1e7cd758-3794-441f-bbf2-f24c3a6fd18f"/>
      </ext>
    </extLst>
  </connection>
  <connection id="10" xr16:uid="{348554AD-348F-4688-BCC1-DB6817C559B9}" name="查詢 - 09" description="與活頁簿中 '09' 查詢的連接。" type="100" refreshedVersion="6" minRefreshableVersion="5">
    <extLst>
      <ext xmlns:x15="http://schemas.microsoft.com/office/spreadsheetml/2010/11/main" uri="{DE250136-89BD-433C-8126-D09CA5730AF9}">
        <x15:connection id="2ce1f67c-85f7-4959-9562-0b8a78da7bcc"/>
      </ext>
    </extLst>
  </connection>
  <connection id="11" xr16:uid="{B2741EC2-DAEB-42AD-B13D-35A9E1190994}" name="查詢 - 10" description="與活頁簿中 '10' 查詢的連接。" type="100" refreshedVersion="6" minRefreshableVersion="5">
    <extLst>
      <ext xmlns:x15="http://schemas.microsoft.com/office/spreadsheetml/2010/11/main" uri="{DE250136-89BD-433C-8126-D09CA5730AF9}">
        <x15:connection id="a751ee1b-06ef-4e3d-86d5-94267fd70b0a"/>
      </ext>
    </extLst>
  </connection>
  <connection id="12" xr16:uid="{90D19F97-43F6-40FB-B938-998E78A38AC5}" name="查詢 - 11" description="與活頁簿中 '11' 查詢的連接。" type="100" refreshedVersion="6" minRefreshableVersion="5">
    <extLst>
      <ext xmlns:x15="http://schemas.microsoft.com/office/spreadsheetml/2010/11/main" uri="{DE250136-89BD-433C-8126-D09CA5730AF9}">
        <x15:connection id="7153ab70-f098-448b-b774-dd7c2a3c2aca"/>
      </ext>
    </extLst>
  </connection>
  <connection id="13" xr16:uid="{10381016-E49F-46B4-8AB3-680D4CA77C6D}" name="查詢 - 12" description="與活頁簿中 '12' 查詢的連接。" type="100" refreshedVersion="6" minRefreshableVersion="5">
    <extLst>
      <ext xmlns:x15="http://schemas.microsoft.com/office/spreadsheetml/2010/11/main" uri="{DE250136-89BD-433C-8126-D09CA5730AF9}">
        <x15:connection id="d59f0a28-3786-4efc-aaad-48c02e175101"/>
      </ext>
    </extLst>
  </connection>
</connections>
</file>

<file path=xl/sharedStrings.xml><?xml version="1.0" encoding="utf-8"?>
<sst xmlns="http://schemas.openxmlformats.org/spreadsheetml/2006/main" count="3674" uniqueCount="1860">
  <si>
    <t>客戶名稱</t>
    <phoneticPr fontId="31" type="noConversion"/>
  </si>
  <si>
    <t>備註</t>
    <phoneticPr fontId="31" type="noConversion"/>
  </si>
  <si>
    <r>
      <rPr>
        <b/>
        <sz val="12"/>
        <rFont val="標楷體"/>
        <family val="4"/>
        <charset val="136"/>
      </rPr>
      <t>銷貨額</t>
    </r>
    <phoneticPr fontId="31" type="noConversion"/>
  </si>
  <si>
    <r>
      <rPr>
        <b/>
        <sz val="14"/>
        <rFont val="標楷體"/>
        <family val="4"/>
        <charset val="136"/>
      </rPr>
      <t>日期</t>
    </r>
    <phoneticPr fontId="31" type="noConversion"/>
  </si>
  <si>
    <t>堤維西</t>
  </si>
  <si>
    <t>龍璟</t>
  </si>
  <si>
    <t>龍鋒</t>
  </si>
  <si>
    <t>福安</t>
  </si>
  <si>
    <t>欣瓏</t>
  </si>
  <si>
    <t>康那香</t>
  </si>
  <si>
    <t>金連揚</t>
  </si>
  <si>
    <t>真口味</t>
  </si>
  <si>
    <t>緯鑫</t>
  </si>
  <si>
    <t>大億</t>
  </si>
  <si>
    <t>寯陽</t>
  </si>
  <si>
    <t>富添</t>
  </si>
  <si>
    <t>帝寶新營</t>
  </si>
  <si>
    <t>千工</t>
  </si>
  <si>
    <t>敏翔</t>
  </si>
  <si>
    <t>亞申</t>
  </si>
  <si>
    <t>永鴻興</t>
  </si>
  <si>
    <t>02 *</t>
    <phoneticPr fontId="31" type="noConversion"/>
  </si>
  <si>
    <t>金記</t>
  </si>
  <si>
    <t>統奕</t>
  </si>
  <si>
    <t>璨揚</t>
  </si>
  <si>
    <t/>
  </si>
  <si>
    <t>威廣</t>
  </si>
  <si>
    <t>盈泰</t>
  </si>
  <si>
    <t>儒億</t>
  </si>
  <si>
    <t>昱奕</t>
  </si>
  <si>
    <t>好帝一</t>
  </si>
  <si>
    <t>皇田</t>
  </si>
  <si>
    <t>南寶</t>
  </si>
  <si>
    <t>廣泰高科</t>
  </si>
  <si>
    <t>可果美</t>
  </si>
  <si>
    <t>統一</t>
  </si>
  <si>
    <t>高華</t>
  </si>
  <si>
    <t>全日美</t>
  </si>
  <si>
    <t>漢高</t>
  </si>
  <si>
    <t>品毅</t>
  </si>
  <si>
    <t>川陵</t>
  </si>
  <si>
    <t>內埔菸廠</t>
  </si>
  <si>
    <t>龍檀</t>
  </si>
  <si>
    <t>安培</t>
  </si>
  <si>
    <t>立派</t>
  </si>
  <si>
    <t>銘岱</t>
  </si>
  <si>
    <t>天守</t>
  </si>
  <si>
    <t>宏聯發</t>
    <phoneticPr fontId="31" type="noConversion"/>
  </si>
  <si>
    <t>東陽</t>
  </si>
  <si>
    <t>台紙</t>
  </si>
  <si>
    <t>得生</t>
  </si>
  <si>
    <t>宏全</t>
  </si>
  <si>
    <t>定陽</t>
  </si>
  <si>
    <t>12 *</t>
    <phoneticPr fontId="31" type="noConversion"/>
  </si>
  <si>
    <t>不開發票</t>
    <phoneticPr fontId="31" type="noConversion"/>
  </si>
  <si>
    <t>善酒</t>
  </si>
  <si>
    <t>隆酒</t>
  </si>
  <si>
    <t>維陽</t>
  </si>
  <si>
    <t>共明</t>
  </si>
  <si>
    <t>福安</t>
    <phoneticPr fontId="31" type="noConversion"/>
  </si>
  <si>
    <r>
      <t>0</t>
    </r>
    <r>
      <rPr>
        <sz val="12"/>
        <rFont val="新細明體"/>
        <family val="1"/>
        <charset val="136"/>
      </rPr>
      <t>3</t>
    </r>
    <phoneticPr fontId="31" type="noConversion"/>
  </si>
  <si>
    <r>
      <t>1</t>
    </r>
    <r>
      <rPr>
        <sz val="12"/>
        <rFont val="新細明體"/>
        <family val="1"/>
        <charset val="136"/>
      </rPr>
      <t>1</t>
    </r>
    <phoneticPr fontId="31" type="noConversion"/>
  </si>
  <si>
    <t>全日美</t>
    <phoneticPr fontId="31" type="noConversion"/>
  </si>
  <si>
    <r>
      <t>1</t>
    </r>
    <r>
      <rPr>
        <sz val="12"/>
        <rFont val="新細明體"/>
        <family val="1"/>
        <charset val="136"/>
      </rPr>
      <t>3</t>
    </r>
    <phoneticPr fontId="31" type="noConversion"/>
  </si>
  <si>
    <t>敏翔</t>
    <phoneticPr fontId="31" type="noConversion"/>
  </si>
  <si>
    <t>統一實業</t>
  </si>
  <si>
    <t>允統</t>
  </si>
  <si>
    <t>光陽</t>
  </si>
  <si>
    <t>白花油</t>
  </si>
  <si>
    <t>心一</t>
  </si>
  <si>
    <t>英德</t>
  </si>
  <si>
    <t>23 *</t>
    <phoneticPr fontId="31" type="noConversion"/>
  </si>
  <si>
    <t>20 *</t>
    <phoneticPr fontId="31" type="noConversion"/>
  </si>
  <si>
    <t>迎輝</t>
  </si>
  <si>
    <t>江智</t>
  </si>
  <si>
    <t>豪堤</t>
  </si>
  <si>
    <t>百事</t>
  </si>
  <si>
    <t>大順</t>
  </si>
  <si>
    <t>孝親</t>
  </si>
  <si>
    <t>強冠</t>
  </si>
  <si>
    <t>易昇</t>
  </si>
  <si>
    <t xml:space="preserve"> </t>
  </si>
  <si>
    <t>19</t>
  </si>
  <si>
    <t>26</t>
  </si>
  <si>
    <t>昱慶</t>
  </si>
  <si>
    <t>聯豪</t>
  </si>
  <si>
    <t>志成</t>
  </si>
  <si>
    <t>01</t>
    <phoneticPr fontId="38" type="noConversion"/>
  </si>
  <si>
    <t>BW47196835</t>
  </si>
  <si>
    <t>BW51271931</t>
  </si>
  <si>
    <t>BW51271932</t>
  </si>
  <si>
    <t>BW51271933</t>
  </si>
  <si>
    <t>BW51271934</t>
  </si>
  <si>
    <t>BW51271935</t>
  </si>
  <si>
    <t>BW51271936</t>
  </si>
  <si>
    <t>DK51418050</t>
  </si>
  <si>
    <t>DK51418051</t>
  </si>
  <si>
    <t>DK51418056</t>
  </si>
  <si>
    <t>DK51418052</t>
  </si>
  <si>
    <t>DK51418053</t>
  </si>
  <si>
    <t>DK51418054</t>
  </si>
  <si>
    <t>DK51418055</t>
  </si>
  <si>
    <t>DK51418057</t>
  </si>
  <si>
    <t>DK51418058</t>
  </si>
  <si>
    <t>DK51418059</t>
  </si>
  <si>
    <t>統萬</t>
  </si>
  <si>
    <t>DK51418060</t>
  </si>
  <si>
    <t>DK51418061</t>
  </si>
  <si>
    <t>DK51418062</t>
  </si>
  <si>
    <t>DK51418063</t>
  </si>
  <si>
    <t>DK51418064</t>
  </si>
  <si>
    <t>DK51418065</t>
  </si>
  <si>
    <t>03 *</t>
    <phoneticPr fontId="38" type="noConversion"/>
  </si>
  <si>
    <t>宏盛</t>
    <phoneticPr fontId="31" type="noConversion"/>
  </si>
  <si>
    <t>成本 1,695,125</t>
    <phoneticPr fontId="31" type="noConversion"/>
  </si>
  <si>
    <t>DK51418066</t>
  </si>
  <si>
    <t>DK51418067</t>
  </si>
  <si>
    <t>DK51418068</t>
  </si>
  <si>
    <t>DK51418069</t>
  </si>
  <si>
    <t>DK51418070</t>
  </si>
  <si>
    <t>DK51418071</t>
  </si>
  <si>
    <t>聯慶</t>
  </si>
  <si>
    <t>DK51418072</t>
  </si>
  <si>
    <t>DK51418073</t>
  </si>
  <si>
    <t>泓錩(鴻銘)</t>
  </si>
  <si>
    <t>DK51418074</t>
  </si>
  <si>
    <t>DK51418075</t>
  </si>
  <si>
    <t>DK51418076</t>
  </si>
  <si>
    <t>DK51418077</t>
  </si>
  <si>
    <t>DK51418078</t>
  </si>
  <si>
    <t>南良</t>
  </si>
  <si>
    <t>DK51418079</t>
  </si>
  <si>
    <t>DK51418080</t>
  </si>
  <si>
    <t>DK51418081</t>
  </si>
  <si>
    <t>明安</t>
  </si>
  <si>
    <t>DK51418082</t>
  </si>
  <si>
    <t>DK51418084</t>
    <phoneticPr fontId="39" type="noConversion"/>
  </si>
  <si>
    <t>DK51418085</t>
  </si>
  <si>
    <t>DK51418086</t>
  </si>
  <si>
    <t>DK51418087</t>
  </si>
  <si>
    <t>統一化粧品</t>
  </si>
  <si>
    <t>DK51418088</t>
  </si>
  <si>
    <t>聯電</t>
  </si>
  <si>
    <t>DK51418089</t>
  </si>
  <si>
    <t>DK51418090</t>
  </si>
  <si>
    <t>DK51418091</t>
  </si>
  <si>
    <t>王子</t>
  </si>
  <si>
    <t>DK51418092</t>
  </si>
  <si>
    <t>中纖</t>
  </si>
  <si>
    <t>DK51418093</t>
  </si>
  <si>
    <t>DK51418094</t>
  </si>
  <si>
    <t>DK51418095</t>
  </si>
  <si>
    <t>DK51418096</t>
  </si>
  <si>
    <t>DK51418097</t>
  </si>
  <si>
    <t>DK51418098</t>
  </si>
  <si>
    <t>DK51418099</t>
  </si>
  <si>
    <t>DK51418100</t>
  </si>
  <si>
    <t>DK51418101</t>
  </si>
  <si>
    <t>DK51418102</t>
  </si>
  <si>
    <t>DK51418103</t>
  </si>
  <si>
    <t>DK51418104</t>
  </si>
  <si>
    <t>DK51418105</t>
  </si>
  <si>
    <t>DK51418106</t>
  </si>
  <si>
    <t>DK51418107</t>
  </si>
  <si>
    <t>DK51418108</t>
  </si>
  <si>
    <t>DK51418109</t>
  </si>
  <si>
    <t>DK51418110</t>
  </si>
  <si>
    <t>DK51418111</t>
  </si>
  <si>
    <t>DK51418112</t>
  </si>
  <si>
    <t>伸長</t>
  </si>
  <si>
    <t>DK51418113</t>
  </si>
  <si>
    <t>DK51418114</t>
  </si>
  <si>
    <t>DK47127031</t>
  </si>
  <si>
    <t>復盛</t>
  </si>
  <si>
    <t>DK47127032</t>
  </si>
  <si>
    <t>DK51418124</t>
  </si>
  <si>
    <t>DK51418115</t>
  </si>
  <si>
    <t>DK51418116</t>
  </si>
  <si>
    <t>DK51418117</t>
  </si>
  <si>
    <t>DK51418118</t>
  </si>
  <si>
    <t>DK51418119</t>
  </si>
  <si>
    <t>DK51418120</t>
  </si>
  <si>
    <t>益信</t>
  </si>
  <si>
    <t>DK51418121</t>
  </si>
  <si>
    <t>DK51418122</t>
  </si>
  <si>
    <t>DK51418125</t>
  </si>
  <si>
    <t>DK51418150</t>
  </si>
  <si>
    <t>DK51418151</t>
  </si>
  <si>
    <t>DK51418152</t>
  </si>
  <si>
    <t>DK51418126</t>
  </si>
  <si>
    <t>DK51418127</t>
  </si>
  <si>
    <t>DK51418128</t>
  </si>
  <si>
    <t>DK51418129</t>
  </si>
  <si>
    <t>DK51418130</t>
  </si>
  <si>
    <t>DK51418131</t>
  </si>
  <si>
    <t>DK51418132</t>
  </si>
  <si>
    <t>DK51418133</t>
  </si>
  <si>
    <t>DK51418134</t>
  </si>
  <si>
    <t>DK51418136</t>
  </si>
  <si>
    <t>DK51418137</t>
  </si>
  <si>
    <t>DK51418138</t>
  </si>
  <si>
    <t>神一</t>
  </si>
  <si>
    <t>DK51418139</t>
  </si>
  <si>
    <t>DK51418140</t>
  </si>
  <si>
    <t>DK51418141</t>
  </si>
  <si>
    <t>DK51418143</t>
  </si>
  <si>
    <t>DK51418201</t>
  </si>
  <si>
    <t>DK51418202</t>
  </si>
  <si>
    <t>DK51418203</t>
  </si>
  <si>
    <t>DK51418207</t>
  </si>
  <si>
    <t>DK51418208</t>
  </si>
  <si>
    <t>DK51418209</t>
  </si>
  <si>
    <t>DK51418210</t>
  </si>
  <si>
    <t>DK51418211</t>
  </si>
  <si>
    <t>DK51418212</t>
  </si>
  <si>
    <t>DK51418213</t>
  </si>
  <si>
    <t>DK51418214</t>
  </si>
  <si>
    <t>DK51418215</t>
  </si>
  <si>
    <t>DK51418216</t>
  </si>
  <si>
    <t>台翊</t>
  </si>
  <si>
    <t>DK51418218</t>
  </si>
  <si>
    <t>DK51418219</t>
  </si>
  <si>
    <t>DK51418220</t>
  </si>
  <si>
    <t>DK51418222</t>
  </si>
  <si>
    <t>DK51418223</t>
  </si>
  <si>
    <t>DK51418224</t>
  </si>
  <si>
    <t>DK51418225</t>
  </si>
  <si>
    <t>DK51418226</t>
  </si>
  <si>
    <t>DK51418227</t>
  </si>
  <si>
    <t>DK51418221</t>
  </si>
  <si>
    <t>DK51418228</t>
  </si>
  <si>
    <t>DK51418229</t>
  </si>
  <si>
    <t>DK51418230</t>
  </si>
  <si>
    <t>DK51418231</t>
  </si>
  <si>
    <t>DK51418232</t>
  </si>
  <si>
    <t>DK51418233</t>
  </si>
  <si>
    <t>DK51418236</t>
  </si>
  <si>
    <t>DK51418238</t>
  </si>
  <si>
    <t>DK51418239</t>
  </si>
  <si>
    <t>DK51418240</t>
  </si>
  <si>
    <t>DK51418241</t>
  </si>
  <si>
    <t>DK51418242</t>
  </si>
  <si>
    <t>DK51418235</t>
  </si>
  <si>
    <t>DK47127120</t>
  </si>
  <si>
    <t>DK51418243</t>
  </si>
  <si>
    <t>DK47127122</t>
  </si>
  <si>
    <t>DK51418162</t>
  </si>
  <si>
    <t>DK51418163</t>
  </si>
  <si>
    <t>DK51418164</t>
  </si>
  <si>
    <t>DK51418165</t>
  </si>
  <si>
    <t>DK51418166</t>
  </si>
  <si>
    <t>DK51418168</t>
  </si>
  <si>
    <t>DK51418169</t>
  </si>
  <si>
    <t>DK51418170</t>
  </si>
  <si>
    <t>DK51418171</t>
  </si>
  <si>
    <t>DK51418172</t>
  </si>
  <si>
    <t>DK51418173</t>
  </si>
  <si>
    <t>DK51418244</t>
  </si>
  <si>
    <t>DK51418247</t>
  </si>
  <si>
    <t>DK47127121</t>
  </si>
  <si>
    <t>DK51418174</t>
  </si>
  <si>
    <t>DK51418175</t>
  </si>
  <si>
    <t>DK51418176</t>
  </si>
  <si>
    <t>DK51418177</t>
  </si>
  <si>
    <t>健雅</t>
  </si>
  <si>
    <t>中鋼</t>
  </si>
  <si>
    <t>金隆</t>
  </si>
  <si>
    <t>鈞利</t>
  </si>
  <si>
    <t>23 *</t>
    <phoneticPr fontId="41" type="noConversion"/>
  </si>
  <si>
    <t>復盛</t>
    <phoneticPr fontId="31" type="noConversion"/>
  </si>
  <si>
    <r>
      <t>D</t>
    </r>
    <r>
      <rPr>
        <sz val="12"/>
        <rFont val="新細明體"/>
        <family val="1"/>
        <charset val="136"/>
      </rPr>
      <t>K51418237</t>
    </r>
    <phoneticPr fontId="31" type="noConversion"/>
  </si>
  <si>
    <t>康那香</t>
    <phoneticPr fontId="31" type="noConversion"/>
  </si>
  <si>
    <r>
      <rPr>
        <sz val="11"/>
        <rFont val="新細明體"/>
        <family val="1"/>
        <charset val="136"/>
      </rPr>
      <t>光陽</t>
    </r>
  </si>
  <si>
    <r>
      <rPr>
        <sz val="11"/>
        <rFont val="新細明體"/>
        <family val="1"/>
        <charset val="136"/>
      </rPr>
      <t>全日美</t>
    </r>
  </si>
  <si>
    <r>
      <rPr>
        <sz val="11"/>
        <rFont val="新細明體"/>
        <family val="1"/>
        <charset val="136"/>
      </rPr>
      <t>康那香</t>
    </r>
  </si>
  <si>
    <r>
      <rPr>
        <sz val="11"/>
        <rFont val="新細明體"/>
        <family val="1"/>
        <charset val="136"/>
      </rPr>
      <t>東陽</t>
    </r>
  </si>
  <si>
    <r>
      <rPr>
        <sz val="11"/>
        <rFont val="新細明體"/>
        <family val="1"/>
        <charset val="136"/>
      </rPr>
      <t>上期</t>
    </r>
    <phoneticPr fontId="31" type="noConversion"/>
  </si>
  <si>
    <r>
      <rPr>
        <sz val="11"/>
        <color indexed="12"/>
        <rFont val="新細明體"/>
        <family val="1"/>
        <charset val="136"/>
      </rPr>
      <t>復盛</t>
    </r>
  </si>
  <si>
    <r>
      <rPr>
        <sz val="11"/>
        <color indexed="14"/>
        <rFont val="新細明體"/>
        <family val="1"/>
        <charset val="136"/>
      </rPr>
      <t>復盛</t>
    </r>
    <phoneticPr fontId="31" type="noConversion"/>
  </si>
  <si>
    <r>
      <rPr>
        <sz val="11"/>
        <color indexed="14"/>
        <rFont val="新細明體"/>
        <family val="1"/>
        <charset val="136"/>
      </rPr>
      <t>復盛</t>
    </r>
  </si>
  <si>
    <r>
      <rPr>
        <sz val="11"/>
        <rFont val="新細明體"/>
        <family val="1"/>
        <charset val="136"/>
      </rPr>
      <t>北代</t>
    </r>
    <phoneticPr fontId="31" type="noConversion"/>
  </si>
  <si>
    <r>
      <rPr>
        <sz val="11"/>
        <rFont val="新細明體"/>
        <family val="1"/>
        <charset val="136"/>
      </rPr>
      <t>皇田</t>
    </r>
  </si>
  <si>
    <r>
      <rPr>
        <sz val="11"/>
        <rFont val="新細明體"/>
        <family val="1"/>
        <charset val="136"/>
      </rPr>
      <t>好帝一</t>
    </r>
  </si>
  <si>
    <r>
      <rPr>
        <sz val="11"/>
        <rFont val="新細明體"/>
        <family val="1"/>
        <charset val="136"/>
      </rPr>
      <t>金連揚</t>
    </r>
  </si>
  <si>
    <r>
      <rPr>
        <sz val="11"/>
        <rFont val="新細明體"/>
        <family val="1"/>
        <charset val="136"/>
      </rPr>
      <t>昱慶</t>
    </r>
  </si>
  <si>
    <r>
      <rPr>
        <sz val="11"/>
        <rFont val="新細明體"/>
        <family val="1"/>
        <charset val="136"/>
      </rPr>
      <t>昱奕</t>
    </r>
  </si>
  <si>
    <r>
      <rPr>
        <sz val="11"/>
        <rFont val="新細明體"/>
        <family val="1"/>
        <charset val="136"/>
      </rPr>
      <t>志成</t>
    </r>
  </si>
  <si>
    <r>
      <rPr>
        <sz val="11"/>
        <color indexed="14"/>
        <rFont val="新細明體"/>
        <family val="1"/>
        <charset val="136"/>
      </rPr>
      <t>宏聯發</t>
    </r>
    <phoneticPr fontId="31" type="noConversion"/>
  </si>
  <si>
    <r>
      <rPr>
        <sz val="11"/>
        <rFont val="新細明體"/>
        <family val="1"/>
        <charset val="136"/>
      </rPr>
      <t>緯鑫</t>
    </r>
  </si>
  <si>
    <r>
      <rPr>
        <sz val="11"/>
        <rFont val="新細明體"/>
        <family val="1"/>
        <charset val="136"/>
      </rPr>
      <t>定陽</t>
    </r>
  </si>
  <si>
    <r>
      <rPr>
        <sz val="11"/>
        <rFont val="新細明體"/>
        <family val="1"/>
        <charset val="136"/>
      </rPr>
      <t>威廣</t>
    </r>
  </si>
  <si>
    <r>
      <rPr>
        <sz val="11"/>
        <rFont val="新細明體"/>
        <family val="1"/>
        <charset val="136"/>
      </rPr>
      <t>統萬</t>
    </r>
  </si>
  <si>
    <r>
      <rPr>
        <sz val="11"/>
        <rFont val="新細明體"/>
        <family val="1"/>
        <charset val="136"/>
      </rPr>
      <t>高華</t>
    </r>
  </si>
  <si>
    <t>04</t>
    <phoneticPr fontId="38" type="noConversion"/>
  </si>
  <si>
    <r>
      <rPr>
        <sz val="11"/>
        <rFont val="新細明體"/>
        <family val="1"/>
        <charset val="136"/>
      </rPr>
      <t>安培</t>
    </r>
  </si>
  <si>
    <t>06</t>
    <phoneticPr fontId="39" type="noConversion"/>
  </si>
  <si>
    <r>
      <rPr>
        <sz val="11"/>
        <rFont val="新細明體"/>
        <family val="1"/>
        <charset val="136"/>
      </rPr>
      <t>百事</t>
    </r>
  </si>
  <si>
    <t>17</t>
    <phoneticPr fontId="39" type="noConversion"/>
  </si>
  <si>
    <r>
      <rPr>
        <sz val="11"/>
        <rFont val="新細明體"/>
        <family val="1"/>
        <charset val="136"/>
      </rPr>
      <t>統一</t>
    </r>
  </si>
  <si>
    <r>
      <rPr>
        <sz val="11"/>
        <rFont val="新細明體"/>
        <family val="1"/>
        <charset val="136"/>
      </rPr>
      <t>白花油</t>
    </r>
  </si>
  <si>
    <r>
      <rPr>
        <sz val="11"/>
        <rFont val="新細明體"/>
        <family val="1"/>
        <charset val="136"/>
      </rPr>
      <t>聯慶</t>
    </r>
  </si>
  <si>
    <r>
      <rPr>
        <sz val="11"/>
        <rFont val="新細明體"/>
        <family val="1"/>
        <charset val="136"/>
      </rPr>
      <t>強冠</t>
    </r>
  </si>
  <si>
    <r>
      <rPr>
        <sz val="11"/>
        <rFont val="新細明體"/>
        <family val="1"/>
        <charset val="136"/>
      </rPr>
      <t>泓錩</t>
    </r>
    <r>
      <rPr>
        <sz val="11"/>
        <rFont val="Cambria"/>
        <family val="1"/>
      </rPr>
      <t>(</t>
    </r>
    <r>
      <rPr>
        <sz val="11"/>
        <rFont val="新細明體"/>
        <family val="1"/>
        <charset val="136"/>
      </rPr>
      <t>鴻銘</t>
    </r>
    <r>
      <rPr>
        <sz val="11"/>
        <rFont val="Cambria"/>
        <family val="1"/>
      </rPr>
      <t>)</t>
    </r>
  </si>
  <si>
    <t>18</t>
    <phoneticPr fontId="39" type="noConversion"/>
  </si>
  <si>
    <r>
      <rPr>
        <sz val="11"/>
        <rFont val="新細明體"/>
        <family val="1"/>
        <charset val="136"/>
      </rPr>
      <t>南良</t>
    </r>
  </si>
  <si>
    <r>
      <rPr>
        <sz val="11"/>
        <rFont val="新細明體"/>
        <family val="1"/>
        <charset val="136"/>
      </rPr>
      <t>可果美</t>
    </r>
  </si>
  <si>
    <r>
      <rPr>
        <sz val="11"/>
        <rFont val="新細明體"/>
        <family val="1"/>
        <charset val="136"/>
      </rPr>
      <t>明安</t>
    </r>
  </si>
  <si>
    <t>19</t>
    <phoneticPr fontId="39" type="noConversion"/>
  </si>
  <si>
    <r>
      <rPr>
        <sz val="11"/>
        <color indexed="14"/>
        <rFont val="新細明體"/>
        <family val="1"/>
        <charset val="136"/>
      </rPr>
      <t>得生</t>
    </r>
  </si>
  <si>
    <t>DK51418084</t>
    <phoneticPr fontId="39" type="noConversion"/>
  </si>
  <si>
    <r>
      <rPr>
        <sz val="11"/>
        <rFont val="新細明體"/>
        <family val="1"/>
        <charset val="136"/>
      </rPr>
      <t>福安</t>
    </r>
  </si>
  <si>
    <r>
      <rPr>
        <sz val="11"/>
        <rFont val="新細明體"/>
        <family val="1"/>
        <charset val="136"/>
      </rPr>
      <t>銘岱</t>
    </r>
  </si>
  <si>
    <r>
      <rPr>
        <sz val="11"/>
        <rFont val="新細明體"/>
        <family val="1"/>
        <charset val="136"/>
      </rPr>
      <t>統一化粧品</t>
    </r>
  </si>
  <si>
    <t>24</t>
    <phoneticPr fontId="39" type="noConversion"/>
  </si>
  <si>
    <r>
      <rPr>
        <sz val="11"/>
        <rFont val="新細明體"/>
        <family val="1"/>
        <charset val="136"/>
      </rPr>
      <t>聯電</t>
    </r>
  </si>
  <si>
    <r>
      <rPr>
        <sz val="11"/>
        <rFont val="新細明體"/>
        <family val="1"/>
        <charset val="136"/>
      </rPr>
      <t>豪堤</t>
    </r>
  </si>
  <si>
    <r>
      <rPr>
        <sz val="11"/>
        <color indexed="14"/>
        <rFont val="新細明體"/>
        <family val="1"/>
        <charset val="136"/>
      </rPr>
      <t>銘岱</t>
    </r>
  </si>
  <si>
    <r>
      <rPr>
        <sz val="11"/>
        <rFont val="新細明體"/>
        <family val="1"/>
        <charset val="136"/>
      </rPr>
      <t>王子</t>
    </r>
  </si>
  <si>
    <r>
      <rPr>
        <sz val="11"/>
        <rFont val="新細明體"/>
        <family val="1"/>
        <charset val="136"/>
      </rPr>
      <t>中纖</t>
    </r>
  </si>
  <si>
    <r>
      <rPr>
        <sz val="11"/>
        <rFont val="新細明體"/>
        <family val="1"/>
        <charset val="136"/>
      </rPr>
      <t>台紙</t>
    </r>
  </si>
  <si>
    <r>
      <rPr>
        <sz val="11"/>
        <rFont val="新細明體"/>
        <family val="1"/>
        <charset val="136"/>
      </rPr>
      <t>聯豪</t>
    </r>
  </si>
  <si>
    <r>
      <rPr>
        <sz val="11"/>
        <rFont val="新細明體"/>
        <family val="1"/>
        <charset val="136"/>
      </rPr>
      <t>龍鋒</t>
    </r>
  </si>
  <si>
    <r>
      <rPr>
        <sz val="11"/>
        <rFont val="新細明體"/>
        <family val="1"/>
        <charset val="136"/>
      </rPr>
      <t>龍璟</t>
    </r>
  </si>
  <si>
    <r>
      <rPr>
        <sz val="11"/>
        <rFont val="新細明體"/>
        <family val="1"/>
        <charset val="136"/>
      </rPr>
      <t>帝寶新營</t>
    </r>
  </si>
  <si>
    <r>
      <rPr>
        <sz val="11"/>
        <rFont val="新細明體"/>
        <family val="1"/>
        <charset val="136"/>
      </rPr>
      <t>永鴻興</t>
    </r>
  </si>
  <si>
    <t>25</t>
    <phoneticPr fontId="39" type="noConversion"/>
  </si>
  <si>
    <r>
      <rPr>
        <sz val="11"/>
        <rFont val="新細明體"/>
        <family val="1"/>
        <charset val="136"/>
      </rPr>
      <t>伸長</t>
    </r>
  </si>
  <si>
    <r>
      <rPr>
        <sz val="11"/>
        <rFont val="新細明體"/>
        <family val="1"/>
        <charset val="136"/>
      </rPr>
      <t>金記</t>
    </r>
  </si>
  <si>
    <r>
      <rPr>
        <sz val="11"/>
        <rFont val="新細明體"/>
        <family val="1"/>
        <charset val="136"/>
      </rPr>
      <t>漢高</t>
    </r>
  </si>
  <si>
    <r>
      <rPr>
        <sz val="11"/>
        <rFont val="新細明體"/>
        <family val="1"/>
        <charset val="136"/>
      </rPr>
      <t>堤維西</t>
    </r>
  </si>
  <si>
    <t>01 *</t>
    <phoneticPr fontId="31" type="noConversion"/>
  </si>
  <si>
    <r>
      <rPr>
        <sz val="11"/>
        <color indexed="14"/>
        <rFont val="新細明體"/>
        <family val="1"/>
        <charset val="136"/>
      </rPr>
      <t>益信</t>
    </r>
  </si>
  <si>
    <t>01 *</t>
    <phoneticPr fontId="40" type="noConversion"/>
  </si>
  <si>
    <r>
      <rPr>
        <sz val="11"/>
        <color indexed="14"/>
        <rFont val="新細明體"/>
        <family val="1"/>
        <charset val="136"/>
      </rPr>
      <t>易昇</t>
    </r>
  </si>
  <si>
    <r>
      <rPr>
        <sz val="11"/>
        <rFont val="新細明體"/>
        <family val="1"/>
        <charset val="136"/>
      </rPr>
      <t>大億</t>
    </r>
  </si>
  <si>
    <t>03</t>
    <phoneticPr fontId="40" type="noConversion"/>
  </si>
  <si>
    <r>
      <rPr>
        <sz val="11"/>
        <rFont val="新細明體"/>
        <family val="1"/>
        <charset val="136"/>
      </rPr>
      <t>善酒</t>
    </r>
  </si>
  <si>
    <r>
      <rPr>
        <sz val="11"/>
        <rFont val="新細明體"/>
        <family val="1"/>
        <charset val="136"/>
      </rPr>
      <t>真口味</t>
    </r>
  </si>
  <si>
    <t>06</t>
    <phoneticPr fontId="40" type="noConversion"/>
  </si>
  <si>
    <t>07</t>
    <phoneticPr fontId="40" type="noConversion"/>
  </si>
  <si>
    <r>
      <rPr>
        <sz val="11"/>
        <rFont val="新細明體"/>
        <family val="1"/>
        <charset val="136"/>
      </rPr>
      <t>神一</t>
    </r>
  </si>
  <si>
    <r>
      <rPr>
        <sz val="11"/>
        <color indexed="14"/>
        <rFont val="新細明體"/>
        <family val="1"/>
        <charset val="136"/>
      </rPr>
      <t>康那香</t>
    </r>
  </si>
  <si>
    <r>
      <rPr>
        <sz val="11"/>
        <rFont val="新細明體"/>
        <family val="1"/>
        <charset val="136"/>
      </rPr>
      <t>康那香</t>
    </r>
    <phoneticPr fontId="31" type="noConversion"/>
  </si>
  <si>
    <r>
      <rPr>
        <sz val="11"/>
        <rFont val="新細明體"/>
        <family val="1"/>
        <charset val="136"/>
      </rPr>
      <t>儒億</t>
    </r>
  </si>
  <si>
    <t>24</t>
    <phoneticPr fontId="41" type="noConversion"/>
  </si>
  <si>
    <t>27</t>
    <phoneticPr fontId="41" type="noConversion"/>
  </si>
  <si>
    <t>08</t>
    <phoneticPr fontId="40" type="noConversion"/>
  </si>
  <si>
    <r>
      <rPr>
        <sz val="11"/>
        <rFont val="新細明體"/>
        <family val="1"/>
        <charset val="136"/>
      </rPr>
      <t>允統</t>
    </r>
  </si>
  <si>
    <r>
      <rPr>
        <sz val="11"/>
        <rFont val="新細明體"/>
        <family val="1"/>
        <charset val="136"/>
      </rPr>
      <t>富添</t>
    </r>
  </si>
  <si>
    <t>09</t>
    <phoneticPr fontId="40" type="noConversion"/>
  </si>
  <si>
    <r>
      <rPr>
        <sz val="11"/>
        <rFont val="新細明體"/>
        <family val="1"/>
        <charset val="136"/>
      </rPr>
      <t>統奕</t>
    </r>
  </si>
  <si>
    <t>13</t>
    <phoneticPr fontId="40" type="noConversion"/>
  </si>
  <si>
    <r>
      <rPr>
        <sz val="11"/>
        <rFont val="新細明體"/>
        <family val="1"/>
        <charset val="136"/>
      </rPr>
      <t>心一</t>
    </r>
  </si>
  <si>
    <t>14</t>
    <phoneticPr fontId="40" type="noConversion"/>
  </si>
  <si>
    <t>15 *</t>
    <phoneticPr fontId="40" type="noConversion"/>
  </si>
  <si>
    <r>
      <rPr>
        <sz val="11"/>
        <color indexed="12"/>
        <rFont val="新細明體"/>
        <family val="1"/>
        <charset val="136"/>
      </rPr>
      <t>台翊</t>
    </r>
  </si>
  <si>
    <t>15</t>
    <phoneticPr fontId="41" type="noConversion"/>
  </si>
  <si>
    <r>
      <rPr>
        <sz val="11"/>
        <rFont val="新細明體"/>
        <family val="1"/>
        <charset val="136"/>
      </rPr>
      <t>寯陽</t>
    </r>
  </si>
  <si>
    <r>
      <rPr>
        <sz val="11"/>
        <rFont val="新細明體"/>
        <family val="1"/>
        <charset val="136"/>
      </rPr>
      <t>江智</t>
    </r>
  </si>
  <si>
    <r>
      <rPr>
        <sz val="11"/>
        <rFont val="新細明體"/>
        <family val="1"/>
        <charset val="136"/>
      </rPr>
      <t>健雅</t>
    </r>
  </si>
  <si>
    <t>17</t>
    <phoneticPr fontId="41" type="noConversion"/>
  </si>
  <si>
    <r>
      <rPr>
        <sz val="11"/>
        <rFont val="新細明體"/>
        <family val="1"/>
        <charset val="136"/>
      </rPr>
      <t>孝親</t>
    </r>
  </si>
  <si>
    <r>
      <rPr>
        <sz val="11"/>
        <rFont val="新細明體"/>
        <family val="1"/>
        <charset val="136"/>
      </rPr>
      <t>千工</t>
    </r>
  </si>
  <si>
    <r>
      <rPr>
        <sz val="11"/>
        <rFont val="新細明體"/>
        <family val="1"/>
        <charset val="136"/>
      </rPr>
      <t>川陵</t>
    </r>
  </si>
  <si>
    <t>20</t>
    <phoneticPr fontId="41" type="noConversion"/>
  </si>
  <si>
    <t>21 *</t>
    <phoneticPr fontId="31" type="noConversion"/>
  </si>
  <si>
    <r>
      <rPr>
        <sz val="11"/>
        <color indexed="12"/>
        <rFont val="新細明體"/>
        <family val="1"/>
        <charset val="136"/>
      </rPr>
      <t>迎輝</t>
    </r>
  </si>
  <si>
    <t>21</t>
    <phoneticPr fontId="41" type="noConversion"/>
  </si>
  <si>
    <r>
      <rPr>
        <sz val="11"/>
        <rFont val="新細明體"/>
        <family val="1"/>
        <charset val="136"/>
      </rPr>
      <t>全日美</t>
    </r>
    <phoneticPr fontId="31" type="noConversion"/>
  </si>
  <si>
    <t>DK51418237</t>
    <phoneticPr fontId="31" type="noConversion"/>
  </si>
  <si>
    <r>
      <rPr>
        <sz val="11"/>
        <rFont val="新細明體"/>
        <family val="1"/>
        <charset val="136"/>
      </rPr>
      <t>廣泰高科</t>
    </r>
  </si>
  <si>
    <r>
      <rPr>
        <sz val="11"/>
        <rFont val="新細明體"/>
        <family val="1"/>
        <charset val="136"/>
      </rPr>
      <t>中鋼</t>
    </r>
  </si>
  <si>
    <r>
      <rPr>
        <sz val="11"/>
        <color indexed="14"/>
        <rFont val="新細明體"/>
        <family val="1"/>
        <charset val="136"/>
      </rPr>
      <t>金隆</t>
    </r>
  </si>
  <si>
    <r>
      <rPr>
        <sz val="11"/>
        <rFont val="新細明體"/>
        <family val="1"/>
        <charset val="136"/>
      </rPr>
      <t>鈞利</t>
    </r>
  </si>
  <si>
    <t>22 *</t>
    <phoneticPr fontId="41" type="noConversion"/>
  </si>
  <si>
    <r>
      <rPr>
        <sz val="11"/>
        <color indexed="14"/>
        <rFont val="新細明體"/>
        <family val="1"/>
        <charset val="136"/>
      </rPr>
      <t>品毅</t>
    </r>
  </si>
  <si>
    <r>
      <rPr>
        <sz val="11"/>
        <color indexed="14"/>
        <rFont val="新細明體"/>
        <family val="1"/>
        <charset val="136"/>
      </rPr>
      <t>不開發票</t>
    </r>
    <phoneticPr fontId="31" type="noConversion"/>
  </si>
  <si>
    <t>退回作廢</t>
    <phoneticPr fontId="31" type="noConversion"/>
  </si>
  <si>
    <t>DK51418144</t>
  </si>
  <si>
    <t>DK51418145</t>
  </si>
  <si>
    <t>DK51418146</t>
  </si>
  <si>
    <t>DK51418147</t>
  </si>
  <si>
    <t>DK51418148</t>
  </si>
  <si>
    <t>DK51418149</t>
  </si>
  <si>
    <t>DK51418178</t>
  </si>
  <si>
    <t>DK51418180</t>
  </si>
  <si>
    <t>DK51418181</t>
  </si>
  <si>
    <t>DK51418182</t>
  </si>
  <si>
    <t>DK51418183</t>
  </si>
  <si>
    <t>DK51418184</t>
  </si>
  <si>
    <t>DK51418185</t>
  </si>
  <si>
    <t>DK51418186</t>
  </si>
  <si>
    <t>東陽</t>
    <phoneticPr fontId="31" type="noConversion"/>
  </si>
  <si>
    <t>DK51418153</t>
  </si>
  <si>
    <r>
      <t>9</t>
    </r>
    <r>
      <rPr>
        <sz val="11"/>
        <rFont val="細明體"/>
        <family val="3"/>
        <charset val="136"/>
      </rPr>
      <t>月</t>
    </r>
    <phoneticPr fontId="31" type="noConversion"/>
  </si>
  <si>
    <t>DK51418156</t>
  </si>
  <si>
    <t>DK51418157</t>
  </si>
  <si>
    <t>DK51418158</t>
  </si>
  <si>
    <t>DK51418160</t>
  </si>
  <si>
    <t>DK51418161</t>
  </si>
  <si>
    <t>DK51418155</t>
    <phoneticPr fontId="31" type="noConversion"/>
  </si>
  <si>
    <t>堤維西</t>
    <phoneticPr fontId="31" type="noConversion"/>
  </si>
  <si>
    <t>康那香</t>
    <phoneticPr fontId="31" type="noConversion"/>
  </si>
  <si>
    <t>DK51418200</t>
    <phoneticPr fontId="31" type="noConversion"/>
  </si>
  <si>
    <t>DK51418204</t>
  </si>
  <si>
    <t>DK51418205</t>
  </si>
  <si>
    <t>DK51418206</t>
  </si>
  <si>
    <r>
      <t>9</t>
    </r>
    <r>
      <rPr>
        <sz val="11"/>
        <rFont val="細明體"/>
        <family val="3"/>
        <charset val="136"/>
      </rPr>
      <t>月</t>
    </r>
    <phoneticPr fontId="31" type="noConversion"/>
  </si>
  <si>
    <t>DK51418217</t>
  </si>
  <si>
    <t>01</t>
    <phoneticPr fontId="46" type="noConversion"/>
  </si>
  <si>
    <t>03</t>
    <phoneticPr fontId="46" type="noConversion"/>
  </si>
  <si>
    <t>EY51680750</t>
  </si>
  <si>
    <t>EY51680751</t>
  </si>
  <si>
    <t>美輝</t>
  </si>
  <si>
    <t>EY51680752</t>
  </si>
  <si>
    <t>EY51680753</t>
  </si>
  <si>
    <t>EY51680754</t>
  </si>
  <si>
    <t>EY51680755</t>
  </si>
  <si>
    <t>EY51680756</t>
  </si>
  <si>
    <t>EY51680757</t>
  </si>
  <si>
    <t>建源</t>
  </si>
  <si>
    <t>EY51680758</t>
  </si>
  <si>
    <t>05</t>
    <phoneticPr fontId="46" type="noConversion"/>
  </si>
  <si>
    <t>全尚美</t>
  </si>
  <si>
    <t>06</t>
    <phoneticPr fontId="46" type="noConversion"/>
  </si>
  <si>
    <t>EY51680759</t>
  </si>
  <si>
    <t>EY51680760</t>
  </si>
  <si>
    <t>EY51680761</t>
  </si>
  <si>
    <t>EY51680762</t>
  </si>
  <si>
    <t>漁權會(L)</t>
  </si>
  <si>
    <t>EY51680763</t>
  </si>
  <si>
    <t>07</t>
    <phoneticPr fontId="46" type="noConversion"/>
  </si>
  <si>
    <t>EY51680764</t>
  </si>
  <si>
    <t>EY51680765</t>
  </si>
  <si>
    <t>EY51680766</t>
  </si>
  <si>
    <t>10</t>
    <phoneticPr fontId="46" type="noConversion"/>
  </si>
  <si>
    <t>EY51680767</t>
  </si>
  <si>
    <t>EY51680768</t>
  </si>
  <si>
    <t>EY51680769</t>
  </si>
  <si>
    <t>EY51680774</t>
  </si>
  <si>
    <t>EY51680775</t>
  </si>
  <si>
    <t>EY51680771</t>
  </si>
  <si>
    <t>EY51680772</t>
  </si>
  <si>
    <t>EY51680773</t>
  </si>
  <si>
    <t>EY51680776</t>
  </si>
  <si>
    <t>12 *</t>
    <phoneticPr fontId="46" type="noConversion"/>
  </si>
  <si>
    <t>EY51680777</t>
  </si>
  <si>
    <t>EY51680779</t>
  </si>
  <si>
    <t>EY51680780</t>
  </si>
  <si>
    <t>EY51680781</t>
  </si>
  <si>
    <t>EY51680782</t>
  </si>
  <si>
    <t>EY51680783</t>
  </si>
  <si>
    <t>EY51680784</t>
  </si>
  <si>
    <t>EY51680785</t>
  </si>
  <si>
    <t>EY51680786</t>
  </si>
  <si>
    <t>EY51680787</t>
  </si>
  <si>
    <t>EY51680788</t>
  </si>
  <si>
    <t>EY51680789</t>
  </si>
  <si>
    <t>EY51680790</t>
  </si>
  <si>
    <t>EY51680791</t>
  </si>
  <si>
    <t>EY51680800</t>
  </si>
  <si>
    <t>EY51680801</t>
  </si>
  <si>
    <t>EY51680802</t>
  </si>
  <si>
    <t>EY51680803</t>
  </si>
  <si>
    <t>EY51680804</t>
  </si>
  <si>
    <t>EY51680805</t>
  </si>
  <si>
    <t>EY51680806</t>
  </si>
  <si>
    <t>EY51680807</t>
  </si>
  <si>
    <t>EY51680808</t>
  </si>
  <si>
    <t>EY51680809</t>
  </si>
  <si>
    <t>EY51680810</t>
  </si>
  <si>
    <t>EY51680811</t>
  </si>
  <si>
    <t>EY51680812</t>
  </si>
  <si>
    <t>EY51680813</t>
  </si>
  <si>
    <t>EY51680814</t>
  </si>
  <si>
    <t>EY51680815</t>
  </si>
  <si>
    <t>EY51680816</t>
  </si>
  <si>
    <t>EY51680817</t>
  </si>
  <si>
    <t>EY51680818</t>
  </si>
  <si>
    <t>EY51680819</t>
  </si>
  <si>
    <t>EY51680820</t>
  </si>
  <si>
    <t>13</t>
  </si>
  <si>
    <t>學盟</t>
  </si>
  <si>
    <t>百盛</t>
  </si>
  <si>
    <t>20</t>
  </si>
  <si>
    <t>24</t>
  </si>
  <si>
    <t>廣泰</t>
  </si>
  <si>
    <t>德奇(L)</t>
  </si>
  <si>
    <t>18 *</t>
    <phoneticPr fontId="31" type="noConversion"/>
  </si>
  <si>
    <t>19 *</t>
    <phoneticPr fontId="31" type="noConversion"/>
  </si>
  <si>
    <t>帝堡</t>
    <phoneticPr fontId="31" type="noConversion"/>
  </si>
  <si>
    <t>暫不開發票</t>
    <phoneticPr fontId="31" type="noConversion"/>
  </si>
  <si>
    <t>EY47314990</t>
  </si>
  <si>
    <t>EY47315007</t>
  </si>
  <si>
    <t>01</t>
    <phoneticPr fontId="47" type="noConversion"/>
  </si>
  <si>
    <t>EY51680792</t>
  </si>
  <si>
    <t>EY51680794</t>
  </si>
  <si>
    <t>EY51680821</t>
  </si>
  <si>
    <t>EY51680823</t>
  </si>
  <si>
    <t>EY51680824</t>
  </si>
  <si>
    <t>EY51680825</t>
  </si>
  <si>
    <t>EY51680826</t>
  </si>
  <si>
    <t>EY51680827</t>
  </si>
  <si>
    <t>EY51680828</t>
  </si>
  <si>
    <t>EY51680829</t>
  </si>
  <si>
    <t>EY51680830</t>
  </si>
  <si>
    <t>EY51680831</t>
  </si>
  <si>
    <t>02</t>
    <phoneticPr fontId="47" type="noConversion"/>
  </si>
  <si>
    <t>EY51680832</t>
  </si>
  <si>
    <t>EY51680833</t>
  </si>
  <si>
    <t>EY51680834</t>
  </si>
  <si>
    <t>EY51680835</t>
  </si>
  <si>
    <t>EY51680836</t>
  </si>
  <si>
    <t>EY51680837</t>
  </si>
  <si>
    <t>EY51680838</t>
  </si>
  <si>
    <t>EY51680839</t>
  </si>
  <si>
    <t>EY51680840</t>
  </si>
  <si>
    <t>04</t>
    <phoneticPr fontId="47" type="noConversion"/>
  </si>
  <si>
    <t>EY51680841</t>
  </si>
  <si>
    <t>EY51680842</t>
  </si>
  <si>
    <t>EY51680843</t>
  </si>
  <si>
    <t>05</t>
    <phoneticPr fontId="47" type="noConversion"/>
  </si>
  <si>
    <t>EY51680844</t>
  </si>
  <si>
    <t>EY51680845</t>
  </si>
  <si>
    <t>EY51680846</t>
  </si>
  <si>
    <t>EY51680847</t>
  </si>
  <si>
    <t>EY51680849</t>
  </si>
  <si>
    <t>EY51680850</t>
  </si>
  <si>
    <t>EY51680900</t>
  </si>
  <si>
    <t>EY51680901</t>
  </si>
  <si>
    <t>09 *</t>
    <phoneticPr fontId="47" type="noConversion"/>
  </si>
  <si>
    <t>08 *</t>
    <phoneticPr fontId="47" type="noConversion"/>
  </si>
  <si>
    <t>EY51680902</t>
  </si>
  <si>
    <t>EY51680903</t>
  </si>
  <si>
    <t>EY51680904</t>
  </si>
  <si>
    <t>EY51680907</t>
  </si>
  <si>
    <t>EY51680908</t>
  </si>
  <si>
    <t>EY51680905</t>
  </si>
  <si>
    <t>EY51680906</t>
  </si>
  <si>
    <t>EY51680914</t>
  </si>
  <si>
    <t>EY51680913</t>
  </si>
  <si>
    <t>EY51680909</t>
  </si>
  <si>
    <t>EY51680927</t>
  </si>
  <si>
    <t>EY51680929</t>
  </si>
  <si>
    <t>EY51680930</t>
  </si>
  <si>
    <t>EY51680931</t>
  </si>
  <si>
    <t>EY51680932</t>
  </si>
  <si>
    <t>EY51680926</t>
  </si>
  <si>
    <t>EY51680863</t>
  </si>
  <si>
    <t>EY51680921</t>
  </si>
  <si>
    <t>EY51680915</t>
  </si>
  <si>
    <t>EY51680916</t>
  </si>
  <si>
    <t>EY51680917</t>
  </si>
  <si>
    <t>EY51680918</t>
  </si>
  <si>
    <t>EY51680920</t>
  </si>
  <si>
    <t>EY51680919</t>
  </si>
  <si>
    <t>EY51680933</t>
  </si>
  <si>
    <t>EY51680924</t>
  </si>
  <si>
    <t>EY51680861</t>
  </si>
  <si>
    <t>EY51680862</t>
  </si>
  <si>
    <t>EY51680942</t>
  </si>
  <si>
    <t>EY51680925</t>
  </si>
  <si>
    <t>EY51680911</t>
  </si>
  <si>
    <r>
      <t>2</t>
    </r>
    <r>
      <rPr>
        <sz val="12"/>
        <rFont val="新細明體"/>
        <family val="1"/>
        <charset val="136"/>
      </rPr>
      <t>4</t>
    </r>
    <phoneticPr fontId="31" type="noConversion"/>
  </si>
  <si>
    <r>
      <t>2</t>
    </r>
    <r>
      <rPr>
        <sz val="12"/>
        <rFont val="新細明體"/>
        <family val="1"/>
        <charset val="136"/>
      </rPr>
      <t>3</t>
    </r>
    <phoneticPr fontId="31" type="noConversion"/>
  </si>
  <si>
    <r>
      <t>1</t>
    </r>
    <r>
      <rPr>
        <sz val="12"/>
        <rFont val="新細明體"/>
        <family val="1"/>
        <charset val="136"/>
      </rPr>
      <t>5</t>
    </r>
    <phoneticPr fontId="31" type="noConversion"/>
  </si>
  <si>
    <r>
      <t>1</t>
    </r>
    <r>
      <rPr>
        <sz val="12"/>
        <rFont val="新細明體"/>
        <family val="1"/>
        <charset val="136"/>
      </rPr>
      <t>6</t>
    </r>
    <phoneticPr fontId="31" type="noConversion"/>
  </si>
  <si>
    <r>
      <t>1</t>
    </r>
    <r>
      <rPr>
        <sz val="12"/>
        <rFont val="新細明體"/>
        <family val="1"/>
        <charset val="136"/>
      </rPr>
      <t>8</t>
    </r>
    <phoneticPr fontId="31" type="noConversion"/>
  </si>
  <si>
    <r>
      <t>1</t>
    </r>
    <r>
      <rPr>
        <sz val="12"/>
        <rFont val="新細明體"/>
        <family val="1"/>
        <charset val="136"/>
      </rPr>
      <t>9</t>
    </r>
    <phoneticPr fontId="31" type="noConversion"/>
  </si>
  <si>
    <t>EY51680853</t>
  </si>
  <si>
    <t>EY51680854</t>
  </si>
  <si>
    <t>EY51680855</t>
  </si>
  <si>
    <t>EY51680856</t>
  </si>
  <si>
    <t>EY51680857</t>
  </si>
  <si>
    <t>EY51680858</t>
  </si>
  <si>
    <t>EY51680859</t>
  </si>
  <si>
    <t>EY51680860</t>
  </si>
  <si>
    <t>EY51680865</t>
  </si>
  <si>
    <t>EY51680866</t>
  </si>
  <si>
    <t>EY51680867</t>
  </si>
  <si>
    <t>EY51680868</t>
  </si>
  <si>
    <t>EY51680869</t>
  </si>
  <si>
    <t>EY51680870</t>
  </si>
  <si>
    <t>EY51680934</t>
  </si>
  <si>
    <t>EY51680935</t>
  </si>
  <si>
    <t>EY51680936</t>
  </si>
  <si>
    <t>EY51680937</t>
  </si>
  <si>
    <t>EY51680938</t>
  </si>
  <si>
    <t>EY51680939</t>
  </si>
  <si>
    <t>EY51680940</t>
  </si>
  <si>
    <t>EY51680941</t>
  </si>
  <si>
    <t>EY47314990</t>
    <phoneticPr fontId="31" type="noConversion"/>
  </si>
  <si>
    <t>新元豪</t>
  </si>
  <si>
    <t>8月</t>
    <phoneticPr fontId="31" type="noConversion"/>
  </si>
  <si>
    <t>9 月</t>
    <phoneticPr fontId="31" type="noConversion"/>
  </si>
  <si>
    <t>7 月</t>
    <phoneticPr fontId="31" type="noConversion"/>
  </si>
  <si>
    <t>GM44448063</t>
  </si>
  <si>
    <t>諾達股份有限公司</t>
  </si>
  <si>
    <t>結帳單明細表</t>
  </si>
  <si>
    <t>&lt;已確認&gt;</t>
  </si>
  <si>
    <t xml:space="preserve">     單據日: 2012/12/01 至 2012/12/14</t>
  </si>
  <si>
    <t>第1頁</t>
  </si>
  <si>
    <t>簡稱</t>
  </si>
  <si>
    <t>發票號碼</t>
  </si>
  <si>
    <t>原幣應收金額</t>
  </si>
  <si>
    <t>原幣營業稅額</t>
  </si>
  <si>
    <t>原幣應收總計</t>
  </si>
  <si>
    <t>憑證日</t>
  </si>
  <si>
    <t>備註</t>
  </si>
  <si>
    <t>GM44448076</t>
  </si>
  <si>
    <t>GM44448112</t>
  </si>
  <si>
    <t>LU12K04222</t>
  </si>
  <si>
    <t>金沅亨</t>
  </si>
  <si>
    <t>GM44448029</t>
  </si>
  <si>
    <t>GM44448045</t>
  </si>
  <si>
    <t>GM44448058</t>
  </si>
  <si>
    <t>全烽</t>
  </si>
  <si>
    <t>GM44448075</t>
  </si>
  <si>
    <t>GM44448077</t>
  </si>
  <si>
    <t>GM44448078</t>
  </si>
  <si>
    <t>GM44448111</t>
  </si>
  <si>
    <t>GM44448079</t>
  </si>
  <si>
    <t>GM44448081</t>
  </si>
  <si>
    <t>GM44448089</t>
  </si>
  <si>
    <t>GM44448090</t>
  </si>
  <si>
    <t>GM44448091</t>
  </si>
  <si>
    <t>GM44448092</t>
  </si>
  <si>
    <t>GM44448093</t>
  </si>
  <si>
    <t>太子</t>
  </si>
  <si>
    <t>GM44448094</t>
  </si>
  <si>
    <t>GM44448095</t>
  </si>
  <si>
    <t>GM44448096</t>
  </si>
  <si>
    <t>GM44448097</t>
  </si>
  <si>
    <t>GM44448098</t>
  </si>
  <si>
    <t>GM44448099</t>
  </si>
  <si>
    <t>GM44448113</t>
  </si>
  <si>
    <t>保健李奎儒</t>
  </si>
  <si>
    <t>GM44448114</t>
  </si>
  <si>
    <t>GM44448115</t>
  </si>
  <si>
    <t>GM44448116</t>
  </si>
  <si>
    <t>GM44448117</t>
  </si>
  <si>
    <t>GM44448118</t>
  </si>
  <si>
    <t>GM44448119</t>
  </si>
  <si>
    <t>GM44448120</t>
  </si>
  <si>
    <t>GM44448121</t>
  </si>
  <si>
    <t>GM44448122</t>
  </si>
  <si>
    <t>GM44448123</t>
  </si>
  <si>
    <t>軍備局</t>
  </si>
  <si>
    <t>GT31287000</t>
  </si>
  <si>
    <t>GM44448124</t>
  </si>
  <si>
    <t>GM44448125</t>
  </si>
  <si>
    <t>GM44448126</t>
  </si>
  <si>
    <t>GM44448127</t>
  </si>
  <si>
    <t>GM44448128</t>
  </si>
  <si>
    <t>GM44448129</t>
  </si>
  <si>
    <t>GM44448130</t>
  </si>
  <si>
    <t>GM44448133</t>
  </si>
  <si>
    <t>GM44448134</t>
  </si>
  <si>
    <t>GM44448132</t>
  </si>
  <si>
    <t>機器人自動塗佈機30%</t>
    <phoneticPr fontId="31" type="noConversion"/>
  </si>
  <si>
    <r>
      <t>0</t>
    </r>
    <r>
      <rPr>
        <sz val="12"/>
        <rFont val="新細明體"/>
        <family val="1"/>
        <charset val="136"/>
      </rPr>
      <t>1</t>
    </r>
    <phoneticPr fontId="31" type="noConversion"/>
  </si>
  <si>
    <r>
      <t>0</t>
    </r>
    <r>
      <rPr>
        <sz val="12"/>
        <rFont val="新細明體"/>
        <family val="1"/>
        <charset val="136"/>
      </rPr>
      <t>4</t>
    </r>
    <phoneticPr fontId="31" type="noConversion"/>
  </si>
  <si>
    <r>
      <t>0</t>
    </r>
    <r>
      <rPr>
        <sz val="12"/>
        <rFont val="新細明體"/>
        <family val="1"/>
        <charset val="136"/>
      </rPr>
      <t>5</t>
    </r>
    <phoneticPr fontId="31" type="noConversion"/>
  </si>
  <si>
    <r>
      <t>1</t>
    </r>
    <r>
      <rPr>
        <sz val="12"/>
        <rFont val="新細明體"/>
        <family val="1"/>
        <charset val="136"/>
      </rPr>
      <t>0</t>
    </r>
    <phoneticPr fontId="31" type="noConversion"/>
  </si>
  <si>
    <r>
      <t>1</t>
    </r>
    <r>
      <rPr>
        <sz val="12"/>
        <rFont val="新細明體"/>
        <family val="1"/>
        <charset val="136"/>
      </rPr>
      <t>2</t>
    </r>
    <phoneticPr fontId="31" type="noConversion"/>
  </si>
  <si>
    <t>14 *</t>
    <phoneticPr fontId="31" type="noConversion"/>
  </si>
  <si>
    <t>中華紙漿</t>
  </si>
  <si>
    <r>
      <t>2</t>
    </r>
    <r>
      <rPr>
        <sz val="12"/>
        <rFont val="新細明體"/>
        <family val="1"/>
        <charset val="136"/>
      </rPr>
      <t>1</t>
    </r>
    <phoneticPr fontId="31" type="noConversion"/>
  </si>
  <si>
    <t>南台</t>
  </si>
  <si>
    <t>林豐舜</t>
  </si>
  <si>
    <t>光能</t>
  </si>
  <si>
    <t>天成</t>
  </si>
  <si>
    <t>汎生</t>
  </si>
  <si>
    <t>三和成</t>
  </si>
  <si>
    <t>LL44216251</t>
  </si>
  <si>
    <t>LL44246207</t>
  </si>
  <si>
    <t>LL44246208</t>
  </si>
  <si>
    <t>LL44246209</t>
  </si>
  <si>
    <t>LL44246211</t>
  </si>
  <si>
    <t>LL44246212</t>
  </si>
  <si>
    <t>LL44246215</t>
  </si>
  <si>
    <t>LL44246250</t>
  </si>
  <si>
    <t>LL44246252</t>
  </si>
  <si>
    <t>LL44246255</t>
  </si>
  <si>
    <t>LL44246256</t>
  </si>
  <si>
    <t>LL44246258</t>
  </si>
  <si>
    <t>LL44246213</t>
  </si>
  <si>
    <t>LL44246254</t>
  </si>
  <si>
    <t>LL44246259</t>
  </si>
  <si>
    <t>LL44246260</t>
  </si>
  <si>
    <t>LL44246261</t>
  </si>
  <si>
    <t>LL44246263</t>
  </si>
  <si>
    <t>LL44246264</t>
  </si>
  <si>
    <t>LL44246265</t>
  </si>
  <si>
    <t>LL44246266</t>
  </si>
  <si>
    <t>LL44246267</t>
  </si>
  <si>
    <t>LL44246268</t>
  </si>
  <si>
    <t>LL44246269</t>
  </si>
  <si>
    <t>LL41247938</t>
  </si>
  <si>
    <t>LL44246270</t>
  </si>
  <si>
    <t>LL44246271</t>
  </si>
  <si>
    <t>LL44246272</t>
  </si>
  <si>
    <t>LL44246273</t>
  </si>
  <si>
    <t>LL44246275</t>
  </si>
  <si>
    <t>LL44246276</t>
  </si>
  <si>
    <t>LL44246277</t>
  </si>
  <si>
    <t>LL44246278</t>
  </si>
  <si>
    <t>LL44246279</t>
  </si>
  <si>
    <t>LL44246280</t>
  </si>
  <si>
    <t>LL44246281</t>
  </si>
  <si>
    <t>LL44246282</t>
  </si>
  <si>
    <t>LL44246284</t>
  </si>
  <si>
    <t>LL41248037</t>
  </si>
  <si>
    <t>LL44246286</t>
  </si>
  <si>
    <t>LL44246287</t>
  </si>
  <si>
    <t>LL44246289</t>
  </si>
  <si>
    <t>LR29216506</t>
  </si>
  <si>
    <t>LR29216509</t>
  </si>
  <si>
    <t>LR29216510</t>
  </si>
  <si>
    <t>17</t>
    <phoneticPr fontId="55" type="noConversion"/>
  </si>
  <si>
    <t>22</t>
    <phoneticPr fontId="55" type="noConversion"/>
  </si>
  <si>
    <t>24</t>
    <phoneticPr fontId="55" type="noConversion"/>
  </si>
  <si>
    <t>冠美</t>
  </si>
  <si>
    <t>SNT-Iran</t>
  </si>
  <si>
    <t>01</t>
    <phoneticPr fontId="56" type="noConversion"/>
  </si>
  <si>
    <t>MP30591851</t>
  </si>
  <si>
    <t>LL44246290</t>
  </si>
  <si>
    <t>LL44246291</t>
  </si>
  <si>
    <t>LL44246292</t>
  </si>
  <si>
    <t>MJ44072751</t>
  </si>
  <si>
    <t>MJ44072753</t>
  </si>
  <si>
    <t>MJ44072754</t>
  </si>
  <si>
    <t>MJ44072755</t>
  </si>
  <si>
    <t>MJ44072756</t>
  </si>
  <si>
    <t>MJ44072757</t>
  </si>
  <si>
    <t>MJ44072758</t>
  </si>
  <si>
    <t>MJ44072759</t>
  </si>
  <si>
    <t>MJ44072760</t>
  </si>
  <si>
    <t>MJ44072761</t>
  </si>
  <si>
    <t>MJ44072762</t>
  </si>
  <si>
    <t>MJ44072763</t>
  </si>
  <si>
    <t>MJ44072765</t>
  </si>
  <si>
    <t>MJ44072766</t>
  </si>
  <si>
    <t>MJ44072767</t>
  </si>
  <si>
    <t>02</t>
    <phoneticPr fontId="56" type="noConversion"/>
  </si>
  <si>
    <t>MJ44072768</t>
  </si>
  <si>
    <t>MJ44072769</t>
  </si>
  <si>
    <t>MJ44072770</t>
  </si>
  <si>
    <t>MJ44072771</t>
  </si>
  <si>
    <t>06</t>
    <phoneticPr fontId="56" type="noConversion"/>
  </si>
  <si>
    <t>MJ44072772</t>
  </si>
  <si>
    <t>07</t>
    <phoneticPr fontId="56" type="noConversion"/>
  </si>
  <si>
    <t>MJ44072773</t>
  </si>
  <si>
    <t>08</t>
    <phoneticPr fontId="56" type="noConversion"/>
  </si>
  <si>
    <t>MJ44072774</t>
  </si>
  <si>
    <t>MJ44072775</t>
  </si>
  <si>
    <t>MJ44072776</t>
  </si>
  <si>
    <t>MJ44072777</t>
  </si>
  <si>
    <t>MJ44072778</t>
  </si>
  <si>
    <t>MJ44072779</t>
  </si>
  <si>
    <t>MJ44072781</t>
  </si>
  <si>
    <t>MJ44072782</t>
  </si>
  <si>
    <t>MJ44072783</t>
  </si>
  <si>
    <t>MJ44072784</t>
  </si>
  <si>
    <t>MJ44072785</t>
  </si>
  <si>
    <t>MJ44072788</t>
  </si>
  <si>
    <t>MJ44072789</t>
  </si>
  <si>
    <t>MJ44072790</t>
  </si>
  <si>
    <t>MJ44072791</t>
  </si>
  <si>
    <t>MJ44072792</t>
  </si>
  <si>
    <t>MJ44072793</t>
  </si>
  <si>
    <t>MJ44072794</t>
  </si>
  <si>
    <t>MJ44072796</t>
  </si>
  <si>
    <t>MJ44072797</t>
  </si>
  <si>
    <t>MJ44072798</t>
  </si>
  <si>
    <t>MP30591852</t>
  </si>
  <si>
    <t>22</t>
    <phoneticPr fontId="57" type="noConversion"/>
  </si>
  <si>
    <t>MJ41106410</t>
  </si>
  <si>
    <t>01</t>
    <phoneticPr fontId="58" type="noConversion"/>
  </si>
  <si>
    <t>凸版</t>
  </si>
  <si>
    <t>MJ44072862</t>
  </si>
  <si>
    <t>MJ44072859</t>
  </si>
  <si>
    <t>MJ44072799</t>
  </si>
  <si>
    <t>MJ44072851</t>
  </si>
  <si>
    <t>MJ44072852</t>
  </si>
  <si>
    <t>MJ44072853</t>
  </si>
  <si>
    <t>MJ44072858</t>
  </si>
  <si>
    <t>MJ44072860</t>
  </si>
  <si>
    <t>MJ44072861</t>
  </si>
  <si>
    <t>MJ44072863</t>
  </si>
  <si>
    <t>MJ44072864</t>
  </si>
  <si>
    <t>MJ44072865</t>
  </si>
  <si>
    <t>MJ44072867</t>
  </si>
  <si>
    <t>MJ44072871</t>
  </si>
  <si>
    <t>三星</t>
  </si>
  <si>
    <t>MJ44072875</t>
  </si>
  <si>
    <t>MJ44072876</t>
  </si>
  <si>
    <t>MJ44072877</t>
  </si>
  <si>
    <t>07</t>
    <phoneticPr fontId="58" type="noConversion"/>
  </si>
  <si>
    <t>MJ44072878</t>
  </si>
  <si>
    <t>愛生雅</t>
  </si>
  <si>
    <t>MJ44072879</t>
  </si>
  <si>
    <t>MJ44072880</t>
  </si>
  <si>
    <t>MJ44072881</t>
  </si>
  <si>
    <t>10</t>
    <phoneticPr fontId="58" type="noConversion"/>
  </si>
  <si>
    <t>青啤</t>
  </si>
  <si>
    <t>MJ44072883</t>
  </si>
  <si>
    <t>MJ44072885</t>
  </si>
  <si>
    <t>MJ44072886</t>
  </si>
  <si>
    <t>南勝</t>
  </si>
  <si>
    <t>MJ44072887</t>
  </si>
  <si>
    <t>MJ44072888</t>
  </si>
  <si>
    <t>MJ44072889</t>
  </si>
  <si>
    <t>11</t>
    <phoneticPr fontId="58" type="noConversion"/>
  </si>
  <si>
    <t>MJ44072890</t>
  </si>
  <si>
    <t>MJ44072891</t>
  </si>
  <si>
    <t>MJ44072893</t>
  </si>
  <si>
    <t>MJ44072895</t>
  </si>
  <si>
    <t>13</t>
    <phoneticPr fontId="58" type="noConversion"/>
  </si>
  <si>
    <t>MJ44072896</t>
  </si>
  <si>
    <t>MJ44072897</t>
  </si>
  <si>
    <t>MJ44072807</t>
  </si>
  <si>
    <t>MJ44072809</t>
  </si>
  <si>
    <t>MJ44072810</t>
  </si>
  <si>
    <t>MJ44072811</t>
  </si>
  <si>
    <t>MJ44072812</t>
  </si>
  <si>
    <t>MJ44072813</t>
  </si>
  <si>
    <t>MJ44072814</t>
  </si>
  <si>
    <t>MJ44072815</t>
  </si>
  <si>
    <t>MJ44072817</t>
  </si>
  <si>
    <t>MJ44072818</t>
  </si>
  <si>
    <t>MJ44072819</t>
  </si>
  <si>
    <t>MJ44072820</t>
  </si>
  <si>
    <t>MJ44072821</t>
  </si>
  <si>
    <t>MJ44072822</t>
  </si>
  <si>
    <t>MJ44072823</t>
  </si>
  <si>
    <t>MJ44072828</t>
  </si>
  <si>
    <t>MJ44072829</t>
  </si>
  <si>
    <t>MJ44072830</t>
  </si>
  <si>
    <t>MJ44072832</t>
  </si>
  <si>
    <t>MJ44072833</t>
  </si>
  <si>
    <t>MJ44072835</t>
  </si>
  <si>
    <t>MJ44072836</t>
  </si>
  <si>
    <t>MJ44072837</t>
  </si>
  <si>
    <t xml:space="preserve">14 </t>
    <phoneticPr fontId="59" type="noConversion"/>
  </si>
  <si>
    <t>德山</t>
  </si>
  <si>
    <t>17</t>
    <phoneticPr fontId="59" type="noConversion"/>
  </si>
  <si>
    <t>進南</t>
  </si>
  <si>
    <t>20</t>
    <phoneticPr fontId="59" type="noConversion"/>
  </si>
  <si>
    <t>24</t>
    <phoneticPr fontId="59" type="noConversion"/>
  </si>
  <si>
    <t>25</t>
    <phoneticPr fontId="59" type="noConversion"/>
  </si>
  <si>
    <t>天泰</t>
  </si>
  <si>
    <t>高珍</t>
  </si>
  <si>
    <t>獻成</t>
  </si>
  <si>
    <t>MP30591853</t>
  </si>
  <si>
    <t>MP30591855</t>
  </si>
  <si>
    <t>MP30591856</t>
  </si>
  <si>
    <t>MP30591857</t>
  </si>
  <si>
    <t>聯慶</t>
    <phoneticPr fontId="31" type="noConversion"/>
  </si>
  <si>
    <t>聯億</t>
    <phoneticPr fontId="31" type="noConversion"/>
  </si>
  <si>
    <t>台紙</t>
    <phoneticPr fontId="31" type="noConversion"/>
  </si>
  <si>
    <t>龍璟</t>
    <phoneticPr fontId="31" type="noConversion"/>
  </si>
  <si>
    <t>MJ44072824</t>
  </si>
  <si>
    <t>MJ44072825</t>
  </si>
  <si>
    <t>MJ44072826</t>
  </si>
  <si>
    <t>MJ44072827</t>
  </si>
  <si>
    <t>SNT-Iran 合計</t>
  </si>
  <si>
    <t>三和成 合計</t>
  </si>
  <si>
    <t>三星 合計</t>
  </si>
  <si>
    <t>千工 合計</t>
  </si>
  <si>
    <t>大億 合計</t>
  </si>
  <si>
    <t>中華紙漿 合計</t>
  </si>
  <si>
    <t>中鋼 合計</t>
  </si>
  <si>
    <t>允統 合計</t>
  </si>
  <si>
    <t>天守 合計</t>
  </si>
  <si>
    <t>天成 合計</t>
  </si>
  <si>
    <t>天泰 合計</t>
  </si>
  <si>
    <t>心一 合計</t>
  </si>
  <si>
    <t>王子 合計</t>
  </si>
  <si>
    <t>凸版 合計</t>
  </si>
  <si>
    <t>可果美 合計</t>
  </si>
  <si>
    <t>台紙 合計</t>
  </si>
  <si>
    <t>白花油 合計</t>
  </si>
  <si>
    <t>光能 合計</t>
  </si>
  <si>
    <t>光陽 合計</t>
  </si>
  <si>
    <t>全日美 合計</t>
  </si>
  <si>
    <t>全烽 合計</t>
  </si>
  <si>
    <t>安培 合計</t>
  </si>
  <si>
    <t>汎生 合計</t>
  </si>
  <si>
    <t>百事 合計</t>
  </si>
  <si>
    <t>百盛 合計</t>
  </si>
  <si>
    <t>伸長 合計</t>
  </si>
  <si>
    <t>孝親 合計</t>
  </si>
  <si>
    <t>志成 合計</t>
  </si>
  <si>
    <t>易昇 合計</t>
  </si>
  <si>
    <t>東陽 合計</t>
  </si>
  <si>
    <t>林豐舜 合計</t>
  </si>
  <si>
    <t>金沅亨 合計</t>
  </si>
  <si>
    <t>金連揚 合計</t>
  </si>
  <si>
    <t>青啤 合計</t>
  </si>
  <si>
    <t>冠美 合計</t>
  </si>
  <si>
    <t>南台 合計</t>
  </si>
  <si>
    <t>南勝 合計</t>
  </si>
  <si>
    <t>帝寶新營 合計</t>
  </si>
  <si>
    <t>昱奕 合計</t>
  </si>
  <si>
    <t>皇田 合計</t>
  </si>
  <si>
    <t>真口味 合計</t>
  </si>
  <si>
    <t>高珍 合計</t>
  </si>
  <si>
    <t>高華 合計</t>
  </si>
  <si>
    <t>康那香 合計</t>
  </si>
  <si>
    <t>敏翔 合計</t>
  </si>
  <si>
    <t>統一 合計</t>
  </si>
  <si>
    <t>堤維西 合計</t>
  </si>
  <si>
    <t>富添 合計</t>
  </si>
  <si>
    <t>復盛 合計</t>
  </si>
  <si>
    <t>進南 合計</t>
  </si>
  <si>
    <t>隆酒 合計</t>
  </si>
  <si>
    <t>愛生雅 合計</t>
  </si>
  <si>
    <t>福安 合計</t>
  </si>
  <si>
    <t>豪堤 合計</t>
  </si>
  <si>
    <t>銘岱 合計</t>
  </si>
  <si>
    <t>廣泰 合計</t>
  </si>
  <si>
    <t>德山 合計</t>
  </si>
  <si>
    <t>儒億 合計</t>
  </si>
  <si>
    <t>學盟 合計</t>
  </si>
  <si>
    <t>龍璟 合計</t>
  </si>
  <si>
    <t>龍檀 合計</t>
  </si>
  <si>
    <t>寯陽 合計</t>
  </si>
  <si>
    <t>聯億 合計</t>
  </si>
  <si>
    <t>聯慶 合計</t>
  </si>
  <si>
    <t>獻成 合計</t>
  </si>
  <si>
    <t>總計</t>
  </si>
  <si>
    <t>PPC</t>
  </si>
  <si>
    <t>UV</t>
  </si>
  <si>
    <t>大江生醫</t>
  </si>
  <si>
    <t>12</t>
  </si>
  <si>
    <t>住礦</t>
  </si>
  <si>
    <t>至寶</t>
  </si>
  <si>
    <t>銘機</t>
  </si>
  <si>
    <t>08</t>
  </si>
  <si>
    <t>兆陽</t>
  </si>
  <si>
    <t>得力</t>
  </si>
  <si>
    <t>01</t>
  </si>
  <si>
    <t>06</t>
  </si>
  <si>
    <t>YR43801516</t>
  </si>
  <si>
    <t>02*</t>
    <phoneticPr fontId="31" type="noConversion"/>
  </si>
  <si>
    <t>YR43801522</t>
  </si>
  <si>
    <t>YR43801523</t>
  </si>
  <si>
    <t>YR43801524</t>
  </si>
  <si>
    <t>YR43801525</t>
  </si>
  <si>
    <t>01*</t>
  </si>
  <si>
    <t>通利</t>
  </si>
  <si>
    <t>AN43939850</t>
  </si>
  <si>
    <t>AN43939851</t>
  </si>
  <si>
    <t>皇家可口</t>
  </si>
  <si>
    <t>AN43939853</t>
  </si>
  <si>
    <t>AN43939854</t>
  </si>
  <si>
    <t>AN43939855</t>
  </si>
  <si>
    <t>AN43939856</t>
  </si>
  <si>
    <t>AN43939857</t>
  </si>
  <si>
    <t>AN43939858</t>
  </si>
  <si>
    <t>AN43939859</t>
  </si>
  <si>
    <t>介鴻</t>
  </si>
  <si>
    <t>AN43939860</t>
  </si>
  <si>
    <t>AN43939861</t>
  </si>
  <si>
    <t>AN43939863</t>
  </si>
  <si>
    <t>AN43939864</t>
  </si>
  <si>
    <t>AN43939866</t>
  </si>
  <si>
    <t>AN43939867</t>
  </si>
  <si>
    <t>AN43939868</t>
  </si>
  <si>
    <t>AN43939869</t>
  </si>
  <si>
    <t>AN43939871</t>
  </si>
  <si>
    <t>AN43939872</t>
  </si>
  <si>
    <t>AN43939873</t>
  </si>
  <si>
    <t>AN43939874</t>
  </si>
  <si>
    <t>AN43939875</t>
  </si>
  <si>
    <t>AN43939877</t>
  </si>
  <si>
    <t>AN43939878</t>
  </si>
  <si>
    <t>AN43939879</t>
  </si>
  <si>
    <t>AN43939880</t>
  </si>
  <si>
    <t>AN43939881</t>
  </si>
  <si>
    <t>AN43939882</t>
  </si>
  <si>
    <t>楠億</t>
  </si>
  <si>
    <t>AN43939883</t>
  </si>
  <si>
    <t>鉅侑</t>
  </si>
  <si>
    <t>AN43939884</t>
  </si>
  <si>
    <t>AN43939885</t>
  </si>
  <si>
    <t>申金</t>
  </si>
  <si>
    <t>AN43939886</t>
  </si>
  <si>
    <t>旭峰</t>
  </si>
  <si>
    <t>AN43939888</t>
  </si>
  <si>
    <t>州巧</t>
  </si>
  <si>
    <t>AN43939889</t>
  </si>
  <si>
    <t>AN43939890</t>
  </si>
  <si>
    <t>芳泉</t>
  </si>
  <si>
    <t>AN43939891</t>
  </si>
  <si>
    <t>14</t>
  </si>
  <si>
    <t>AN43939892</t>
  </si>
  <si>
    <t>AN43939893</t>
  </si>
  <si>
    <t>AN43939894</t>
  </si>
  <si>
    <t>08*</t>
    <phoneticPr fontId="31" type="noConversion"/>
  </si>
  <si>
    <t>晟田</t>
    <phoneticPr fontId="31" type="noConversion"/>
  </si>
  <si>
    <t>AN43939887</t>
  </si>
  <si>
    <t>15</t>
    <phoneticPr fontId="31" type="noConversion"/>
  </si>
  <si>
    <t>AN43939895</t>
  </si>
  <si>
    <t>16</t>
    <phoneticPr fontId="31" type="noConversion"/>
  </si>
  <si>
    <t>AN40786057</t>
  </si>
  <si>
    <t>AN43939896</t>
  </si>
  <si>
    <t>AN43939897</t>
  </si>
  <si>
    <t>飛揚(台南)</t>
  </si>
  <si>
    <t>AN43939898</t>
  </si>
  <si>
    <t>AN43939899</t>
  </si>
  <si>
    <t>AN43939900</t>
  </si>
  <si>
    <t>19</t>
    <phoneticPr fontId="31" type="noConversion"/>
  </si>
  <si>
    <t>AN43939901</t>
  </si>
  <si>
    <t>AN43939902</t>
  </si>
  <si>
    <t>AN43939903</t>
  </si>
  <si>
    <t>AN43939905</t>
  </si>
  <si>
    <t>20</t>
    <phoneticPr fontId="31" type="noConversion"/>
  </si>
  <si>
    <t>AN43939906</t>
  </si>
  <si>
    <t>將寶</t>
  </si>
  <si>
    <t>AN43939907</t>
  </si>
  <si>
    <t>佳東</t>
  </si>
  <si>
    <t>AN43939909</t>
  </si>
  <si>
    <t>AN43939910</t>
  </si>
  <si>
    <t>AN43939911</t>
  </si>
  <si>
    <t>21</t>
    <phoneticPr fontId="31" type="noConversion"/>
  </si>
  <si>
    <t>益鴻</t>
  </si>
  <si>
    <t>AN43939913</t>
  </si>
  <si>
    <t>AN43939914</t>
  </si>
  <si>
    <t>AN43939915</t>
  </si>
  <si>
    <t>AN43939916</t>
  </si>
  <si>
    <t>22</t>
    <phoneticPr fontId="31" type="noConversion"/>
  </si>
  <si>
    <t>AN43939917</t>
  </si>
  <si>
    <t>AN43939918</t>
  </si>
  <si>
    <t>AN43939919</t>
  </si>
  <si>
    <t>23</t>
    <phoneticPr fontId="31" type="noConversion"/>
  </si>
  <si>
    <t>AN43939920</t>
  </si>
  <si>
    <t>AN43939921</t>
  </si>
  <si>
    <t>AN43939922</t>
  </si>
  <si>
    <t>26</t>
    <phoneticPr fontId="31" type="noConversion"/>
  </si>
  <si>
    <t>AN43939923</t>
  </si>
  <si>
    <t>AN43939924</t>
  </si>
  <si>
    <t>02</t>
    <phoneticPr fontId="71" type="noConversion"/>
  </si>
  <si>
    <t>AN40786125</t>
  </si>
  <si>
    <t>AN40786126</t>
  </si>
  <si>
    <t>全台</t>
  </si>
  <si>
    <t>AN40786128</t>
  </si>
  <si>
    <t>01</t>
    <phoneticPr fontId="71" type="noConversion"/>
  </si>
  <si>
    <t>AN43939925</t>
  </si>
  <si>
    <t>AN43939926</t>
  </si>
  <si>
    <t>AN43939927</t>
  </si>
  <si>
    <t>AN43939928</t>
  </si>
  <si>
    <t>AN43939930</t>
  </si>
  <si>
    <t>AN43939931</t>
  </si>
  <si>
    <t>AN43939950</t>
  </si>
  <si>
    <t>AN43939951</t>
  </si>
  <si>
    <t>AN43939952</t>
  </si>
  <si>
    <t>AN43939953</t>
  </si>
  <si>
    <t>AN43939954</t>
  </si>
  <si>
    <t>AN43939955</t>
  </si>
  <si>
    <t>AN43939956</t>
  </si>
  <si>
    <t>宏穎</t>
  </si>
  <si>
    <t>AN43939958</t>
  </si>
  <si>
    <t>03</t>
    <phoneticPr fontId="71" type="noConversion"/>
  </si>
  <si>
    <t>AN43939959</t>
  </si>
  <si>
    <t>峪豐</t>
  </si>
  <si>
    <t>AN43939960</t>
  </si>
  <si>
    <t>AN43939961</t>
  </si>
  <si>
    <t>格碩</t>
  </si>
  <si>
    <t>AN43939962</t>
  </si>
  <si>
    <t>大西洋</t>
  </si>
  <si>
    <t>AN43939963</t>
  </si>
  <si>
    <t>AN43939965</t>
  </si>
  <si>
    <t>AN43939966</t>
  </si>
  <si>
    <t>10</t>
    <phoneticPr fontId="71" type="noConversion"/>
  </si>
  <si>
    <t>AN43939967</t>
  </si>
  <si>
    <t>維達</t>
  </si>
  <si>
    <t>AN43939969</t>
  </si>
  <si>
    <t>11</t>
    <phoneticPr fontId="71" type="noConversion"/>
  </si>
  <si>
    <t>AN43939970</t>
  </si>
  <si>
    <t>富瑞</t>
  </si>
  <si>
    <t>AN43939971</t>
  </si>
  <si>
    <t>AN43939972</t>
  </si>
  <si>
    <t>聯夏</t>
  </si>
  <si>
    <t>AN43939974</t>
  </si>
  <si>
    <t>AN43939975</t>
  </si>
  <si>
    <t>12</t>
    <phoneticPr fontId="71" type="noConversion"/>
  </si>
  <si>
    <t>AN43939976</t>
  </si>
  <si>
    <t>AN43939977</t>
  </si>
  <si>
    <t>AN43939978</t>
  </si>
  <si>
    <t>豪爾德</t>
  </si>
  <si>
    <t>03*</t>
    <phoneticPr fontId="31" type="noConversion"/>
  </si>
  <si>
    <t>13</t>
    <phoneticPr fontId="31" type="noConversion"/>
  </si>
  <si>
    <t>AN43939982</t>
    <phoneticPr fontId="31" type="noConversion"/>
  </si>
  <si>
    <t>AN43939980</t>
  </si>
  <si>
    <t>AN43939983</t>
  </si>
  <si>
    <t>三皇</t>
  </si>
  <si>
    <t>AN43939984</t>
  </si>
  <si>
    <t>AN43939985</t>
  </si>
  <si>
    <t>三洋</t>
  </si>
  <si>
    <t>AN43939986</t>
  </si>
  <si>
    <t>AN43939987</t>
  </si>
  <si>
    <t>AN43939988</t>
  </si>
  <si>
    <t>AN43939989</t>
  </si>
  <si>
    <t>AN43939990</t>
  </si>
  <si>
    <t>AN43939991</t>
  </si>
  <si>
    <t>AN43939992</t>
  </si>
  <si>
    <t>AN43939993</t>
  </si>
  <si>
    <t>AN43939995</t>
  </si>
  <si>
    <t>AN43939996</t>
  </si>
  <si>
    <t>AN43939997</t>
  </si>
  <si>
    <t>AN43940000</t>
  </si>
  <si>
    <t>AN43940001</t>
  </si>
  <si>
    <t>AN43940003</t>
  </si>
  <si>
    <t>AN43940004</t>
  </si>
  <si>
    <t>中鋼焊材</t>
  </si>
  <si>
    <t>AN43940005</t>
  </si>
  <si>
    <t>AN43940006</t>
  </si>
  <si>
    <t>AN43940007</t>
  </si>
  <si>
    <t>24</t>
    <phoneticPr fontId="31" type="noConversion"/>
  </si>
  <si>
    <t>18</t>
    <phoneticPr fontId="31" type="noConversion"/>
  </si>
  <si>
    <t>20*</t>
    <phoneticPr fontId="31" type="noConversion"/>
  </si>
  <si>
    <t>EFD</t>
    <phoneticPr fontId="31" type="noConversion"/>
  </si>
  <si>
    <t>UBA</t>
    <phoneticPr fontId="31" type="noConversion"/>
  </si>
  <si>
    <r>
      <rPr>
        <sz val="14"/>
        <rFont val="標楷體"/>
        <family val="4"/>
        <charset val="136"/>
      </rPr>
      <t>諾達股份有限公司</t>
    </r>
    <r>
      <rPr>
        <sz val="14"/>
        <rFont val="Arial"/>
        <family val="2"/>
      </rPr>
      <t xml:space="preserve"> -- </t>
    </r>
    <r>
      <rPr>
        <sz val="14"/>
        <rFont val="標楷體"/>
        <family val="4"/>
        <charset val="136"/>
      </rPr>
      <t>台南服務處</t>
    </r>
    <phoneticPr fontId="31" type="noConversion"/>
  </si>
  <si>
    <r>
      <rPr>
        <b/>
        <sz val="12"/>
        <rFont val="華康楷書體W3"/>
        <family val="4"/>
        <charset val="136"/>
      </rPr>
      <t>日期</t>
    </r>
    <phoneticPr fontId="31" type="noConversion"/>
  </si>
  <si>
    <r>
      <rPr>
        <b/>
        <sz val="12"/>
        <rFont val="華康楷書體W3"/>
        <family val="4"/>
        <charset val="136"/>
      </rPr>
      <t>銷貨額</t>
    </r>
    <phoneticPr fontId="31" type="noConversion"/>
  </si>
  <si>
    <r>
      <rPr>
        <b/>
        <sz val="12"/>
        <rFont val="華康楷書體W3"/>
        <family val="4"/>
        <charset val="136"/>
      </rPr>
      <t>營業稅</t>
    </r>
    <phoneticPr fontId="31" type="noConversion"/>
  </si>
  <si>
    <r>
      <rPr>
        <b/>
        <sz val="12"/>
        <rFont val="華康楷書體W3"/>
        <family val="4"/>
        <charset val="136"/>
      </rPr>
      <t>合計</t>
    </r>
    <phoneticPr fontId="31" type="noConversion"/>
  </si>
  <si>
    <r>
      <rPr>
        <b/>
        <sz val="12"/>
        <rFont val="華康楷書體W3"/>
        <family val="4"/>
        <charset val="136"/>
      </rPr>
      <t>票期</t>
    </r>
    <phoneticPr fontId="31" type="noConversion"/>
  </si>
  <si>
    <r>
      <rPr>
        <b/>
        <sz val="12"/>
        <rFont val="華康楷書體W3"/>
        <family val="4"/>
        <charset val="136"/>
      </rPr>
      <t>收日</t>
    </r>
    <phoneticPr fontId="31" type="noConversion"/>
  </si>
  <si>
    <r>
      <rPr>
        <b/>
        <sz val="12"/>
        <rFont val="華康楷書體W3"/>
        <family val="4"/>
        <charset val="136"/>
      </rPr>
      <t>備註</t>
    </r>
    <phoneticPr fontId="31" type="noConversion"/>
  </si>
  <si>
    <r>
      <rPr>
        <b/>
        <sz val="12"/>
        <rFont val="標楷體"/>
        <family val="4"/>
        <charset val="136"/>
      </rPr>
      <t>客戶名稱</t>
    </r>
    <phoneticPr fontId="31" type="noConversion"/>
  </si>
  <si>
    <r>
      <rPr>
        <sz val="12"/>
        <rFont val="標楷體"/>
        <family val="4"/>
        <charset val="136"/>
      </rPr>
      <t>合</t>
    </r>
    <r>
      <rPr>
        <sz val="12"/>
        <rFont val="Arial"/>
        <family val="2"/>
      </rPr>
      <t xml:space="preserve">    </t>
    </r>
    <r>
      <rPr>
        <sz val="12"/>
        <rFont val="標楷體"/>
        <family val="4"/>
        <charset val="136"/>
      </rPr>
      <t>計</t>
    </r>
    <phoneticPr fontId="31" type="noConversion"/>
  </si>
  <si>
    <r>
      <rPr>
        <sz val="12"/>
        <rFont val="標楷體"/>
        <family val="4"/>
        <charset val="136"/>
      </rPr>
      <t>機</t>
    </r>
    <r>
      <rPr>
        <sz val="12"/>
        <rFont val="Arial"/>
        <family val="2"/>
      </rPr>
      <t xml:space="preserve">    </t>
    </r>
    <r>
      <rPr>
        <sz val="12"/>
        <rFont val="標楷體"/>
        <family val="4"/>
        <charset val="136"/>
      </rPr>
      <t>台</t>
    </r>
    <phoneticPr fontId="31" type="noConversion"/>
  </si>
  <si>
    <r>
      <rPr>
        <sz val="12"/>
        <rFont val="標楷體"/>
        <family val="4"/>
        <charset val="136"/>
      </rPr>
      <t>訂</t>
    </r>
    <r>
      <rPr>
        <sz val="12"/>
        <rFont val="Arial"/>
        <family val="2"/>
      </rPr>
      <t xml:space="preserve">    </t>
    </r>
    <r>
      <rPr>
        <sz val="12"/>
        <rFont val="標楷體"/>
        <family val="4"/>
        <charset val="136"/>
      </rPr>
      <t>金</t>
    </r>
    <phoneticPr fontId="31" type="noConversion"/>
  </si>
  <si>
    <r>
      <rPr>
        <sz val="12"/>
        <rFont val="標楷體"/>
        <family val="4"/>
        <charset val="136"/>
      </rPr>
      <t>零</t>
    </r>
    <r>
      <rPr>
        <sz val="12"/>
        <rFont val="Arial"/>
        <family val="2"/>
      </rPr>
      <t xml:space="preserve">    </t>
    </r>
    <r>
      <rPr>
        <sz val="12"/>
        <rFont val="標楷體"/>
        <family val="4"/>
        <charset val="136"/>
      </rPr>
      <t>件</t>
    </r>
    <phoneticPr fontId="31" type="noConversion"/>
  </si>
  <si>
    <r>
      <rPr>
        <sz val="12"/>
        <rFont val="標楷體"/>
        <family val="4"/>
        <charset val="136"/>
      </rPr>
      <t>銷貨收入</t>
    </r>
    <phoneticPr fontId="31" type="noConversion"/>
  </si>
  <si>
    <r>
      <rPr>
        <sz val="12"/>
        <rFont val="標楷體"/>
        <family val="4"/>
        <charset val="136"/>
      </rPr>
      <t>包裝</t>
    </r>
    <phoneticPr fontId="31" type="noConversion"/>
  </si>
  <si>
    <r>
      <rPr>
        <sz val="12"/>
        <rFont val="標楷體"/>
        <family val="4"/>
        <charset val="136"/>
      </rPr>
      <t>產品組立</t>
    </r>
    <phoneticPr fontId="31" type="noConversion"/>
  </si>
  <si>
    <r>
      <rPr>
        <sz val="12"/>
        <rFont val="標楷體"/>
        <family val="4"/>
        <charset val="136"/>
      </rPr>
      <t>不織布</t>
    </r>
  </si>
  <si>
    <r>
      <rPr>
        <sz val="12"/>
        <rFont val="標楷體"/>
        <family val="4"/>
        <charset val="136"/>
      </rPr>
      <t>貼合</t>
    </r>
  </si>
  <si>
    <r>
      <rPr>
        <sz val="12"/>
        <rFont val="標楷體"/>
        <family val="4"/>
        <charset val="136"/>
      </rPr>
      <t>塗裝</t>
    </r>
  </si>
  <si>
    <t>塗佈代工</t>
    <phoneticPr fontId="31" type="noConversion"/>
  </si>
  <si>
    <r>
      <rPr>
        <sz val="12"/>
        <rFont val="標楷體"/>
        <family val="4"/>
        <charset val="136"/>
      </rPr>
      <t>塗佈代工</t>
    </r>
    <phoneticPr fontId="31" type="noConversion"/>
  </si>
  <si>
    <r>
      <rPr>
        <sz val="12"/>
        <color rgb="FFFF00FF"/>
        <rFont val="標楷體"/>
        <family val="4"/>
        <charset val="136"/>
      </rPr>
      <t>機</t>
    </r>
    <r>
      <rPr>
        <sz val="12"/>
        <color rgb="FFFF00FF"/>
        <rFont val="Arial"/>
        <family val="2"/>
      </rPr>
      <t xml:space="preserve">    </t>
    </r>
    <r>
      <rPr>
        <sz val="12"/>
        <color rgb="FFFF00FF"/>
        <rFont val="標楷體"/>
        <family val="4"/>
        <charset val="136"/>
      </rPr>
      <t>台</t>
    </r>
    <phoneticPr fontId="31" type="noConversion"/>
  </si>
  <si>
    <r>
      <rPr>
        <sz val="12"/>
        <color rgb="FF0000CC"/>
        <rFont val="標楷體"/>
        <family val="4"/>
        <charset val="136"/>
      </rPr>
      <t>訂</t>
    </r>
    <r>
      <rPr>
        <sz val="12"/>
        <color rgb="FF0000CC"/>
        <rFont val="Arial"/>
        <family val="2"/>
      </rPr>
      <t xml:space="preserve">    </t>
    </r>
    <r>
      <rPr>
        <sz val="12"/>
        <color rgb="FF0000CC"/>
        <rFont val="標楷體"/>
        <family val="4"/>
        <charset val="136"/>
      </rPr>
      <t>金</t>
    </r>
    <phoneticPr fontId="31" type="noConversion"/>
  </si>
  <si>
    <t>08*</t>
    <phoneticPr fontId="71" type="noConversion"/>
  </si>
  <si>
    <r>
      <rPr>
        <sz val="12"/>
        <color rgb="FFFF00FF"/>
        <rFont val="新細明體"/>
        <family val="1"/>
        <charset val="136"/>
      </rPr>
      <t>益信</t>
    </r>
  </si>
  <si>
    <r>
      <rPr>
        <sz val="14"/>
        <rFont val="標楷體"/>
        <family val="4"/>
        <charset val="136"/>
      </rPr>
      <t>【</t>
    </r>
    <r>
      <rPr>
        <sz val="14"/>
        <rFont val="Arial"/>
        <family val="2"/>
      </rPr>
      <t xml:space="preserve"> 115 </t>
    </r>
    <r>
      <rPr>
        <sz val="14"/>
        <rFont val="標楷體"/>
        <family val="4"/>
        <charset val="136"/>
      </rPr>
      <t>年</t>
    </r>
    <r>
      <rPr>
        <sz val="14"/>
        <rFont val="Arial"/>
        <family val="2"/>
      </rPr>
      <t xml:space="preserve"> 01</t>
    </r>
    <r>
      <rPr>
        <sz val="14"/>
        <rFont val="標楷體"/>
        <family val="4"/>
        <charset val="136"/>
      </rPr>
      <t>月份發票明細表】</t>
    </r>
    <phoneticPr fontId="31" type="noConversion"/>
  </si>
  <si>
    <t>TT44926255</t>
  </si>
  <si>
    <t>VT44608901</t>
  </si>
  <si>
    <t>VT44608902</t>
  </si>
  <si>
    <t>VT44608903</t>
  </si>
  <si>
    <t>05*</t>
    <phoneticPr fontId="71" type="noConversion"/>
  </si>
  <si>
    <t>VT44608904</t>
  </si>
  <si>
    <t>VT44608905</t>
  </si>
  <si>
    <t>VT44608906</t>
  </si>
  <si>
    <t>VT44608908</t>
  </si>
  <si>
    <t>VT44608909</t>
  </si>
  <si>
    <t>VT44608911</t>
  </si>
  <si>
    <t>VT44608912</t>
  </si>
  <si>
    <t>VT44608913</t>
  </si>
  <si>
    <t>VT44608914</t>
  </si>
  <si>
    <t>VT44608915</t>
  </si>
  <si>
    <t>VT44608917</t>
  </si>
  <si>
    <t>30%</t>
    <phoneticPr fontId="71" type="noConversion"/>
  </si>
  <si>
    <t>VT44608918</t>
  </si>
  <si>
    <t>VT44608919</t>
  </si>
  <si>
    <t>VT44608920</t>
  </si>
  <si>
    <t>VT44608921</t>
  </si>
  <si>
    <t>VT44608923</t>
  </si>
  <si>
    <t>VT44608924</t>
  </si>
  <si>
    <t>VT44608925</t>
  </si>
  <si>
    <r>
      <rPr>
        <sz val="12"/>
        <rFont val="新細明體"/>
        <family val="1"/>
        <charset val="136"/>
      </rPr>
      <t>敏翔</t>
    </r>
  </si>
  <si>
    <r>
      <rPr>
        <sz val="12"/>
        <rFont val="新細明體"/>
        <family val="1"/>
        <charset val="136"/>
      </rPr>
      <t>東陽</t>
    </r>
  </si>
  <si>
    <r>
      <rPr>
        <sz val="12"/>
        <rFont val="新細明體"/>
        <family val="1"/>
        <charset val="136"/>
      </rPr>
      <t>南寶</t>
    </r>
  </si>
  <si>
    <r>
      <rPr>
        <sz val="12"/>
        <rFont val="新細明體"/>
        <family val="1"/>
        <charset val="136"/>
      </rPr>
      <t>州巧</t>
    </r>
  </si>
  <si>
    <r>
      <rPr>
        <sz val="12"/>
        <rFont val="新細明體"/>
        <family val="1"/>
        <charset val="136"/>
      </rPr>
      <t>龍鋒科技</t>
    </r>
  </si>
  <si>
    <r>
      <rPr>
        <sz val="12"/>
        <rFont val="新細明體"/>
        <family val="1"/>
        <charset val="136"/>
      </rPr>
      <t>統萬</t>
    </r>
  </si>
  <si>
    <r>
      <rPr>
        <sz val="12"/>
        <rFont val="新細明體"/>
        <family val="1"/>
        <charset val="136"/>
      </rPr>
      <t>統一</t>
    </r>
  </si>
  <si>
    <r>
      <rPr>
        <sz val="12"/>
        <rFont val="新細明體"/>
        <family val="1"/>
        <charset val="136"/>
      </rPr>
      <t>富添</t>
    </r>
  </si>
  <si>
    <r>
      <rPr>
        <sz val="12"/>
        <rFont val="新細明體"/>
        <family val="1"/>
        <charset val="136"/>
      </rPr>
      <t>帝寶新營</t>
    </r>
  </si>
  <si>
    <r>
      <rPr>
        <sz val="12"/>
        <rFont val="新細明體"/>
        <family val="1"/>
        <charset val="136"/>
      </rPr>
      <t>南良</t>
    </r>
  </si>
  <si>
    <r>
      <rPr>
        <sz val="12"/>
        <rFont val="新細明體"/>
        <family val="1"/>
        <charset val="136"/>
      </rPr>
      <t>福安</t>
    </r>
  </si>
  <si>
    <r>
      <rPr>
        <sz val="12"/>
        <rFont val="新細明體"/>
        <family val="1"/>
        <charset val="136"/>
      </rPr>
      <t>南勝</t>
    </r>
  </si>
  <si>
    <r>
      <rPr>
        <sz val="12"/>
        <rFont val="新細明體"/>
        <family val="1"/>
        <charset val="136"/>
      </rPr>
      <t>統奕</t>
    </r>
  </si>
  <si>
    <r>
      <rPr>
        <sz val="12"/>
        <rFont val="新細明體"/>
        <family val="1"/>
        <charset val="136"/>
      </rPr>
      <t>翌升</t>
    </r>
  </si>
  <si>
    <r>
      <rPr>
        <sz val="12"/>
        <color rgb="FF0000CC"/>
        <rFont val="新細明體"/>
        <family val="1"/>
        <charset val="136"/>
      </rPr>
      <t>格揚</t>
    </r>
  </si>
  <si>
    <r>
      <rPr>
        <sz val="12"/>
        <rFont val="新細明體"/>
        <family val="1"/>
        <charset val="136"/>
      </rPr>
      <t>昱奕</t>
    </r>
  </si>
  <si>
    <r>
      <rPr>
        <sz val="12"/>
        <rFont val="新細明體"/>
        <family val="1"/>
        <charset val="136"/>
      </rPr>
      <t>維達</t>
    </r>
  </si>
  <si>
    <r>
      <rPr>
        <sz val="12"/>
        <rFont val="新細明體"/>
        <family val="1"/>
        <charset val="136"/>
      </rPr>
      <t>史谷脫</t>
    </r>
  </si>
  <si>
    <r>
      <rPr>
        <sz val="12"/>
        <rFont val="新細明體"/>
        <family val="1"/>
        <charset val="136"/>
      </rPr>
      <t>冠東</t>
    </r>
  </si>
  <si>
    <t>組立</t>
    <phoneticPr fontId="31" type="noConversion"/>
  </si>
  <si>
    <t>可成應材</t>
  </si>
  <si>
    <t>VT41535901</t>
  </si>
  <si>
    <t>VT41535902</t>
  </si>
  <si>
    <t>VT41535903</t>
  </si>
  <si>
    <t>VT44608922</t>
  </si>
  <si>
    <t>VT44608926</t>
  </si>
  <si>
    <t>VT44608927</t>
  </si>
  <si>
    <t>VT44608928</t>
  </si>
  <si>
    <t>VT44608929</t>
  </si>
  <si>
    <t>鑫發達</t>
  </si>
  <si>
    <t>VT44608930</t>
  </si>
  <si>
    <t>VT44608931</t>
  </si>
  <si>
    <t>VT44608932</t>
  </si>
  <si>
    <t>VT44608933</t>
  </si>
  <si>
    <t>百盈</t>
  </si>
  <si>
    <t>VT44608934</t>
  </si>
  <si>
    <t>VT44608935</t>
  </si>
  <si>
    <t>VT44608936</t>
  </si>
  <si>
    <t>群康</t>
  </si>
  <si>
    <t>VT44608937</t>
  </si>
  <si>
    <t>VT44608938</t>
  </si>
  <si>
    <t>VT44608939</t>
  </si>
  <si>
    <t>VT44608940</t>
  </si>
  <si>
    <t>VT44608941</t>
  </si>
  <si>
    <t>VT44608942</t>
  </si>
  <si>
    <t>VT44608943</t>
  </si>
  <si>
    <t>VT44608946</t>
  </si>
  <si>
    <t>VT44608947</t>
  </si>
  <si>
    <t>VT44608948</t>
  </si>
  <si>
    <t>VT44608949</t>
  </si>
  <si>
    <t>VT44608950</t>
  </si>
  <si>
    <t>VT44608951</t>
  </si>
  <si>
    <t>昇燁</t>
  </si>
  <si>
    <t>VT44608952</t>
  </si>
  <si>
    <t>溫士頓</t>
  </si>
  <si>
    <t>VT44608953</t>
  </si>
  <si>
    <t>景榮</t>
  </si>
  <si>
    <t>VT44608954</t>
  </si>
  <si>
    <t>VT44608955</t>
  </si>
  <si>
    <t>VT44608956</t>
  </si>
  <si>
    <t>VT44608958</t>
  </si>
  <si>
    <t>VT44608959</t>
  </si>
  <si>
    <t>龍鋒科技</t>
  </si>
  <si>
    <t>VT44608960</t>
  </si>
  <si>
    <r>
      <rPr>
        <sz val="12"/>
        <rFont val="Microsoft JhengHei"/>
        <family val="2"/>
      </rPr>
      <t>台北開</t>
    </r>
    <r>
      <rPr>
        <sz val="12"/>
        <rFont val="Arial"/>
        <family val="2"/>
      </rPr>
      <t>/</t>
    </r>
    <r>
      <rPr>
        <sz val="12"/>
        <rFont val="細明體"/>
        <family val="2"/>
        <charset val="136"/>
      </rPr>
      <t>台中分</t>
    </r>
    <r>
      <rPr>
        <sz val="12"/>
        <rFont val="Arial"/>
        <family val="2"/>
      </rPr>
      <t>30%</t>
    </r>
    <phoneticPr fontId="31" type="noConversion"/>
  </si>
  <si>
    <t>TT44926226</t>
    <phoneticPr fontId="31" type="noConversion"/>
  </si>
  <si>
    <t>VT41535904</t>
  </si>
  <si>
    <t>VT41535905</t>
  </si>
  <si>
    <t>VT41535906</t>
  </si>
  <si>
    <t>VT44608961</t>
  </si>
  <si>
    <t>VT44609000</t>
  </si>
  <si>
    <t>VT44609001</t>
  </si>
  <si>
    <t>VT44609002</t>
  </si>
  <si>
    <t>VT44609004</t>
  </si>
  <si>
    <t>VT44609005</t>
  </si>
  <si>
    <t>VT44609006</t>
  </si>
  <si>
    <t>VT44609007</t>
  </si>
  <si>
    <t>VT44609008</t>
  </si>
  <si>
    <t>VT44609009</t>
  </si>
  <si>
    <t>VT44609010</t>
  </si>
  <si>
    <t>VT44609011</t>
  </si>
  <si>
    <t>VT44609012</t>
  </si>
  <si>
    <t>VT44609013</t>
  </si>
  <si>
    <t>VT44609014</t>
  </si>
  <si>
    <t>VT44609015</t>
  </si>
  <si>
    <t>VT44609016</t>
  </si>
  <si>
    <t>VT44609017</t>
  </si>
  <si>
    <t>VT44609018</t>
  </si>
  <si>
    <t>VT44609019</t>
  </si>
  <si>
    <t>VT44609020</t>
  </si>
  <si>
    <t>VT44609021</t>
  </si>
  <si>
    <t>VT44609023</t>
  </si>
  <si>
    <t>VT44609024</t>
  </si>
  <si>
    <t>VT44609025</t>
  </si>
  <si>
    <t>VT44609027</t>
  </si>
  <si>
    <t>VT44609028</t>
  </si>
  <si>
    <t>VT44609029</t>
  </si>
  <si>
    <t>VT44609030</t>
  </si>
  <si>
    <t>VT44609031</t>
  </si>
  <si>
    <t>VT44609032</t>
  </si>
  <si>
    <t>VT44609033</t>
  </si>
  <si>
    <t>VT44609035</t>
  </si>
  <si>
    <t>VT44609036</t>
  </si>
  <si>
    <t>VT44609037</t>
  </si>
  <si>
    <t>VT44609038</t>
  </si>
  <si>
    <t>VT44609039</t>
  </si>
  <si>
    <t>VT44609040</t>
  </si>
  <si>
    <t>VT44609041</t>
  </si>
  <si>
    <t>VT44609042</t>
  </si>
  <si>
    <t>VT44609043</t>
  </si>
  <si>
    <t>VT44609044</t>
  </si>
  <si>
    <t>VT44609045</t>
  </si>
  <si>
    <t>23*</t>
  </si>
  <si>
    <r>
      <rPr>
        <sz val="12"/>
        <rFont val="新細明體"/>
        <family val="1"/>
        <charset val="136"/>
      </rPr>
      <t>天虹</t>
    </r>
  </si>
  <si>
    <r>
      <rPr>
        <sz val="10"/>
        <rFont val="新細明體"/>
        <family val="1"/>
        <charset val="136"/>
      </rPr>
      <t>台北開</t>
    </r>
    <r>
      <rPr>
        <sz val="10"/>
        <rFont val="Arial"/>
        <family val="2"/>
      </rPr>
      <t>/</t>
    </r>
    <r>
      <rPr>
        <sz val="10"/>
        <rFont val="新細明體"/>
        <family val="1"/>
        <charset val="136"/>
      </rPr>
      <t>台中</t>
    </r>
    <r>
      <rPr>
        <sz val="10"/>
        <rFont val="Arial"/>
        <family val="2"/>
      </rPr>
      <t>30%</t>
    </r>
  </si>
  <si>
    <r>
      <rPr>
        <sz val="12"/>
        <rFont val="新細明體"/>
        <family val="1"/>
        <charset val="136"/>
      </rPr>
      <t>可成應材</t>
    </r>
  </si>
  <si>
    <r>
      <rPr>
        <sz val="12"/>
        <rFont val="新細明體"/>
        <family val="1"/>
        <charset val="136"/>
      </rPr>
      <t>東陽</t>
    </r>
  </si>
  <si>
    <r>
      <rPr>
        <sz val="12"/>
        <rFont val="新細明體"/>
        <family val="1"/>
        <charset val="136"/>
      </rPr>
      <t>欣昱晟</t>
    </r>
  </si>
  <si>
    <r>
      <rPr>
        <sz val="12"/>
        <rFont val="新細明體"/>
        <family val="1"/>
        <charset val="136"/>
      </rPr>
      <t>伸長</t>
    </r>
  </si>
  <si>
    <r>
      <rPr>
        <sz val="12"/>
        <rFont val="新細明體"/>
        <family val="1"/>
        <charset val="136"/>
      </rPr>
      <t>均旻</t>
    </r>
  </si>
  <si>
    <r>
      <rPr>
        <sz val="12"/>
        <rFont val="新細明體"/>
        <family val="1"/>
        <charset val="136"/>
      </rPr>
      <t>青啤</t>
    </r>
    <r>
      <rPr>
        <sz val="12"/>
        <rFont val="Arial"/>
        <family val="2"/>
      </rPr>
      <t>(</t>
    </r>
    <r>
      <rPr>
        <sz val="12"/>
        <rFont val="新細明體"/>
        <family val="1"/>
        <charset val="136"/>
      </rPr>
      <t>改海</t>
    </r>
  </si>
  <si>
    <r>
      <rPr>
        <sz val="12"/>
        <rFont val="新細明體"/>
        <family val="1"/>
        <charset val="136"/>
      </rPr>
      <t>史谷脫</t>
    </r>
  </si>
  <si>
    <r>
      <rPr>
        <sz val="12"/>
        <rFont val="新細明體"/>
        <family val="1"/>
        <charset val="136"/>
      </rPr>
      <t>千工</t>
    </r>
  </si>
  <si>
    <r>
      <rPr>
        <sz val="12"/>
        <rFont val="新細明體"/>
        <family val="1"/>
        <charset val="136"/>
      </rPr>
      <t>明安</t>
    </r>
  </si>
  <si>
    <r>
      <rPr>
        <sz val="12"/>
        <rFont val="新細明體"/>
        <family val="1"/>
        <charset val="136"/>
      </rPr>
      <t>百盛</t>
    </r>
  </si>
  <si>
    <r>
      <rPr>
        <sz val="12"/>
        <rFont val="新細明體"/>
        <family val="1"/>
        <charset val="136"/>
      </rPr>
      <t>敏翔</t>
    </r>
  </si>
  <si>
    <r>
      <rPr>
        <sz val="12"/>
        <rFont val="新細明體"/>
        <family val="1"/>
        <charset val="136"/>
      </rPr>
      <t>美輝</t>
    </r>
  </si>
  <si>
    <r>
      <rPr>
        <sz val="12"/>
        <rFont val="新細明體"/>
        <family val="1"/>
        <charset val="136"/>
      </rPr>
      <t>帝寶新營</t>
    </r>
  </si>
  <si>
    <r>
      <rPr>
        <sz val="12"/>
        <rFont val="新細明體"/>
        <family val="1"/>
        <charset val="136"/>
      </rPr>
      <t>統奕</t>
    </r>
  </si>
  <si>
    <r>
      <rPr>
        <sz val="12"/>
        <rFont val="新細明體"/>
        <family val="1"/>
        <charset val="136"/>
      </rPr>
      <t>昱慶</t>
    </r>
  </si>
  <si>
    <r>
      <rPr>
        <sz val="12"/>
        <rFont val="新細明體"/>
        <family val="1"/>
        <charset val="136"/>
      </rPr>
      <t>富添</t>
    </r>
  </si>
  <si>
    <r>
      <rPr>
        <sz val="12"/>
        <rFont val="新細明體"/>
        <family val="1"/>
        <charset val="136"/>
      </rPr>
      <t>永丞亨</t>
    </r>
  </si>
  <si>
    <r>
      <rPr>
        <sz val="12"/>
        <rFont val="新細明體"/>
        <family val="1"/>
        <charset val="136"/>
      </rPr>
      <t>芳泉</t>
    </r>
  </si>
  <si>
    <r>
      <rPr>
        <sz val="12"/>
        <rFont val="新細明體"/>
        <family val="1"/>
        <charset val="136"/>
      </rPr>
      <t>儒億</t>
    </r>
  </si>
  <si>
    <r>
      <rPr>
        <sz val="12"/>
        <rFont val="新細明體"/>
        <family val="1"/>
        <charset val="136"/>
      </rPr>
      <t>泰吉軒</t>
    </r>
  </si>
  <si>
    <r>
      <rPr>
        <sz val="12"/>
        <rFont val="新細明體"/>
        <family val="1"/>
        <charset val="136"/>
      </rPr>
      <t>聯電</t>
    </r>
  </si>
  <si>
    <r>
      <rPr>
        <sz val="12"/>
        <rFont val="新細明體"/>
        <family val="1"/>
        <charset val="136"/>
      </rPr>
      <t>維達</t>
    </r>
  </si>
  <si>
    <r>
      <rPr>
        <sz val="12"/>
        <rFont val="新細明體"/>
        <family val="1"/>
        <charset val="136"/>
      </rPr>
      <t>友鋮</t>
    </r>
  </si>
  <si>
    <r>
      <rPr>
        <sz val="12"/>
        <rFont val="新細明體"/>
        <family val="1"/>
        <charset val="136"/>
      </rPr>
      <t>宏捷科技</t>
    </r>
  </si>
  <si>
    <r>
      <rPr>
        <sz val="12"/>
        <rFont val="新細明體"/>
        <family val="1"/>
        <charset val="136"/>
      </rPr>
      <t>大億金茂</t>
    </r>
  </si>
  <si>
    <r>
      <rPr>
        <sz val="12"/>
        <rFont val="新細明體"/>
        <family val="1"/>
        <charset val="136"/>
      </rPr>
      <t>鴻繽</t>
    </r>
  </si>
  <si>
    <r>
      <rPr>
        <sz val="12"/>
        <rFont val="新細明體"/>
        <family val="1"/>
        <charset val="136"/>
      </rPr>
      <t>欣瓏</t>
    </r>
  </si>
  <si>
    <r>
      <rPr>
        <sz val="12"/>
        <rFont val="新細明體"/>
        <family val="1"/>
        <charset val="136"/>
      </rPr>
      <t>得力</t>
    </r>
  </si>
  <si>
    <r>
      <rPr>
        <sz val="12"/>
        <rFont val="新細明體"/>
        <family val="1"/>
        <charset val="136"/>
      </rPr>
      <t>聯豪</t>
    </r>
  </si>
  <si>
    <r>
      <rPr>
        <sz val="12"/>
        <rFont val="新細明體"/>
        <family val="1"/>
        <charset val="136"/>
      </rPr>
      <t>昇燁</t>
    </r>
  </si>
  <si>
    <r>
      <rPr>
        <sz val="12"/>
        <rFont val="新細明體"/>
        <family val="1"/>
        <charset val="136"/>
      </rPr>
      <t>大江生醫</t>
    </r>
  </si>
  <si>
    <r>
      <t>10%</t>
    </r>
    <r>
      <rPr>
        <sz val="12"/>
        <rFont val="新細明體"/>
        <family val="1"/>
        <charset val="136"/>
      </rPr>
      <t>尾款</t>
    </r>
  </si>
  <si>
    <r>
      <rPr>
        <sz val="12"/>
        <rFont val="新細明體"/>
        <family val="1"/>
        <charset val="136"/>
      </rPr>
      <t>寯陽</t>
    </r>
  </si>
  <si>
    <r>
      <rPr>
        <sz val="12"/>
        <rFont val="新細明體"/>
        <family val="1"/>
        <charset val="136"/>
      </rPr>
      <t>統亞</t>
    </r>
  </si>
  <si>
    <r>
      <rPr>
        <sz val="12"/>
        <color rgb="FF0000CC"/>
        <rFont val="新細明體"/>
        <family val="1"/>
        <charset val="136"/>
      </rPr>
      <t>南良</t>
    </r>
  </si>
  <si>
    <r>
      <t>60%</t>
    </r>
    <r>
      <rPr>
        <sz val="12"/>
        <color rgb="FF0000CC"/>
        <rFont val="新細明體"/>
        <family val="1"/>
        <charset val="136"/>
      </rPr>
      <t>交機款</t>
    </r>
  </si>
  <si>
    <r>
      <rPr>
        <sz val="12"/>
        <color rgb="FF339966"/>
        <rFont val="新細明體"/>
        <family val="1"/>
        <charset val="136"/>
      </rPr>
      <t>豐盈</t>
    </r>
  </si>
  <si>
    <t>UV-30%</t>
    <phoneticPr fontId="31" type="noConversion"/>
  </si>
  <si>
    <r>
      <rPr>
        <sz val="14"/>
        <rFont val="標楷體"/>
        <family val="4"/>
        <charset val="136"/>
      </rPr>
      <t>【</t>
    </r>
    <r>
      <rPr>
        <sz val="14"/>
        <rFont val="Arial"/>
        <family val="2"/>
      </rPr>
      <t xml:space="preserve"> 115 </t>
    </r>
    <r>
      <rPr>
        <sz val="14"/>
        <rFont val="標楷體"/>
        <family val="4"/>
        <charset val="136"/>
      </rPr>
      <t>年</t>
    </r>
    <r>
      <rPr>
        <sz val="14"/>
        <rFont val="Arial"/>
        <family val="2"/>
      </rPr>
      <t xml:space="preserve"> 02</t>
    </r>
    <r>
      <rPr>
        <sz val="14"/>
        <rFont val="標楷體"/>
        <family val="4"/>
        <charset val="136"/>
      </rPr>
      <t>月份發票明細表】</t>
    </r>
    <phoneticPr fontId="31" type="noConversion"/>
  </si>
  <si>
    <r>
      <rPr>
        <sz val="12"/>
        <rFont val="Microsoft JhengHei"/>
        <family val="2"/>
      </rPr>
      <t>扣除</t>
    </r>
    <r>
      <rPr>
        <sz val="12"/>
        <rFont val="Arial"/>
        <family val="2"/>
      </rPr>
      <t>UV30%</t>
    </r>
    <r>
      <rPr>
        <sz val="12"/>
        <rFont val="Microsoft JhengHei"/>
        <family val="2"/>
      </rPr>
      <t>給台中</t>
    </r>
    <phoneticPr fontId="31" type="noConversion"/>
  </si>
  <si>
    <t>11*</t>
    <phoneticPr fontId="31" type="noConversion"/>
  </si>
  <si>
    <r>
      <rPr>
        <sz val="12"/>
        <color rgb="FFFF00FF"/>
        <rFont val="新細明體"/>
        <family val="1"/>
        <charset val="136"/>
      </rPr>
      <t>南勝</t>
    </r>
  </si>
  <si>
    <t>租轉售機台</t>
    <phoneticPr fontId="31" type="noConversion"/>
  </si>
  <si>
    <r>
      <rPr>
        <sz val="10"/>
        <rFont val="新細明體"/>
        <family val="1"/>
        <charset val="136"/>
      </rPr>
      <t>台中</t>
    </r>
    <r>
      <rPr>
        <sz val="10"/>
        <rFont val="Arial"/>
        <family val="2"/>
      </rPr>
      <t>30%</t>
    </r>
    <phoneticPr fontId="31" type="noConversion"/>
  </si>
  <si>
    <r>
      <rPr>
        <sz val="14"/>
        <rFont val="標楷體"/>
        <family val="4"/>
        <charset val="136"/>
      </rPr>
      <t>【</t>
    </r>
    <r>
      <rPr>
        <sz val="14"/>
        <rFont val="Arial"/>
        <family val="2"/>
      </rPr>
      <t xml:space="preserve"> 115 </t>
    </r>
    <r>
      <rPr>
        <sz val="14"/>
        <rFont val="標楷體"/>
        <family val="4"/>
        <charset val="136"/>
      </rPr>
      <t>年</t>
    </r>
    <r>
      <rPr>
        <sz val="14"/>
        <rFont val="Arial"/>
        <family val="2"/>
      </rPr>
      <t xml:space="preserve"> 03</t>
    </r>
    <r>
      <rPr>
        <sz val="14"/>
        <rFont val="標楷體"/>
        <family val="4"/>
        <charset val="136"/>
      </rPr>
      <t>月份發票明細表】</t>
    </r>
    <phoneticPr fontId="31" type="noConversion"/>
  </si>
  <si>
    <t>VT44608962</t>
  </si>
  <si>
    <t>VT44609047</t>
  </si>
  <si>
    <t>VT44609048</t>
  </si>
  <si>
    <t>VT44609049</t>
  </si>
  <si>
    <t>XV41813350</t>
  </si>
  <si>
    <t>XV41813351</t>
  </si>
  <si>
    <t>XV41813352</t>
  </si>
  <si>
    <t>XV41813353</t>
  </si>
  <si>
    <t>XV41813354</t>
  </si>
  <si>
    <t>02*</t>
    <phoneticPr fontId="71" type="noConversion"/>
  </si>
  <si>
    <t>XV44913600</t>
  </si>
  <si>
    <t>XV44913601</t>
  </si>
  <si>
    <t>XV44913602</t>
  </si>
  <si>
    <t>XV44913603</t>
  </si>
  <si>
    <t>XV44913604</t>
  </si>
  <si>
    <t>XV44913605</t>
  </si>
  <si>
    <t>XV44913606</t>
  </si>
  <si>
    <t>XV44913607</t>
  </si>
  <si>
    <t>XV44913608</t>
  </si>
  <si>
    <t>XV44913609</t>
  </si>
  <si>
    <t>XV44913610</t>
  </si>
  <si>
    <t>XV44913611</t>
  </si>
  <si>
    <t>XV44913612</t>
  </si>
  <si>
    <t>XV44913613</t>
  </si>
  <si>
    <t>XV44913614</t>
  </si>
  <si>
    <t>XV44913615</t>
  </si>
  <si>
    <t>XV44913616</t>
  </si>
  <si>
    <t>XV44913617</t>
  </si>
  <si>
    <t>XV44913618</t>
  </si>
  <si>
    <t>XV44913619</t>
  </si>
  <si>
    <t>XV44913620</t>
  </si>
  <si>
    <t>XV41813356</t>
  </si>
  <si>
    <t>XV41813357</t>
  </si>
  <si>
    <t>XV41813358</t>
  </si>
  <si>
    <t>XV41813359</t>
  </si>
  <si>
    <t>XV41813360</t>
  </si>
  <si>
    <t>XV44913621</t>
  </si>
  <si>
    <t>XV44913622</t>
  </si>
  <si>
    <t>XV44913623</t>
  </si>
  <si>
    <t>XV44913624</t>
  </si>
  <si>
    <t>XV44913625</t>
  </si>
  <si>
    <t>XV44913626</t>
  </si>
  <si>
    <t>XV44913627</t>
  </si>
  <si>
    <t>XV44913628</t>
  </si>
  <si>
    <t>XV44913629</t>
  </si>
  <si>
    <t>XV44913631</t>
  </si>
  <si>
    <t>XV44913632</t>
  </si>
  <si>
    <t>XV44913633</t>
  </si>
  <si>
    <t>XV44913634</t>
  </si>
  <si>
    <t>XV44913635</t>
  </si>
  <si>
    <t>XV44913636</t>
  </si>
  <si>
    <t>XV44913637</t>
  </si>
  <si>
    <t>XV44913638</t>
  </si>
  <si>
    <t>XV44913639</t>
  </si>
  <si>
    <t>XV44913640</t>
  </si>
  <si>
    <t>XV44913641</t>
  </si>
  <si>
    <t>XV44913642</t>
  </si>
  <si>
    <t>XV44913643</t>
  </si>
  <si>
    <t>XV44913644</t>
  </si>
  <si>
    <t>XV44913645</t>
  </si>
  <si>
    <t>XV44913650</t>
  </si>
  <si>
    <t>25*</t>
    <phoneticPr fontId="31" type="noConversion"/>
  </si>
  <si>
    <t>30%</t>
    <phoneticPr fontId="31" type="noConversion"/>
  </si>
  <si>
    <t>70%</t>
    <phoneticPr fontId="31" type="noConversion"/>
  </si>
  <si>
    <t>-30% UV</t>
    <phoneticPr fontId="31" type="noConversion"/>
  </si>
  <si>
    <r>
      <rPr>
        <sz val="12"/>
        <rFont val="新細明體"/>
        <family val="1"/>
        <charset val="136"/>
      </rPr>
      <t>康那香</t>
    </r>
  </si>
  <si>
    <r>
      <rPr>
        <sz val="12"/>
        <rFont val="新細明體"/>
        <family val="1"/>
        <charset val="136"/>
      </rPr>
      <t>南良</t>
    </r>
  </si>
  <si>
    <r>
      <rPr>
        <sz val="12"/>
        <rFont val="新細明體"/>
        <family val="1"/>
        <charset val="136"/>
      </rPr>
      <t>東陽</t>
    </r>
  </si>
  <si>
    <r>
      <rPr>
        <sz val="12"/>
        <rFont val="新細明體"/>
        <family val="1"/>
        <charset val="136"/>
      </rPr>
      <t>可成應材</t>
    </r>
  </si>
  <si>
    <r>
      <rPr>
        <sz val="10"/>
        <rFont val="新細明體"/>
        <family val="1"/>
        <charset val="136"/>
      </rPr>
      <t>台北開分台中</t>
    </r>
    <r>
      <rPr>
        <sz val="10"/>
        <rFont val="Arial"/>
        <family val="2"/>
      </rPr>
      <t>30%</t>
    </r>
    <phoneticPr fontId="71" type="noConversion"/>
  </si>
  <si>
    <r>
      <rPr>
        <sz val="12"/>
        <rFont val="新細明體"/>
        <family val="1"/>
        <charset val="136"/>
      </rPr>
      <t>白花油</t>
    </r>
  </si>
  <si>
    <r>
      <rPr>
        <sz val="12"/>
        <rFont val="新細明體"/>
        <family val="1"/>
        <charset val="136"/>
      </rPr>
      <t>台北開</t>
    </r>
    <phoneticPr fontId="71" type="noConversion"/>
  </si>
  <si>
    <r>
      <rPr>
        <sz val="12"/>
        <rFont val="新細明體"/>
        <family val="1"/>
        <charset val="136"/>
      </rPr>
      <t>李長榮</t>
    </r>
  </si>
  <si>
    <r>
      <rPr>
        <sz val="12"/>
        <rFont val="新細明體"/>
        <family val="1"/>
        <charset val="136"/>
      </rPr>
      <t>全台</t>
    </r>
  </si>
  <si>
    <r>
      <rPr>
        <sz val="12"/>
        <color rgb="FFFF00FF"/>
        <rFont val="新細明體"/>
        <family val="1"/>
        <charset val="136"/>
      </rPr>
      <t>三帆</t>
    </r>
  </si>
  <si>
    <r>
      <rPr>
        <sz val="12"/>
        <rFont val="新細明體"/>
        <family val="1"/>
        <charset val="136"/>
      </rPr>
      <t>統一</t>
    </r>
  </si>
  <si>
    <r>
      <rPr>
        <sz val="12"/>
        <rFont val="新細明體"/>
        <family val="1"/>
        <charset val="136"/>
      </rPr>
      <t>益鴻</t>
    </r>
  </si>
  <si>
    <r>
      <rPr>
        <sz val="12"/>
        <rFont val="新細明體"/>
        <family val="1"/>
        <charset val="136"/>
      </rPr>
      <t>維達</t>
    </r>
  </si>
  <si>
    <r>
      <rPr>
        <sz val="12"/>
        <rFont val="新細明體"/>
        <family val="1"/>
        <charset val="136"/>
      </rPr>
      <t>敏翔</t>
    </r>
  </si>
  <si>
    <r>
      <rPr>
        <sz val="12"/>
        <rFont val="新細明體"/>
        <family val="1"/>
        <charset val="136"/>
      </rPr>
      <t>百盈</t>
    </r>
  </si>
  <si>
    <r>
      <rPr>
        <sz val="12"/>
        <rFont val="新細明體"/>
        <family val="1"/>
        <charset val="136"/>
      </rPr>
      <t>統奕</t>
    </r>
  </si>
  <si>
    <r>
      <rPr>
        <sz val="12"/>
        <color rgb="FFFF00FF"/>
        <rFont val="新細明體"/>
        <family val="1"/>
        <charset val="136"/>
      </rPr>
      <t>大順機械</t>
    </r>
  </si>
  <si>
    <r>
      <rPr>
        <sz val="12"/>
        <color rgb="FF0000CC"/>
        <rFont val="新細明體"/>
        <family val="1"/>
        <charset val="136"/>
      </rPr>
      <t>得創</t>
    </r>
  </si>
  <si>
    <r>
      <rPr>
        <sz val="12"/>
        <rFont val="新細明體"/>
        <family val="1"/>
        <charset val="136"/>
      </rPr>
      <t>帝寶新營</t>
    </r>
  </si>
  <si>
    <r>
      <rPr>
        <sz val="12"/>
        <rFont val="新細明體"/>
        <family val="1"/>
        <charset val="136"/>
      </rPr>
      <t>永鴻興</t>
    </r>
  </si>
  <si>
    <r>
      <rPr>
        <sz val="12"/>
        <rFont val="新細明體"/>
        <family val="1"/>
        <charset val="136"/>
      </rPr>
      <t>廣泰高科</t>
    </r>
  </si>
  <si>
    <r>
      <rPr>
        <sz val="12"/>
        <rFont val="新細明體"/>
        <family val="1"/>
        <charset val="136"/>
      </rPr>
      <t>龍鋒科技</t>
    </r>
  </si>
  <si>
    <r>
      <rPr>
        <sz val="12"/>
        <rFont val="新細明體"/>
        <family val="1"/>
        <charset val="136"/>
      </rPr>
      <t>友鋮</t>
    </r>
    <phoneticPr fontId="71" type="noConversion"/>
  </si>
  <si>
    <r>
      <rPr>
        <sz val="9"/>
        <rFont val="Microsoft JhengHei"/>
        <family val="1"/>
      </rPr>
      <t>台北開</t>
    </r>
    <r>
      <rPr>
        <sz val="9"/>
        <rFont val="Arial"/>
        <family val="2"/>
      </rPr>
      <t>/</t>
    </r>
    <r>
      <rPr>
        <sz val="9"/>
        <rFont val="Microsoft JhengHei"/>
        <family val="1"/>
      </rPr>
      <t>分台中</t>
    </r>
    <r>
      <rPr>
        <sz val="9"/>
        <rFont val="Arial"/>
        <family val="2"/>
      </rPr>
      <t>30%</t>
    </r>
    <phoneticPr fontId="71" type="noConversion"/>
  </si>
  <si>
    <r>
      <rPr>
        <sz val="12"/>
        <rFont val="新細明體"/>
        <family val="1"/>
        <charset val="136"/>
      </rPr>
      <t>台灣本田</t>
    </r>
  </si>
  <si>
    <r>
      <rPr>
        <sz val="12"/>
        <rFont val="新細明體"/>
        <family val="1"/>
        <charset val="136"/>
      </rPr>
      <t>台北開</t>
    </r>
  </si>
  <si>
    <r>
      <rPr>
        <sz val="12"/>
        <rFont val="新細明體"/>
        <family val="1"/>
        <charset val="136"/>
      </rPr>
      <t>伸長</t>
    </r>
  </si>
  <si>
    <r>
      <rPr>
        <sz val="12"/>
        <rFont val="新細明體"/>
        <family val="1"/>
        <charset val="136"/>
      </rPr>
      <t>州巧</t>
    </r>
  </si>
  <si>
    <r>
      <rPr>
        <sz val="12"/>
        <rFont val="新細明體"/>
        <family val="1"/>
        <charset val="136"/>
      </rPr>
      <t>誠毅</t>
    </r>
  </si>
  <si>
    <r>
      <rPr>
        <sz val="12"/>
        <rFont val="新細明體"/>
        <family val="1"/>
        <charset val="136"/>
      </rPr>
      <t>明安</t>
    </r>
  </si>
  <si>
    <r>
      <rPr>
        <sz val="12"/>
        <rFont val="新細明體"/>
        <family val="1"/>
        <charset val="136"/>
      </rPr>
      <t>豪威</t>
    </r>
  </si>
  <si>
    <r>
      <rPr>
        <sz val="12"/>
        <rFont val="新細明體"/>
        <family val="1"/>
        <charset val="136"/>
      </rPr>
      <t>福安</t>
    </r>
  </si>
  <si>
    <r>
      <rPr>
        <sz val="12"/>
        <rFont val="新細明體"/>
        <family val="1"/>
        <charset val="136"/>
      </rPr>
      <t>緯恩</t>
    </r>
  </si>
  <si>
    <r>
      <rPr>
        <sz val="12"/>
        <rFont val="新細明體"/>
        <family val="1"/>
        <charset val="136"/>
      </rPr>
      <t>豪堤</t>
    </r>
  </si>
  <si>
    <r>
      <rPr>
        <sz val="12"/>
        <rFont val="新細明體"/>
        <family val="1"/>
        <charset val="136"/>
      </rPr>
      <t>瓜瓜園</t>
    </r>
  </si>
  <si>
    <r>
      <rPr>
        <sz val="12"/>
        <rFont val="新細明體"/>
        <family val="1"/>
        <charset val="136"/>
      </rPr>
      <t>芳泉</t>
    </r>
  </si>
  <si>
    <r>
      <rPr>
        <sz val="12"/>
        <rFont val="新細明體"/>
        <family val="1"/>
        <charset val="136"/>
      </rPr>
      <t>大億</t>
    </r>
  </si>
  <si>
    <r>
      <rPr>
        <sz val="12"/>
        <rFont val="新細明體"/>
        <family val="1"/>
        <charset val="136"/>
      </rPr>
      <t>儒億</t>
    </r>
  </si>
  <si>
    <r>
      <rPr>
        <sz val="12"/>
        <rFont val="新細明體"/>
        <family val="1"/>
        <charset val="136"/>
      </rPr>
      <t>統一實業</t>
    </r>
  </si>
  <si>
    <r>
      <rPr>
        <sz val="12"/>
        <rFont val="新細明體"/>
        <family val="1"/>
        <charset val="136"/>
      </rPr>
      <t>青啤</t>
    </r>
    <r>
      <rPr>
        <sz val="12"/>
        <rFont val="Arial"/>
        <family val="2"/>
      </rPr>
      <t>(</t>
    </r>
    <r>
      <rPr>
        <sz val="12"/>
        <rFont val="新細明體"/>
        <family val="1"/>
        <charset val="136"/>
      </rPr>
      <t>改海</t>
    </r>
  </si>
  <si>
    <r>
      <rPr>
        <sz val="12"/>
        <color rgb="FFFF00FF"/>
        <rFont val="新細明體"/>
        <family val="1"/>
        <charset val="136"/>
      </rPr>
      <t>格揚</t>
    </r>
  </si>
  <si>
    <r>
      <rPr>
        <sz val="12"/>
        <rFont val="新細明體"/>
        <family val="1"/>
        <charset val="136"/>
      </rPr>
      <t>聯電</t>
    </r>
  </si>
  <si>
    <r>
      <rPr>
        <sz val="12"/>
        <rFont val="新細明體"/>
        <family val="1"/>
        <charset val="136"/>
      </rPr>
      <t>分台中</t>
    </r>
    <r>
      <rPr>
        <sz val="12"/>
        <rFont val="Arial"/>
        <family val="2"/>
      </rPr>
      <t>30%</t>
    </r>
  </si>
  <si>
    <r>
      <rPr>
        <sz val="12"/>
        <rFont val="新細明體"/>
        <family val="1"/>
        <charset val="136"/>
      </rPr>
      <t>皇家可口</t>
    </r>
  </si>
  <si>
    <r>
      <rPr>
        <sz val="12"/>
        <color rgb="FF0000CC"/>
        <rFont val="新細明體"/>
        <family val="1"/>
        <charset val="136"/>
      </rPr>
      <t>維達</t>
    </r>
  </si>
  <si>
    <r>
      <rPr>
        <sz val="14"/>
        <rFont val="標楷體"/>
        <family val="4"/>
        <charset val="136"/>
      </rPr>
      <t>【</t>
    </r>
    <r>
      <rPr>
        <sz val="14"/>
        <rFont val="Arial"/>
        <family val="2"/>
      </rPr>
      <t xml:space="preserve"> 115 </t>
    </r>
    <r>
      <rPr>
        <sz val="14"/>
        <rFont val="標楷體"/>
        <family val="4"/>
        <charset val="136"/>
      </rPr>
      <t>年</t>
    </r>
    <r>
      <rPr>
        <sz val="14"/>
        <rFont val="Arial"/>
        <family val="2"/>
      </rPr>
      <t xml:space="preserve"> 04</t>
    </r>
    <r>
      <rPr>
        <sz val="14"/>
        <rFont val="標楷體"/>
        <family val="4"/>
        <charset val="136"/>
      </rPr>
      <t>月份發票明細表】</t>
    </r>
    <phoneticPr fontId="31" type="noConversion"/>
  </si>
  <si>
    <t>XV41813361</t>
  </si>
  <si>
    <t>XV44913652</t>
  </si>
  <si>
    <t>XV44913653</t>
  </si>
  <si>
    <t>XV44913700</t>
  </si>
  <si>
    <t>XV44913701</t>
  </si>
  <si>
    <t>XV44913702</t>
  </si>
  <si>
    <t>XV44913704</t>
  </si>
  <si>
    <t>XV44913705</t>
  </si>
  <si>
    <t>XV44913706</t>
  </si>
  <si>
    <t>XV44913707</t>
  </si>
  <si>
    <t>XV44913708</t>
  </si>
  <si>
    <t>XV44913709</t>
  </si>
  <si>
    <t>XV44913710</t>
  </si>
  <si>
    <t>XV44913711</t>
  </si>
  <si>
    <t>XV44913713</t>
  </si>
  <si>
    <t>XV44913715</t>
  </si>
  <si>
    <t>XV44913716</t>
  </si>
  <si>
    <t>10*</t>
    <phoneticPr fontId="71" type="noConversion"/>
  </si>
  <si>
    <t>XV44913717</t>
  </si>
  <si>
    <t>XV44913718</t>
  </si>
  <si>
    <t>XV44913719</t>
  </si>
  <si>
    <t>XV44913720</t>
  </si>
  <si>
    <t>XV44913721</t>
  </si>
  <si>
    <t>XV44913722</t>
  </si>
  <si>
    <t>XV44913723</t>
  </si>
  <si>
    <t>XV44913724</t>
  </si>
  <si>
    <t>XV44913725</t>
  </si>
  <si>
    <t>XV44913726</t>
  </si>
  <si>
    <t>XV44913728</t>
  </si>
  <si>
    <t>14*</t>
    <phoneticPr fontId="71" type="noConversion"/>
  </si>
  <si>
    <t>10%</t>
    <phoneticPr fontId="71" type="noConversion"/>
  </si>
  <si>
    <t>XV44913729</t>
  </si>
  <si>
    <t>XV44913730</t>
  </si>
  <si>
    <t>XV44913731</t>
  </si>
  <si>
    <t>XV44913732</t>
  </si>
  <si>
    <t>XV44913733</t>
  </si>
  <si>
    <t>XV44913734</t>
  </si>
  <si>
    <t>XV44913735</t>
  </si>
  <si>
    <r>
      <rPr>
        <sz val="12"/>
        <rFont val="Microsoft JhengHei"/>
        <family val="1"/>
      </rPr>
      <t>台北開</t>
    </r>
    <phoneticPr fontId="71" type="noConversion"/>
  </si>
  <si>
    <r>
      <rPr>
        <sz val="12"/>
        <color rgb="FF0000CC"/>
        <rFont val="新細明體"/>
        <family val="1"/>
        <charset val="136"/>
      </rPr>
      <t>百竤</t>
    </r>
  </si>
  <si>
    <r>
      <rPr>
        <sz val="12"/>
        <color rgb="FFFF00FF"/>
        <rFont val="新細明體"/>
        <family val="1"/>
        <charset val="136"/>
      </rPr>
      <t>南良</t>
    </r>
  </si>
  <si>
    <t>岱暉</t>
  </si>
  <si>
    <t>24*</t>
    <phoneticPr fontId="71" type="noConversion"/>
  </si>
  <si>
    <t>70%</t>
    <phoneticPr fontId="71" type="noConversion"/>
  </si>
  <si>
    <t>XV44913736</t>
  </si>
  <si>
    <t>XV44913737</t>
  </si>
  <si>
    <t>XV44913738</t>
  </si>
  <si>
    <t>XV44913739</t>
  </si>
  <si>
    <t>XV44913740</t>
  </si>
  <si>
    <t>XV44913741</t>
  </si>
  <si>
    <t>XV44913743</t>
  </si>
  <si>
    <t>XV44913744</t>
  </si>
  <si>
    <t>XV44913745</t>
  </si>
  <si>
    <t>XV44913746</t>
  </si>
  <si>
    <t>XV44913747</t>
  </si>
  <si>
    <t>XV44913654</t>
  </si>
  <si>
    <t>30%</t>
  </si>
  <si>
    <t>XV44913655</t>
  </si>
  <si>
    <t>永吉翔</t>
  </si>
  <si>
    <t>XV44913657</t>
  </si>
  <si>
    <r>
      <rPr>
        <sz val="12"/>
        <rFont val="新細明體"/>
        <family val="1"/>
        <charset val="136"/>
      </rPr>
      <t>昱奕</t>
    </r>
  </si>
  <si>
    <r>
      <rPr>
        <sz val="12"/>
        <rFont val="新細明體"/>
        <family val="1"/>
        <charset val="136"/>
      </rPr>
      <t>統一</t>
    </r>
  </si>
  <si>
    <r>
      <rPr>
        <sz val="12"/>
        <rFont val="新細明體"/>
        <family val="1"/>
        <charset val="136"/>
      </rPr>
      <t>大成長城</t>
    </r>
  </si>
  <si>
    <r>
      <rPr>
        <sz val="12"/>
        <rFont val="新細明體"/>
        <family val="1"/>
        <charset val="136"/>
      </rPr>
      <t>岱暉</t>
    </r>
  </si>
  <si>
    <r>
      <rPr>
        <sz val="12"/>
        <rFont val="新細明體"/>
        <family val="1"/>
        <charset val="136"/>
      </rPr>
      <t>龍鋒科技</t>
    </r>
  </si>
  <si>
    <r>
      <rPr>
        <sz val="12"/>
        <rFont val="新細明體"/>
        <family val="1"/>
        <charset val="136"/>
      </rPr>
      <t>新進</t>
    </r>
  </si>
  <si>
    <r>
      <rPr>
        <sz val="12"/>
        <rFont val="新細明體"/>
        <family val="1"/>
        <charset val="136"/>
      </rPr>
      <t>欣全</t>
    </r>
  </si>
  <si>
    <r>
      <rPr>
        <sz val="12"/>
        <rFont val="新細明體"/>
        <family val="1"/>
        <charset val="136"/>
      </rPr>
      <t>馬玉山</t>
    </r>
  </si>
  <si>
    <r>
      <rPr>
        <sz val="12"/>
        <rFont val="新細明體"/>
        <family val="1"/>
        <charset val="136"/>
      </rPr>
      <t>內埔菸廠</t>
    </r>
  </si>
  <si>
    <r>
      <rPr>
        <sz val="12"/>
        <rFont val="新細明體"/>
        <family val="1"/>
        <charset val="136"/>
      </rPr>
      <t>南良</t>
    </r>
  </si>
  <si>
    <r>
      <rPr>
        <sz val="12"/>
        <color rgb="FFFF00FF"/>
        <rFont val="新細明體"/>
        <family val="1"/>
        <charset val="136"/>
      </rPr>
      <t>得創</t>
    </r>
  </si>
  <si>
    <t>XV41813362</t>
    <phoneticPr fontId="31" type="noConversion"/>
  </si>
  <si>
    <r>
      <t>UV-</t>
    </r>
    <r>
      <rPr>
        <sz val="12"/>
        <rFont val="Microsoft JhengHei"/>
        <family val="2"/>
      </rPr>
      <t>分台中</t>
    </r>
    <r>
      <rPr>
        <sz val="12"/>
        <rFont val="Arial"/>
        <family val="2"/>
      </rPr>
      <t>30%</t>
    </r>
    <phoneticPr fontId="31" type="noConversion"/>
  </si>
  <si>
    <r>
      <rPr>
        <sz val="12"/>
        <rFont val="新細明體"/>
        <family val="1"/>
        <charset val="136"/>
      </rPr>
      <t>光陽</t>
    </r>
  </si>
  <si>
    <r>
      <rPr>
        <sz val="12"/>
        <rFont val="新細明體"/>
        <family val="1"/>
        <charset val="136"/>
      </rPr>
      <t>東陽</t>
    </r>
  </si>
  <si>
    <r>
      <rPr>
        <sz val="12"/>
        <rFont val="新細明體"/>
        <family val="1"/>
        <charset val="136"/>
      </rPr>
      <t>敏翔</t>
    </r>
  </si>
  <si>
    <r>
      <rPr>
        <sz val="12"/>
        <rFont val="新細明體"/>
        <family val="1"/>
        <charset val="136"/>
      </rPr>
      <t>帝寶新營</t>
    </r>
  </si>
  <si>
    <r>
      <rPr>
        <sz val="12"/>
        <rFont val="新細明體"/>
        <family val="1"/>
        <charset val="136"/>
      </rPr>
      <t>中鋼焊材</t>
    </r>
  </si>
  <si>
    <r>
      <rPr>
        <sz val="12"/>
        <rFont val="新細明體"/>
        <family val="1"/>
        <charset val="136"/>
      </rPr>
      <t>金連揚</t>
    </r>
  </si>
  <si>
    <r>
      <rPr>
        <sz val="12"/>
        <rFont val="新細明體"/>
        <family val="1"/>
        <charset val="136"/>
      </rPr>
      <t>育宗其</t>
    </r>
  </si>
  <si>
    <r>
      <rPr>
        <sz val="12"/>
        <rFont val="新細明體"/>
        <family val="1"/>
        <charset val="136"/>
      </rPr>
      <t>南勝</t>
    </r>
  </si>
  <si>
    <r>
      <rPr>
        <sz val="12"/>
        <rFont val="新細明體"/>
        <family val="1"/>
        <charset val="136"/>
      </rPr>
      <t>麗僑</t>
    </r>
  </si>
  <si>
    <r>
      <rPr>
        <sz val="12"/>
        <rFont val="新細明體"/>
        <family val="1"/>
        <charset val="136"/>
      </rPr>
      <t>統奕</t>
    </r>
  </si>
  <si>
    <r>
      <rPr>
        <sz val="12"/>
        <rFont val="新細明體"/>
        <family val="1"/>
        <charset val="136"/>
      </rPr>
      <t>璨揚</t>
    </r>
  </si>
  <si>
    <r>
      <rPr>
        <sz val="12"/>
        <rFont val="新細明體"/>
        <family val="1"/>
        <charset val="136"/>
      </rPr>
      <t>聯電</t>
    </r>
  </si>
  <si>
    <r>
      <rPr>
        <sz val="12"/>
        <rFont val="新細明體"/>
        <family val="1"/>
        <charset val="136"/>
      </rPr>
      <t>分台中</t>
    </r>
    <r>
      <rPr>
        <sz val="12"/>
        <rFont val="Arial"/>
        <family val="2"/>
      </rPr>
      <t>30%</t>
    </r>
    <phoneticPr fontId="71" type="noConversion"/>
  </si>
  <si>
    <r>
      <rPr>
        <sz val="12"/>
        <rFont val="新細明體"/>
        <family val="1"/>
        <charset val="136"/>
      </rPr>
      <t>千工</t>
    </r>
  </si>
  <si>
    <r>
      <rPr>
        <sz val="12"/>
        <rFont val="新細明體"/>
        <family val="1"/>
        <charset val="136"/>
      </rPr>
      <t>明安</t>
    </r>
  </si>
  <si>
    <r>
      <rPr>
        <sz val="12"/>
        <rFont val="新細明體"/>
        <family val="1"/>
        <charset val="136"/>
      </rPr>
      <t>維達</t>
    </r>
  </si>
  <si>
    <r>
      <rPr>
        <sz val="12"/>
        <rFont val="新細明體"/>
        <family val="1"/>
        <charset val="136"/>
      </rPr>
      <t>格瑞特</t>
    </r>
  </si>
  <si>
    <r>
      <rPr>
        <sz val="12"/>
        <rFont val="新細明體"/>
        <family val="1"/>
        <charset val="136"/>
      </rPr>
      <t>聯夏</t>
    </r>
  </si>
  <si>
    <r>
      <rPr>
        <sz val="12"/>
        <rFont val="新細明體"/>
        <family val="1"/>
        <charset val="136"/>
      </rPr>
      <t>華寶</t>
    </r>
  </si>
  <si>
    <r>
      <rPr>
        <sz val="12"/>
        <rFont val="新細明體"/>
        <family val="1"/>
        <charset val="136"/>
      </rPr>
      <t>統亞</t>
    </r>
  </si>
  <si>
    <r>
      <rPr>
        <sz val="12"/>
        <rFont val="新細明體"/>
        <family val="1"/>
        <charset val="136"/>
      </rPr>
      <t>上誠</t>
    </r>
  </si>
  <si>
    <r>
      <rPr>
        <sz val="12"/>
        <rFont val="Microsoft JhengHei"/>
        <family val="2"/>
      </rPr>
      <t>南光</t>
    </r>
    <phoneticPr fontId="31" type="noConversion"/>
  </si>
  <si>
    <r>
      <rPr>
        <sz val="12"/>
        <rFont val="Microsoft JhengHei"/>
        <family val="2"/>
      </rPr>
      <t>台北開</t>
    </r>
    <phoneticPr fontId="71" type="noConversion"/>
  </si>
  <si>
    <t>宏捷科技</t>
    <phoneticPr fontId="31" type="noConversion"/>
  </si>
  <si>
    <r>
      <rPr>
        <sz val="14"/>
        <rFont val="標楷體"/>
        <family val="4"/>
        <charset val="136"/>
      </rPr>
      <t>【</t>
    </r>
    <r>
      <rPr>
        <sz val="14"/>
        <rFont val="Arial"/>
        <family val="2"/>
      </rPr>
      <t xml:space="preserve"> 115 </t>
    </r>
    <r>
      <rPr>
        <sz val="14"/>
        <rFont val="標楷體"/>
        <family val="4"/>
        <charset val="136"/>
      </rPr>
      <t>年</t>
    </r>
    <r>
      <rPr>
        <sz val="14"/>
        <rFont val="Arial"/>
        <family val="2"/>
      </rPr>
      <t xml:space="preserve"> 05</t>
    </r>
    <r>
      <rPr>
        <sz val="14"/>
        <rFont val="標楷體"/>
        <family val="4"/>
        <charset val="136"/>
      </rPr>
      <t>月份發票明細表】</t>
    </r>
    <phoneticPr fontId="31" type="noConversion"/>
  </si>
  <si>
    <t>XV44913656</t>
  </si>
  <si>
    <t>XV44913658</t>
  </si>
  <si>
    <t>XV44913659</t>
  </si>
  <si>
    <t>台北開 分台中30%</t>
  </si>
  <si>
    <t>ZX41800452</t>
  </si>
  <si>
    <t>ZX41800453</t>
  </si>
  <si>
    <t>富田永續生</t>
  </si>
  <si>
    <t>ZX41800454</t>
  </si>
  <si>
    <t>宜蘭食品高</t>
  </si>
  <si>
    <t>台北開</t>
  </si>
  <si>
    <t>ZX41800455</t>
  </si>
  <si>
    <t>ZX41800456</t>
  </si>
  <si>
    <t>ZX44838200</t>
  </si>
  <si>
    <t>ZX44838201</t>
  </si>
  <si>
    <t>ZX44838202</t>
  </si>
  <si>
    <t>白紗-南</t>
  </si>
  <si>
    <t>ZX44838203</t>
  </si>
  <si>
    <t>ZX44838204</t>
  </si>
  <si>
    <t>ZX44838205</t>
  </si>
  <si>
    <t>ZX44838206</t>
  </si>
  <si>
    <t>ZX44838207</t>
  </si>
  <si>
    <t>聿新</t>
  </si>
  <si>
    <t>ZX44838208</t>
  </si>
  <si>
    <t>ZX44838209</t>
  </si>
  <si>
    <t>ZX44838210</t>
  </si>
  <si>
    <t>新喬</t>
  </si>
  <si>
    <t>ZX44838211</t>
  </si>
  <si>
    <t>ZX44838212</t>
  </si>
  <si>
    <t>ZX44838213</t>
  </si>
  <si>
    <t>允揚</t>
  </si>
  <si>
    <t>ZX44838214</t>
  </si>
  <si>
    <t>ZX44838215</t>
  </si>
  <si>
    <t>ZX44838216</t>
  </si>
  <si>
    <t>ZX44838217</t>
  </si>
  <si>
    <t>ZX44838218</t>
  </si>
  <si>
    <t>ZX44838219</t>
  </si>
  <si>
    <t>ZX44838220</t>
  </si>
  <si>
    <t>ZX44838221</t>
  </si>
  <si>
    <t>05*</t>
    <phoneticPr fontId="31" type="noConversion"/>
  </si>
  <si>
    <r>
      <t>UV-30%</t>
    </r>
    <r>
      <rPr>
        <sz val="12"/>
        <rFont val="Microsoft JhengHei"/>
        <family val="2"/>
      </rPr>
      <t>分台中</t>
    </r>
    <phoneticPr fontId="31" type="noConversion"/>
  </si>
  <si>
    <t>ZX44838223</t>
  </si>
  <si>
    <t>ZX44838224</t>
  </si>
  <si>
    <t>ZX44838225</t>
  </si>
  <si>
    <t>ZX44838226</t>
  </si>
  <si>
    <t>ZX44838227</t>
  </si>
  <si>
    <t>ZX44838228</t>
  </si>
  <si>
    <t>ZX44838229</t>
  </si>
  <si>
    <t>ZX44838230</t>
  </si>
  <si>
    <t>ZX44838231</t>
  </si>
  <si>
    <t>ZX44838232</t>
  </si>
  <si>
    <t>ZX44838233</t>
  </si>
  <si>
    <t>ZX44838234</t>
  </si>
  <si>
    <t>ZX44838235</t>
  </si>
  <si>
    <t>ZX44838236</t>
  </si>
  <si>
    <t>ZX44838238</t>
  </si>
  <si>
    <t>ZX44838239</t>
  </si>
  <si>
    <t>ZX44838240</t>
  </si>
  <si>
    <t>ZX44838241</t>
  </si>
  <si>
    <t>ZX44838242</t>
  </si>
  <si>
    <t>ZX44838243</t>
  </si>
  <si>
    <t>ZX44838245</t>
  </si>
  <si>
    <t>ZX44838246</t>
  </si>
  <si>
    <t>ZX44838247</t>
  </si>
  <si>
    <t>ZX44838249</t>
  </si>
  <si>
    <t>ZX44838250</t>
  </si>
  <si>
    <t>ZX44838251</t>
  </si>
  <si>
    <t>ZX44838252</t>
  </si>
  <si>
    <t>ZX44838253</t>
  </si>
  <si>
    <r>
      <rPr>
        <sz val="12"/>
        <rFont val="新細明體"/>
        <family val="1"/>
        <charset val="136"/>
      </rPr>
      <t>富添</t>
    </r>
  </si>
  <si>
    <r>
      <rPr>
        <sz val="12"/>
        <rFont val="新細明體"/>
        <family val="1"/>
        <charset val="136"/>
      </rPr>
      <t>龍鋒科技</t>
    </r>
  </si>
  <si>
    <r>
      <rPr>
        <sz val="12"/>
        <rFont val="新細明體"/>
        <family val="1"/>
        <charset val="136"/>
      </rPr>
      <t>史谷脫</t>
    </r>
  </si>
  <si>
    <r>
      <rPr>
        <sz val="12"/>
        <rFont val="新細明體"/>
        <family val="1"/>
        <charset val="136"/>
      </rPr>
      <t>隆酒</t>
    </r>
  </si>
  <si>
    <r>
      <rPr>
        <sz val="12"/>
        <rFont val="新細明體"/>
        <family val="1"/>
        <charset val="136"/>
      </rPr>
      <t>昇燁</t>
    </r>
  </si>
  <si>
    <r>
      <rPr>
        <sz val="12"/>
        <rFont val="新細明體"/>
        <family val="1"/>
        <charset val="136"/>
      </rPr>
      <t>州巧</t>
    </r>
  </si>
  <si>
    <r>
      <rPr>
        <sz val="12"/>
        <rFont val="新細明體"/>
        <family val="1"/>
        <charset val="136"/>
      </rPr>
      <t>統一</t>
    </r>
  </si>
  <si>
    <r>
      <rPr>
        <sz val="12"/>
        <rFont val="新細明體"/>
        <family val="1"/>
        <charset val="136"/>
      </rPr>
      <t>維達</t>
    </r>
  </si>
  <si>
    <r>
      <rPr>
        <sz val="12"/>
        <rFont val="新細明體"/>
        <family val="1"/>
        <charset val="136"/>
      </rPr>
      <t>敏翔</t>
    </r>
  </si>
  <si>
    <r>
      <rPr>
        <sz val="12"/>
        <rFont val="新細明體"/>
        <family val="1"/>
        <charset val="136"/>
      </rPr>
      <t>溫士頓</t>
    </r>
  </si>
  <si>
    <r>
      <rPr>
        <sz val="12"/>
        <rFont val="新細明體"/>
        <family val="1"/>
        <charset val="136"/>
      </rPr>
      <t>大億</t>
    </r>
  </si>
  <si>
    <r>
      <rPr>
        <sz val="12"/>
        <rFont val="新細明體"/>
        <family val="1"/>
        <charset val="136"/>
      </rPr>
      <t>儒億</t>
    </r>
  </si>
  <si>
    <r>
      <rPr>
        <sz val="12"/>
        <rFont val="新細明體"/>
        <family val="1"/>
        <charset val="136"/>
      </rPr>
      <t>宏捷科技</t>
    </r>
  </si>
  <si>
    <r>
      <rPr>
        <sz val="12"/>
        <rFont val="新細明體"/>
        <family val="1"/>
        <charset val="136"/>
      </rPr>
      <t>昱奕</t>
    </r>
  </si>
  <si>
    <r>
      <rPr>
        <sz val="12"/>
        <rFont val="新細明體"/>
        <family val="1"/>
        <charset val="136"/>
      </rPr>
      <t>聯豪</t>
    </r>
  </si>
  <si>
    <r>
      <rPr>
        <sz val="12"/>
        <rFont val="新細明體"/>
        <family val="1"/>
        <charset val="136"/>
      </rPr>
      <t>健雅</t>
    </r>
  </si>
  <si>
    <r>
      <rPr>
        <sz val="12"/>
        <rFont val="新細明體"/>
        <family val="1"/>
        <charset val="136"/>
      </rPr>
      <t>華泰</t>
    </r>
  </si>
  <si>
    <r>
      <rPr>
        <sz val="12"/>
        <rFont val="新細明體"/>
        <family val="1"/>
        <charset val="136"/>
      </rPr>
      <t>岱暉</t>
    </r>
  </si>
  <si>
    <r>
      <rPr>
        <sz val="12"/>
        <rFont val="新細明體"/>
        <family val="1"/>
        <charset val="136"/>
      </rPr>
      <t>長興</t>
    </r>
  </si>
  <si>
    <r>
      <rPr>
        <sz val="12"/>
        <rFont val="新細明體"/>
        <family val="1"/>
        <charset val="136"/>
      </rPr>
      <t>生達</t>
    </r>
  </si>
  <si>
    <r>
      <rPr>
        <sz val="12"/>
        <rFont val="新細明體"/>
        <family val="1"/>
        <charset val="136"/>
      </rPr>
      <t>南良</t>
    </r>
  </si>
  <si>
    <r>
      <rPr>
        <sz val="12"/>
        <rFont val="新細明體"/>
        <family val="1"/>
        <charset val="136"/>
      </rPr>
      <t>康那香</t>
    </r>
  </si>
  <si>
    <t>21*</t>
    <phoneticPr fontId="31" type="noConversion"/>
  </si>
  <si>
    <t>70%</t>
    <phoneticPr fontId="31" type="noConversion"/>
  </si>
  <si>
    <r>
      <rPr>
        <sz val="12"/>
        <color rgb="FFFF00FF"/>
        <rFont val="新細明體"/>
        <family val="1"/>
        <charset val="136"/>
      </rPr>
      <t>永吉翔</t>
    </r>
  </si>
  <si>
    <r>
      <rPr>
        <sz val="12"/>
        <color rgb="FFFF00FF"/>
        <rFont val="新細明體"/>
        <family val="1"/>
        <charset val="136"/>
      </rPr>
      <t>新進</t>
    </r>
  </si>
  <si>
    <t>22*</t>
    <phoneticPr fontId="31" type="noConversion"/>
  </si>
  <si>
    <t>60%</t>
    <phoneticPr fontId="31" type="noConversion"/>
  </si>
  <si>
    <r>
      <rPr>
        <sz val="12"/>
        <color rgb="FF0000CC"/>
        <rFont val="新細明體"/>
        <family val="1"/>
        <charset val="136"/>
      </rPr>
      <t>貫一</t>
    </r>
  </si>
  <si>
    <r>
      <rPr>
        <sz val="14"/>
        <rFont val="標楷體"/>
        <family val="4"/>
        <charset val="136"/>
      </rPr>
      <t>【</t>
    </r>
    <r>
      <rPr>
        <sz val="14"/>
        <rFont val="Arial"/>
        <family val="2"/>
      </rPr>
      <t xml:space="preserve"> 115 </t>
    </r>
    <r>
      <rPr>
        <sz val="14"/>
        <rFont val="標楷體"/>
        <family val="4"/>
        <charset val="136"/>
      </rPr>
      <t>年</t>
    </r>
    <r>
      <rPr>
        <sz val="14"/>
        <rFont val="Arial"/>
        <family val="2"/>
      </rPr>
      <t xml:space="preserve"> 06</t>
    </r>
    <r>
      <rPr>
        <sz val="14"/>
        <rFont val="標楷體"/>
        <family val="4"/>
        <charset val="136"/>
      </rPr>
      <t>月份發票明細表】</t>
    </r>
    <phoneticPr fontId="31" type="noConversion"/>
  </si>
  <si>
    <t>ZX41800457</t>
  </si>
  <si>
    <t>ZX44838254</t>
  </si>
  <si>
    <t>ZX44838300</t>
  </si>
  <si>
    <t>ZX44838301</t>
  </si>
  <si>
    <t>01*</t>
    <phoneticPr fontId="71" type="noConversion"/>
  </si>
  <si>
    <t>ZX44838302</t>
  </si>
  <si>
    <t>ZX44838303</t>
  </si>
  <si>
    <t>ZX44838304</t>
  </si>
  <si>
    <t>ZX44838305</t>
  </si>
  <si>
    <t>ZX44838306</t>
  </si>
  <si>
    <t>ZX44838307</t>
  </si>
  <si>
    <t>ZX44838308</t>
  </si>
  <si>
    <t>ZX44838309</t>
  </si>
  <si>
    <t>ZX44838311</t>
  </si>
  <si>
    <t>ZX44838312</t>
  </si>
  <si>
    <t>ZX44838313</t>
  </si>
  <si>
    <t>ZX44838314</t>
  </si>
  <si>
    <t>ZX44838315</t>
  </si>
  <si>
    <t>ZX44838317</t>
  </si>
  <si>
    <t>ZX44838318</t>
  </si>
  <si>
    <t>ZX44838319</t>
  </si>
  <si>
    <t>ZX44838320</t>
  </si>
  <si>
    <t>ZX44838321</t>
  </si>
  <si>
    <t>ZX44838322</t>
  </si>
  <si>
    <t>ZX44838324</t>
  </si>
  <si>
    <t>ZX44838325</t>
  </si>
  <si>
    <t>ZX44838326</t>
  </si>
  <si>
    <t>ZX44838327</t>
  </si>
  <si>
    <t>ZX44838329</t>
  </si>
  <si>
    <t>ZX44838330</t>
  </si>
  <si>
    <t>ZX44838331</t>
  </si>
  <si>
    <t>ZX44838333</t>
  </si>
  <si>
    <r>
      <rPr>
        <sz val="12"/>
        <color rgb="FF0000CC"/>
        <rFont val="新細明體"/>
        <family val="1"/>
        <charset val="136"/>
      </rPr>
      <t>大億</t>
    </r>
  </si>
  <si>
    <r>
      <t>30%</t>
    </r>
    <r>
      <rPr>
        <sz val="12"/>
        <color rgb="FF0000CC"/>
        <rFont val="新細明體"/>
        <family val="1"/>
        <charset val="136"/>
      </rPr>
      <t>訂金</t>
    </r>
    <phoneticPr fontId="71" type="noConversion"/>
  </si>
  <si>
    <t>PA</t>
  </si>
  <si>
    <t>PKG</t>
  </si>
  <si>
    <t>NW</t>
  </si>
  <si>
    <t>EFD</t>
  </si>
  <si>
    <t>ICS</t>
  </si>
  <si>
    <r>
      <t>UV</t>
    </r>
    <r>
      <rPr>
        <sz val="12"/>
        <rFont val="Microsoft JhengHei"/>
        <family val="2"/>
      </rPr>
      <t>分台中</t>
    </r>
    <r>
      <rPr>
        <sz val="12"/>
        <rFont val="Arial"/>
        <family val="2"/>
      </rPr>
      <t>30%</t>
    </r>
    <phoneticPr fontId="31" type="noConversion"/>
  </si>
  <si>
    <t>ZX41800458</t>
  </si>
  <si>
    <t>ZX41800459</t>
  </si>
  <si>
    <t>ZX41800460</t>
  </si>
  <si>
    <t>ZX41800461</t>
  </si>
  <si>
    <t>ZX44838255</t>
  </si>
  <si>
    <t>ZX44838334</t>
  </si>
  <si>
    <t>ZX44838335</t>
  </si>
  <si>
    <t>ZX44838336</t>
  </si>
  <si>
    <t>ZX44838337</t>
  </si>
  <si>
    <t>ZX44838338</t>
  </si>
  <si>
    <t>ZX44838339</t>
  </si>
  <si>
    <t>ZX44838340</t>
  </si>
  <si>
    <t>ZX44838341</t>
  </si>
  <si>
    <t>ZX44838342</t>
  </si>
  <si>
    <t>ZX44838344</t>
  </si>
  <si>
    <t>ZX44838345</t>
  </si>
  <si>
    <t>ZX44838351</t>
  </si>
  <si>
    <t>ZX44838352</t>
  </si>
  <si>
    <t>ZX44838354</t>
  </si>
  <si>
    <t>ZX44838355</t>
  </si>
  <si>
    <t>ZX44838356</t>
  </si>
  <si>
    <t>ZX44838357</t>
  </si>
  <si>
    <t>ZX44838358</t>
  </si>
  <si>
    <t>ZX44838360</t>
  </si>
  <si>
    <t>ZX44838361</t>
  </si>
  <si>
    <t>ZX44838362</t>
  </si>
  <si>
    <t>ZX44838364</t>
  </si>
  <si>
    <t>ZX44838365</t>
  </si>
  <si>
    <t>ZX44838366</t>
  </si>
  <si>
    <r>
      <rPr>
        <sz val="12"/>
        <rFont val="新細明體"/>
        <family val="1"/>
        <charset val="136"/>
      </rPr>
      <t>龍鋒</t>
    </r>
  </si>
  <si>
    <r>
      <rPr>
        <sz val="12"/>
        <rFont val="新細明體"/>
        <family val="1"/>
        <charset val="136"/>
      </rPr>
      <t>東陽</t>
    </r>
  </si>
  <si>
    <r>
      <rPr>
        <sz val="12"/>
        <rFont val="新細明體"/>
        <family val="1"/>
        <charset val="136"/>
      </rPr>
      <t>伸長</t>
    </r>
  </si>
  <si>
    <r>
      <rPr>
        <sz val="12"/>
        <rFont val="新細明體"/>
        <family val="1"/>
        <charset val="136"/>
      </rPr>
      <t>鉅明</t>
    </r>
  </si>
  <si>
    <r>
      <rPr>
        <sz val="12"/>
        <rFont val="新細明體"/>
        <family val="1"/>
        <charset val="136"/>
      </rPr>
      <t>允統</t>
    </r>
  </si>
  <si>
    <r>
      <rPr>
        <sz val="12"/>
        <rFont val="新細明體"/>
        <family val="1"/>
        <charset val="136"/>
      </rPr>
      <t>統亞</t>
    </r>
  </si>
  <si>
    <r>
      <rPr>
        <sz val="12"/>
        <rFont val="新細明體"/>
        <family val="1"/>
        <charset val="136"/>
      </rPr>
      <t>昇燁</t>
    </r>
  </si>
  <si>
    <r>
      <rPr>
        <sz val="12"/>
        <rFont val="新細明體"/>
        <family val="1"/>
        <charset val="136"/>
      </rPr>
      <t>美輝</t>
    </r>
  </si>
  <si>
    <r>
      <rPr>
        <sz val="12"/>
        <rFont val="新細明體"/>
        <family val="1"/>
        <charset val="136"/>
      </rPr>
      <t>金連揚</t>
    </r>
  </si>
  <si>
    <r>
      <rPr>
        <sz val="12"/>
        <rFont val="新細明體"/>
        <family val="1"/>
        <charset val="136"/>
      </rPr>
      <t>中華紙漿久</t>
    </r>
  </si>
  <si>
    <r>
      <rPr>
        <sz val="12"/>
        <rFont val="新細明體"/>
        <family val="1"/>
        <charset val="136"/>
      </rPr>
      <t>豪堤</t>
    </r>
  </si>
  <si>
    <r>
      <rPr>
        <sz val="12"/>
        <rFont val="新細明體"/>
        <family val="1"/>
        <charset val="136"/>
      </rPr>
      <t>芳泉</t>
    </r>
  </si>
  <si>
    <r>
      <rPr>
        <sz val="12"/>
        <rFont val="新細明體"/>
        <family val="1"/>
        <charset val="136"/>
      </rPr>
      <t>維達</t>
    </r>
  </si>
  <si>
    <r>
      <rPr>
        <sz val="12"/>
        <rFont val="新細明體"/>
        <family val="1"/>
        <charset val="136"/>
      </rPr>
      <t>亞申</t>
    </r>
  </si>
  <si>
    <r>
      <rPr>
        <sz val="12"/>
        <rFont val="新細明體"/>
        <family val="1"/>
        <charset val="136"/>
      </rPr>
      <t>新光洋菜</t>
    </r>
  </si>
  <si>
    <r>
      <rPr>
        <sz val="12"/>
        <rFont val="新細明體"/>
        <family val="1"/>
        <charset val="136"/>
      </rPr>
      <t>泰安</t>
    </r>
  </si>
  <si>
    <r>
      <rPr>
        <sz val="12"/>
        <rFont val="新細明體"/>
        <family val="1"/>
        <charset val="136"/>
      </rPr>
      <t>富添</t>
    </r>
  </si>
  <si>
    <r>
      <rPr>
        <sz val="12"/>
        <rFont val="新細明體"/>
        <family val="1"/>
        <charset val="136"/>
      </rPr>
      <t>麗僑</t>
    </r>
  </si>
  <si>
    <r>
      <rPr>
        <sz val="12"/>
        <rFont val="新細明體"/>
        <family val="1"/>
        <charset val="136"/>
      </rPr>
      <t>益鴻</t>
    </r>
  </si>
  <si>
    <r>
      <rPr>
        <sz val="12"/>
        <rFont val="新細明體"/>
        <family val="1"/>
        <charset val="136"/>
      </rPr>
      <t>統一實業</t>
    </r>
  </si>
  <si>
    <r>
      <rPr>
        <sz val="12"/>
        <rFont val="新細明體"/>
        <family val="1"/>
        <charset val="136"/>
      </rPr>
      <t>大江生醫</t>
    </r>
  </si>
  <si>
    <r>
      <rPr>
        <sz val="12"/>
        <rFont val="新細明體"/>
        <family val="1"/>
        <charset val="136"/>
      </rPr>
      <t>隆酒</t>
    </r>
  </si>
  <si>
    <r>
      <rPr>
        <sz val="12"/>
        <rFont val="新細明體"/>
        <family val="1"/>
        <charset val="136"/>
      </rPr>
      <t>志成</t>
    </r>
  </si>
  <si>
    <r>
      <rPr>
        <sz val="12"/>
        <rFont val="新細明體"/>
        <family val="1"/>
        <charset val="136"/>
      </rPr>
      <t>可果美</t>
    </r>
  </si>
  <si>
    <r>
      <rPr>
        <sz val="12"/>
        <rFont val="新細明體"/>
        <family val="1"/>
        <charset val="136"/>
      </rPr>
      <t>昱奕</t>
    </r>
  </si>
  <si>
    <r>
      <rPr>
        <sz val="12"/>
        <rFont val="新細明體"/>
        <family val="1"/>
        <charset val="136"/>
      </rPr>
      <t>銘岱</t>
    </r>
  </si>
  <si>
    <r>
      <rPr>
        <sz val="12"/>
        <rFont val="新細明體"/>
        <family val="1"/>
        <charset val="136"/>
      </rPr>
      <t>帝寶新營</t>
    </r>
  </si>
  <si>
    <r>
      <rPr>
        <sz val="12"/>
        <rFont val="新細明體"/>
        <family val="1"/>
        <charset val="136"/>
      </rPr>
      <t>可成應材</t>
    </r>
  </si>
  <si>
    <r>
      <rPr>
        <sz val="12"/>
        <rFont val="新細明體"/>
        <family val="1"/>
        <charset val="136"/>
      </rPr>
      <t>台北開</t>
    </r>
    <r>
      <rPr>
        <sz val="12"/>
        <rFont val="Arial"/>
        <family val="2"/>
      </rPr>
      <t>/</t>
    </r>
    <r>
      <rPr>
        <sz val="12"/>
        <rFont val="新細明體"/>
        <family val="1"/>
        <charset val="136"/>
      </rPr>
      <t>分台中</t>
    </r>
    <r>
      <rPr>
        <sz val="12"/>
        <rFont val="Arial"/>
        <family val="2"/>
      </rPr>
      <t>30%</t>
    </r>
    <phoneticPr fontId="71" type="noConversion"/>
  </si>
  <si>
    <r>
      <rPr>
        <sz val="12"/>
        <rFont val="新細明體"/>
        <family val="1"/>
        <charset val="136"/>
      </rPr>
      <t>容景</t>
    </r>
  </si>
  <si>
    <r>
      <rPr>
        <sz val="12"/>
        <rFont val="新細明體"/>
        <family val="1"/>
        <charset val="136"/>
      </rPr>
      <t>聲寶</t>
    </r>
  </si>
  <si>
    <r>
      <rPr>
        <sz val="12"/>
        <rFont val="新細明體"/>
        <family val="1"/>
        <charset val="136"/>
      </rPr>
      <t>民景</t>
    </r>
    <r>
      <rPr>
        <sz val="12"/>
        <rFont val="Arial"/>
        <family val="2"/>
      </rPr>
      <t>-</t>
    </r>
    <r>
      <rPr>
        <sz val="12"/>
        <rFont val="新細明體"/>
        <family val="1"/>
        <charset val="136"/>
      </rPr>
      <t>南</t>
    </r>
  </si>
  <si>
    <r>
      <rPr>
        <sz val="12"/>
        <rFont val="新細明體"/>
        <family val="1"/>
        <charset val="136"/>
      </rPr>
      <t>聯電</t>
    </r>
  </si>
  <si>
    <r>
      <rPr>
        <sz val="12"/>
        <rFont val="新細明體"/>
        <family val="1"/>
        <charset val="136"/>
      </rPr>
      <t>分台中</t>
    </r>
    <r>
      <rPr>
        <sz val="12"/>
        <rFont val="Arial"/>
        <family val="2"/>
      </rPr>
      <t>30%</t>
    </r>
    <phoneticPr fontId="71" type="noConversion"/>
  </si>
  <si>
    <r>
      <rPr>
        <sz val="12"/>
        <rFont val="新細明體"/>
        <family val="1"/>
        <charset val="136"/>
      </rPr>
      <t>內埔菸廠</t>
    </r>
  </si>
  <si>
    <r>
      <rPr>
        <sz val="12"/>
        <rFont val="新細明體"/>
        <family val="1"/>
        <charset val="136"/>
      </rPr>
      <t>友鋮</t>
    </r>
  </si>
  <si>
    <r>
      <rPr>
        <sz val="12"/>
        <rFont val="新細明體"/>
        <family val="1"/>
        <charset val="136"/>
      </rPr>
      <t>中鋼</t>
    </r>
  </si>
  <si>
    <r>
      <rPr>
        <sz val="12"/>
        <rFont val="新細明體"/>
        <family val="1"/>
        <charset val="136"/>
      </rPr>
      <t>寯陽</t>
    </r>
  </si>
  <si>
    <r>
      <rPr>
        <sz val="12"/>
        <rFont val="新細明體"/>
        <family val="1"/>
        <charset val="136"/>
      </rPr>
      <t>均旻</t>
    </r>
  </si>
  <si>
    <r>
      <rPr>
        <sz val="12"/>
        <rFont val="新細明體"/>
        <family val="1"/>
        <charset val="136"/>
      </rPr>
      <t>健雅</t>
    </r>
  </si>
  <si>
    <r>
      <rPr>
        <sz val="12"/>
        <rFont val="新細明體"/>
        <family val="1"/>
        <charset val="136"/>
      </rPr>
      <t>大億</t>
    </r>
  </si>
  <si>
    <r>
      <rPr>
        <sz val="12"/>
        <rFont val="新細明體"/>
        <family val="1"/>
        <charset val="136"/>
      </rPr>
      <t>康那香</t>
    </r>
  </si>
  <si>
    <r>
      <rPr>
        <sz val="12"/>
        <rFont val="新細明體"/>
        <family val="1"/>
        <charset val="136"/>
      </rPr>
      <t>泰吉軒</t>
    </r>
  </si>
  <si>
    <r>
      <rPr>
        <sz val="12"/>
        <rFont val="新細明體"/>
        <family val="1"/>
        <charset val="136"/>
      </rPr>
      <t>宏捷科技</t>
    </r>
  </si>
  <si>
    <r>
      <rPr>
        <sz val="12"/>
        <rFont val="新細明體"/>
        <family val="1"/>
        <charset val="136"/>
      </rPr>
      <t>璨揚</t>
    </r>
  </si>
  <si>
    <r>
      <rPr>
        <sz val="14"/>
        <rFont val="標楷體"/>
        <family val="4"/>
        <charset val="136"/>
      </rPr>
      <t>【</t>
    </r>
    <r>
      <rPr>
        <sz val="14"/>
        <rFont val="Arial"/>
        <family val="2"/>
      </rPr>
      <t xml:space="preserve"> 115 </t>
    </r>
    <r>
      <rPr>
        <sz val="14"/>
        <rFont val="標楷體"/>
        <family val="4"/>
        <charset val="136"/>
      </rPr>
      <t>年</t>
    </r>
    <r>
      <rPr>
        <sz val="14"/>
        <rFont val="Arial"/>
        <family val="2"/>
      </rPr>
      <t xml:space="preserve"> 07</t>
    </r>
    <r>
      <rPr>
        <sz val="14"/>
        <rFont val="標楷體"/>
        <family val="4"/>
        <charset val="136"/>
      </rPr>
      <t>月份發票明細表】</t>
    </r>
    <phoneticPr fontId="31" type="noConversion"/>
  </si>
  <si>
    <t>CA44807443</t>
  </si>
  <si>
    <t>CA44807444</t>
  </si>
  <si>
    <t>CA44807445</t>
  </si>
  <si>
    <t>百竤</t>
  </si>
  <si>
    <t>CA44807450</t>
  </si>
  <si>
    <t>CA44807451</t>
  </si>
  <si>
    <t>CA44807452</t>
  </si>
  <si>
    <t>CA44807453</t>
  </si>
  <si>
    <t>馬玉山</t>
  </si>
  <si>
    <t>CA44807454</t>
  </si>
  <si>
    <t>CA44807455</t>
  </si>
  <si>
    <t>日煙</t>
  </si>
  <si>
    <t>CA44807456</t>
  </si>
  <si>
    <t>CA44807457</t>
  </si>
  <si>
    <t>CA44807458</t>
  </si>
  <si>
    <t>24*</t>
    <phoneticPr fontId="31" type="noConversion"/>
  </si>
  <si>
    <t>70%</t>
    <phoneticPr fontId="31" type="noConversion"/>
  </si>
  <si>
    <t>PKG</t>
    <phoneticPr fontId="31" type="noConversion"/>
  </si>
  <si>
    <t>PA</t>
    <phoneticPr fontId="31" type="noConversion"/>
  </si>
  <si>
    <t>NW</t>
    <phoneticPr fontId="31" type="noConversion"/>
  </si>
  <si>
    <t>ICS</t>
    <phoneticPr fontId="31" type="noConversion"/>
  </si>
  <si>
    <t>UV</t>
    <phoneticPr fontId="31" type="noConversion"/>
  </si>
  <si>
    <t>峪豐</t>
    <phoneticPr fontId="31" type="noConversion"/>
  </si>
  <si>
    <t>ZX44838367</t>
    <phoneticPr fontId="31" type="noConversion"/>
  </si>
  <si>
    <t>昱奕</t>
    <phoneticPr fontId="31" type="noConversion"/>
  </si>
  <si>
    <t>富添</t>
    <phoneticPr fontId="31" type="noConversion"/>
  </si>
  <si>
    <t>ZX44838335</t>
    <phoneticPr fontId="31" type="noConversion"/>
  </si>
  <si>
    <t>大順機械(</t>
    <phoneticPr fontId="31" type="noConversion"/>
  </si>
  <si>
    <t>銘旺</t>
    <phoneticPr fontId="31" type="noConversion"/>
  </si>
  <si>
    <t>益德國際</t>
    <phoneticPr fontId="31" type="noConversion"/>
  </si>
  <si>
    <t>維達</t>
    <phoneticPr fontId="31" type="noConversion"/>
  </si>
  <si>
    <t>可成應材</t>
    <phoneticPr fontId="31" type="noConversion"/>
  </si>
  <si>
    <t>健翔</t>
    <phoneticPr fontId="31" type="noConversion"/>
  </si>
  <si>
    <t>CA41734303</t>
    <phoneticPr fontId="31" type="noConversion"/>
  </si>
  <si>
    <t>競陽清潔</t>
    <phoneticPr fontId="31" type="noConversion"/>
  </si>
  <si>
    <t>CA41734304</t>
    <phoneticPr fontId="31" type="noConversion"/>
  </si>
  <si>
    <t>CA41734305</t>
    <phoneticPr fontId="31" type="noConversion"/>
  </si>
  <si>
    <t>雙穩健-南</t>
    <phoneticPr fontId="31" type="noConversion"/>
  </si>
  <si>
    <t>CA44807400</t>
    <phoneticPr fontId="31" type="noConversion"/>
  </si>
  <si>
    <t>統一實業</t>
    <phoneticPr fontId="31" type="noConversion"/>
  </si>
  <si>
    <t>大順機械</t>
    <phoneticPr fontId="31" type="noConversion"/>
  </si>
  <si>
    <t>CA44807403</t>
    <phoneticPr fontId="31" type="noConversion"/>
  </si>
  <si>
    <t>龍鋒科技</t>
    <phoneticPr fontId="31" type="noConversion"/>
  </si>
  <si>
    <t>聯電</t>
    <phoneticPr fontId="31" type="noConversion"/>
  </si>
  <si>
    <t>CA44807407</t>
    <phoneticPr fontId="31" type="noConversion"/>
  </si>
  <si>
    <t>銘岱</t>
    <phoneticPr fontId="31" type="noConversion"/>
  </si>
  <si>
    <t>CA44807408</t>
    <phoneticPr fontId="31" type="noConversion"/>
  </si>
  <si>
    <t>州巧</t>
    <phoneticPr fontId="31" type="noConversion"/>
  </si>
  <si>
    <t>CA44807409</t>
    <phoneticPr fontId="31" type="noConversion"/>
  </si>
  <si>
    <t>中鋼焊材</t>
    <phoneticPr fontId="31" type="noConversion"/>
  </si>
  <si>
    <t>聯豪</t>
    <phoneticPr fontId="31" type="noConversion"/>
  </si>
  <si>
    <t>CA44807411</t>
    <phoneticPr fontId="31" type="noConversion"/>
  </si>
  <si>
    <t>緯恩</t>
    <phoneticPr fontId="31" type="noConversion"/>
  </si>
  <si>
    <t>CA44807412</t>
    <phoneticPr fontId="31" type="noConversion"/>
  </si>
  <si>
    <t>豐盈</t>
    <phoneticPr fontId="31" type="noConversion"/>
  </si>
  <si>
    <t>中華紙漿久</t>
    <phoneticPr fontId="31" type="noConversion"/>
  </si>
  <si>
    <t>允統</t>
    <phoneticPr fontId="31" type="noConversion"/>
  </si>
  <si>
    <t>大江生醫</t>
    <phoneticPr fontId="31" type="noConversion"/>
  </si>
  <si>
    <t>豪堤</t>
    <phoneticPr fontId="31" type="noConversion"/>
  </si>
  <si>
    <t>CA44807418</t>
    <phoneticPr fontId="31" type="noConversion"/>
  </si>
  <si>
    <t>CA44807420</t>
    <phoneticPr fontId="31" type="noConversion"/>
  </si>
  <si>
    <t>南良</t>
    <phoneticPr fontId="31" type="noConversion"/>
  </si>
  <si>
    <t>CA44807422</t>
    <phoneticPr fontId="31" type="noConversion"/>
  </si>
  <si>
    <t>銘機</t>
    <phoneticPr fontId="31" type="noConversion"/>
  </si>
  <si>
    <t>CA44807425</t>
    <phoneticPr fontId="31" type="noConversion"/>
  </si>
  <si>
    <t>新元豪</t>
    <phoneticPr fontId="31" type="noConversion"/>
  </si>
  <si>
    <t>CA44807426</t>
    <phoneticPr fontId="31" type="noConversion"/>
  </si>
  <si>
    <t>生達</t>
    <phoneticPr fontId="31" type="noConversion"/>
  </si>
  <si>
    <t>CA44807427</t>
    <phoneticPr fontId="31" type="noConversion"/>
  </si>
  <si>
    <t>璨揚</t>
    <phoneticPr fontId="31" type="noConversion"/>
  </si>
  <si>
    <t>CA44807428</t>
    <phoneticPr fontId="31" type="noConversion"/>
  </si>
  <si>
    <t>永丞亨</t>
    <phoneticPr fontId="31" type="noConversion"/>
  </si>
  <si>
    <t>CA44807429</t>
    <phoneticPr fontId="31" type="noConversion"/>
  </si>
  <si>
    <t>新進</t>
    <phoneticPr fontId="31" type="noConversion"/>
  </si>
  <si>
    <t>伸長</t>
    <phoneticPr fontId="31" type="noConversion"/>
  </si>
  <si>
    <t>CA44807433</t>
    <phoneticPr fontId="31" type="noConversion"/>
  </si>
  <si>
    <t>CA44807434</t>
    <phoneticPr fontId="31" type="noConversion"/>
  </si>
  <si>
    <t>和勝</t>
    <phoneticPr fontId="31" type="noConversion"/>
  </si>
  <si>
    <t>CA41734307</t>
    <phoneticPr fontId="31" type="noConversion"/>
  </si>
  <si>
    <t>帝寶新營</t>
    <phoneticPr fontId="31" type="noConversion"/>
  </si>
  <si>
    <t>CA44807435</t>
    <phoneticPr fontId="31" type="noConversion"/>
  </si>
  <si>
    <t>ZX44838368</t>
    <phoneticPr fontId="31" type="noConversion"/>
  </si>
  <si>
    <t>CA41734300</t>
    <phoneticPr fontId="31" type="noConversion"/>
  </si>
  <si>
    <t>CA44807419</t>
    <phoneticPr fontId="31" type="noConversion"/>
  </si>
  <si>
    <t>CA41734301</t>
    <phoneticPr fontId="31" type="noConversion"/>
  </si>
  <si>
    <t>CA41734302</t>
    <phoneticPr fontId="31" type="noConversion"/>
  </si>
  <si>
    <t>CA44807401</t>
    <phoneticPr fontId="31" type="noConversion"/>
  </si>
  <si>
    <t>CA44807402</t>
    <phoneticPr fontId="31" type="noConversion"/>
  </si>
  <si>
    <t>CA44807405</t>
    <phoneticPr fontId="31" type="noConversion"/>
  </si>
  <si>
    <t>CA44807406</t>
    <phoneticPr fontId="31" type="noConversion"/>
  </si>
  <si>
    <t>CA44807410</t>
    <phoneticPr fontId="31" type="noConversion"/>
  </si>
  <si>
    <t>CA44807413</t>
    <phoneticPr fontId="31" type="noConversion"/>
  </si>
  <si>
    <t>CA44807414</t>
    <phoneticPr fontId="31" type="noConversion"/>
  </si>
  <si>
    <t>CA44807415</t>
    <phoneticPr fontId="31" type="noConversion"/>
  </si>
  <si>
    <t>CA44807416</t>
    <phoneticPr fontId="31" type="noConversion"/>
  </si>
  <si>
    <t>CA44807417</t>
    <phoneticPr fontId="31" type="noConversion"/>
  </si>
  <si>
    <t>CA44807423</t>
    <phoneticPr fontId="31" type="noConversion"/>
  </si>
  <si>
    <t>CA44807424</t>
    <phoneticPr fontId="31" type="noConversion"/>
  </si>
  <si>
    <t>CA44807430</t>
    <phoneticPr fontId="31" type="noConversion"/>
  </si>
  <si>
    <t>CA44807432</t>
    <phoneticPr fontId="31" type="noConversion"/>
  </si>
  <si>
    <t>CA41734306</t>
    <phoneticPr fontId="31" type="noConversion"/>
  </si>
  <si>
    <t>CA44807436</t>
    <phoneticPr fontId="31" type="noConversion"/>
  </si>
  <si>
    <t>CA44807437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</si>
</sst>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76" formatCode="#,##0_);[Red]\(#,##0\)"/>
    <numFmt numFmtId="177" formatCode="_-* #,##0_-;\-* #,##0_-;_-* &quot;-&quot;??_-;_-@_-"/>
    <numFmt numFmtId="178" formatCode="00"/>
    <numFmt numFmtId="179" formatCode="##,##0.00_ ;\-##,##0.00\ "/>
    <numFmt numFmtId="180" formatCode="&quot;$&quot;#,##0;\(&quot;$&quot;#,##0\)"/>
  </numFmts>
  <fonts count="10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b/>
      <sz val="14"/>
      <name val="標楷體"/>
      <family val="4"/>
      <charset val="136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2"/>
      <name val="標楷體"/>
      <family val="4"/>
      <charset val="136"/>
    </font>
    <font>
      <sz val="11"/>
      <name val="新細明體"/>
      <family val="1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1"/>
      <color indexed="12"/>
      <name val="新細明體"/>
      <family val="1"/>
      <charset val="136"/>
    </font>
    <font>
      <sz val="11"/>
      <color indexed="14"/>
      <name val="新細明體"/>
      <family val="1"/>
      <charset val="136"/>
    </font>
    <font>
      <sz val="11"/>
      <name val="Cambria"/>
      <family val="1"/>
    </font>
    <font>
      <sz val="11"/>
      <name val="細明體"/>
      <family val="3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sz val="6"/>
      <color indexed="8"/>
      <name val="SimSun"/>
    </font>
    <font>
      <b/>
      <sz val="12"/>
      <color indexed="8"/>
      <name val="SimSun"/>
    </font>
    <font>
      <b/>
      <sz val="10"/>
      <color indexed="9"/>
      <name val="SimSun"/>
    </font>
    <font>
      <sz val="10"/>
      <color indexed="8"/>
      <name val="SimSun"/>
    </font>
    <font>
      <b/>
      <sz val="12"/>
      <color indexed="10"/>
      <name val="SimSun"/>
    </font>
    <font>
      <b/>
      <sz val="12"/>
      <color indexed="12"/>
      <name val="SimSun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sz val="9"/>
      <name val="新細明體"/>
      <family val="1"/>
      <charset val="136"/>
    </font>
    <font>
      <b/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FF00FF"/>
      <name val="新細明體"/>
      <family val="1"/>
      <charset val="136"/>
    </font>
    <font>
      <sz val="12"/>
      <color rgb="FF0000CC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1"/>
      <color rgb="FFFF0000"/>
      <name val="Cambria"/>
      <family val="1"/>
    </font>
    <font>
      <sz val="11"/>
      <color rgb="FF0000CC"/>
      <name val="Cambria"/>
      <family val="1"/>
    </font>
    <font>
      <sz val="11"/>
      <color rgb="FFFF00FF"/>
      <name val="Cambria"/>
      <family val="1"/>
    </font>
    <font>
      <strike/>
      <sz val="11"/>
      <color rgb="FFFF00FF"/>
      <name val="新細明體"/>
      <family val="1"/>
      <charset val="136"/>
    </font>
    <font>
      <sz val="12"/>
      <color rgb="FFFF00FF"/>
      <name val="新細明體"/>
      <family val="1"/>
      <charset val="136"/>
      <scheme val="minor"/>
    </font>
    <font>
      <sz val="11"/>
      <color rgb="FFFF0000"/>
      <name val="細明體"/>
      <family val="3"/>
      <charset val="136"/>
    </font>
    <font>
      <sz val="9"/>
      <name val="新細明體"/>
      <family val="2"/>
      <charset val="136"/>
      <scheme val="minor"/>
    </font>
    <font>
      <sz val="12"/>
      <color rgb="FFFF00FF"/>
      <name val="新細明體"/>
      <family val="2"/>
      <charset val="136"/>
      <scheme val="minor"/>
    </font>
    <font>
      <sz val="12"/>
      <color rgb="FF0000CC"/>
      <name val="新細明體"/>
      <family val="2"/>
      <charset val="136"/>
      <scheme val="minor"/>
    </font>
    <font>
      <sz val="12"/>
      <color rgb="FF0000CC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b/>
      <sz val="12"/>
      <name val="華康楷書體W3"/>
      <family val="4"/>
      <charset val="136"/>
    </font>
    <font>
      <sz val="14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2"/>
      <name val="標楷體"/>
      <family val="4"/>
      <charset val="136"/>
    </font>
    <font>
      <sz val="14"/>
      <name val="Arial"/>
      <family val="4"/>
      <charset val="136"/>
    </font>
    <font>
      <sz val="12"/>
      <color rgb="FFFF00FF"/>
      <name val="Arial"/>
      <family val="2"/>
    </font>
    <font>
      <sz val="12"/>
      <color rgb="FF0000CC"/>
      <name val="Arial"/>
      <family val="2"/>
    </font>
    <font>
      <sz val="12"/>
      <color rgb="FFFF00FF"/>
      <name val="標楷體"/>
      <family val="4"/>
      <charset val="136"/>
    </font>
    <font>
      <sz val="12"/>
      <color rgb="FF0000CC"/>
      <name val="標楷體"/>
      <family val="4"/>
      <charset val="136"/>
    </font>
    <font>
      <sz val="12"/>
      <name val="Microsoft JhengHei"/>
      <family val="2"/>
    </font>
    <font>
      <sz val="12"/>
      <name val="細明體"/>
      <family val="2"/>
      <charset val="136"/>
    </font>
    <font>
      <sz val="10"/>
      <name val="新細明體"/>
      <family val="1"/>
      <charset val="136"/>
    </font>
    <font>
      <sz val="12"/>
      <color rgb="FF339966"/>
      <name val="Arial"/>
      <family val="2"/>
    </font>
    <font>
      <sz val="12"/>
      <color rgb="FF339966"/>
      <name val="新細明體"/>
      <family val="1"/>
      <charset val="136"/>
    </font>
    <font>
      <sz val="12"/>
      <color rgb="FFFF00FF"/>
      <name val="Microsoft JhengHei"/>
      <family val="2"/>
    </font>
    <font>
      <sz val="10"/>
      <name val="Arial"/>
      <family val="1"/>
      <charset val="136"/>
    </font>
    <font>
      <sz val="9"/>
      <name val="Microsoft JhengHei"/>
      <family val="1"/>
    </font>
    <font>
      <sz val="12"/>
      <color rgb="FFFF0000"/>
      <name val="Arial"/>
      <family val="2"/>
    </font>
    <font>
      <sz val="11"/>
      <color rgb="FFFF0000"/>
      <name val="Arial"/>
      <family val="2"/>
    </font>
    <font>
      <sz val="9"/>
      <name val="Arial"/>
      <family val="2"/>
    </font>
    <font>
      <sz val="12"/>
      <name val="Microsoft JhengHei"/>
      <family val="1"/>
    </font>
    <font>
      <sz val="12"/>
      <name val="細明體"/>
      <family val="3"/>
      <charset val="136"/>
    </font>
    <font>
      <sz val="12"/>
      <name val="Arial"/>
      <family val="1"/>
      <charset val="136"/>
    </font>
    <font>
      <sz val="10"/>
      <name val="Microsoft JhengHei"/>
      <family val="2"/>
      <charset val="136"/>
    </font>
    <font>
      <sz val="10"/>
      <color rgb="FF0000CC"/>
      <name val="Microsoft JhengHei"/>
      <family val="2"/>
      <charset val="136"/>
    </font>
    <font>
      <sz val="10"/>
      <color rgb="FFFF00FF"/>
      <name val="Microsoft JhengHe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5138">
    <xf numFmtId="0" fontId="0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0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0" fillId="0" borderId="0">
      <alignment vertical="center"/>
    </xf>
    <xf numFmtId="0" fontId="48" fillId="0" borderId="0"/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9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30" fillId="0" borderId="0"/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8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0" fontId="30" fillId="0" borderId="0"/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7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7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30" fillId="0" borderId="0"/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0" fontId="30" fillId="0" borderId="0"/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0" fontId="30" fillId="0" borderId="0"/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30" fillId="0" borderId="0"/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0" fontId="30" fillId="0" borderId="0"/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30" fillId="0" borderId="0"/>
    <xf numFmtId="44" fontId="30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8" fillId="0" borderId="0"/>
    <xf numFmtId="43" fontId="48" fillId="0" borderId="0"/>
  </cellStyleXfs>
  <cellXfs count="365">
    <xf numFmtId="0" fontId="0" fillId="0" borderId="0" xfId="0"/>
    <xf numFmtId="177" fontId="62" fillId="0" borderId="1" xfId="23" applyNumberFormat="1" applyFont="1" applyBorder="1" applyAlignment="1">
      <alignment vertical="center"/>
    </xf>
    <xf numFmtId="49" fontId="62" fillId="0" borderId="1" xfId="21" applyNumberFormat="1" applyFont="1" applyBorder="1" applyAlignment="1">
      <alignment horizontal="left" vertical="center" indent="1"/>
    </xf>
    <xf numFmtId="49" fontId="30" fillId="0" borderId="1" xfId="21" applyNumberFormat="1" applyBorder="1" applyAlignment="1">
      <alignment horizontal="left" vertical="center" indent="1"/>
    </xf>
    <xf numFmtId="177" fontId="30" fillId="0" borderId="1" xfId="23" applyNumberFormat="1" applyFont="1" applyBorder="1" applyAlignment="1">
      <alignment vertical="center"/>
    </xf>
    <xf numFmtId="49" fontId="0" fillId="0" borderId="1" xfId="21" applyNumberFormat="1" applyFont="1" applyBorder="1" applyAlignment="1">
      <alignment horizontal="left" vertical="center" indent="1"/>
    </xf>
    <xf numFmtId="49" fontId="34" fillId="0" borderId="1" xfId="0" applyNumberFormat="1" applyFont="1" applyBorder="1" applyAlignment="1">
      <alignment horizontal="center" vertical="center"/>
    </xf>
    <xf numFmtId="44" fontId="33" fillId="0" borderId="1" xfId="57" applyFont="1" applyFill="1" applyBorder="1" applyAlignment="1">
      <alignment horizontal="center" vertical="center"/>
    </xf>
    <xf numFmtId="0" fontId="33" fillId="0" borderId="1" xfId="0" applyFont="1" applyBorder="1" applyAlignment="1">
      <alignment horizontal="right" vertical="center"/>
    </xf>
    <xf numFmtId="49" fontId="30" fillId="0" borderId="1" xfId="21" applyNumberFormat="1" applyBorder="1" applyAlignment="1">
      <alignment horizontal="center" vertical="center"/>
    </xf>
    <xf numFmtId="49" fontId="30" fillId="0" borderId="1" xfId="21" applyNumberFormat="1" applyBorder="1" applyAlignment="1">
      <alignment horizontal="right" vertical="center"/>
    </xf>
    <xf numFmtId="49" fontId="62" fillId="0" borderId="1" xfId="21" applyNumberFormat="1" applyFont="1" applyBorder="1" applyAlignment="1">
      <alignment horizontal="right" vertical="center"/>
    </xf>
    <xf numFmtId="49" fontId="62" fillId="0" borderId="1" xfId="21" applyNumberFormat="1" applyFont="1" applyBorder="1" applyAlignment="1">
      <alignment horizontal="center" vertical="center"/>
    </xf>
    <xf numFmtId="177" fontId="30" fillId="0" borderId="2" xfId="23" applyNumberFormat="1" applyFont="1" applyBorder="1" applyAlignment="1">
      <alignment vertical="center"/>
    </xf>
    <xf numFmtId="49" fontId="30" fillId="0" borderId="2" xfId="21" applyNumberFormat="1" applyBorder="1" applyAlignment="1">
      <alignment horizontal="right" vertical="center"/>
    </xf>
    <xf numFmtId="49" fontId="30" fillId="0" borderId="15" xfId="21" applyNumberFormat="1" applyBorder="1" applyAlignment="1">
      <alignment horizontal="center" vertical="center"/>
    </xf>
    <xf numFmtId="177" fontId="30" fillId="0" borderId="15" xfId="23" applyNumberFormat="1" applyFont="1" applyBorder="1" applyAlignment="1">
      <alignment vertical="center"/>
    </xf>
    <xf numFmtId="49" fontId="30" fillId="0" borderId="15" xfId="21" applyNumberFormat="1" applyBorder="1" applyAlignment="1">
      <alignment horizontal="right" vertical="center"/>
    </xf>
    <xf numFmtId="49" fontId="63" fillId="0" borderId="1" xfId="21" applyNumberFormat="1" applyFont="1" applyBorder="1" applyAlignment="1">
      <alignment horizontal="center" vertical="center"/>
    </xf>
    <xf numFmtId="177" fontId="63" fillId="0" borderId="1" xfId="23" applyNumberFormat="1" applyFont="1" applyBorder="1" applyAlignment="1">
      <alignment vertical="center"/>
    </xf>
    <xf numFmtId="49" fontId="63" fillId="0" borderId="1" xfId="21" applyNumberFormat="1" applyFont="1" applyBorder="1" applyAlignment="1">
      <alignment horizontal="right" vertical="center"/>
    </xf>
    <xf numFmtId="49" fontId="30" fillId="0" borderId="15" xfId="21" applyNumberFormat="1" applyBorder="1" applyAlignment="1">
      <alignment horizontal="left" vertical="center" indent="1"/>
    </xf>
    <xf numFmtId="49" fontId="30" fillId="0" borderId="2" xfId="21" applyNumberFormat="1" applyBorder="1" applyAlignment="1">
      <alignment horizontal="left" vertical="center" indent="1"/>
    </xf>
    <xf numFmtId="49" fontId="63" fillId="0" borderId="1" xfId="21" applyNumberFormat="1" applyFont="1" applyBorder="1" applyAlignment="1">
      <alignment horizontal="left" vertical="center" indent="1"/>
    </xf>
    <xf numFmtId="49" fontId="64" fillId="0" borderId="1" xfId="21" applyNumberFormat="1" applyFont="1" applyBorder="1" applyAlignment="1">
      <alignment horizontal="center" vertical="center"/>
    </xf>
    <xf numFmtId="49" fontId="64" fillId="0" borderId="1" xfId="21" applyNumberFormat="1" applyFont="1" applyBorder="1" applyAlignment="1">
      <alignment horizontal="left" vertical="center" indent="1"/>
    </xf>
    <xf numFmtId="177" fontId="64" fillId="0" borderId="1" xfId="23" applyNumberFormat="1" applyFont="1" applyBorder="1" applyAlignment="1">
      <alignment vertical="center"/>
    </xf>
    <xf numFmtId="49" fontId="64" fillId="0" borderId="1" xfId="21" applyNumberFormat="1" applyFont="1" applyBorder="1" applyAlignment="1">
      <alignment horizontal="right" vertical="center"/>
    </xf>
    <xf numFmtId="49" fontId="0" fillId="0" borderId="1" xfId="21" applyNumberFormat="1" applyFont="1" applyBorder="1" applyAlignment="1">
      <alignment horizontal="right" vertical="center"/>
    </xf>
    <xf numFmtId="49" fontId="30" fillId="0" borderId="2" xfId="21" applyNumberFormat="1" applyBorder="1" applyAlignment="1">
      <alignment horizontal="center" vertical="center"/>
    </xf>
    <xf numFmtId="49" fontId="30" fillId="0" borderId="1" xfId="21" applyNumberFormat="1" applyBorder="1">
      <alignment vertical="center"/>
    </xf>
    <xf numFmtId="0" fontId="0" fillId="0" borderId="1" xfId="0" applyBorder="1"/>
    <xf numFmtId="177" fontId="62" fillId="0" borderId="1" xfId="24" applyNumberFormat="1" applyFont="1" applyFill="1" applyBorder="1">
      <alignment vertical="center"/>
    </xf>
    <xf numFmtId="0" fontId="44" fillId="0" borderId="0" xfId="0" applyFont="1"/>
    <xf numFmtId="177" fontId="44" fillId="0" borderId="0" xfId="23" applyNumberFormat="1" applyFont="1"/>
    <xf numFmtId="49" fontId="44" fillId="0" borderId="1" xfId="21" applyNumberFormat="1" applyFont="1" applyBorder="1" applyAlignment="1">
      <alignment horizontal="center" vertical="center"/>
    </xf>
    <xf numFmtId="49" fontId="44" fillId="0" borderId="1" xfId="21" applyNumberFormat="1" applyFont="1" applyBorder="1" applyAlignment="1">
      <alignment horizontal="left" vertical="center" indent="1"/>
    </xf>
    <xf numFmtId="177" fontId="44" fillId="0" borderId="1" xfId="23" applyNumberFormat="1" applyFont="1" applyBorder="1" applyAlignment="1">
      <alignment vertical="center"/>
    </xf>
    <xf numFmtId="49" fontId="44" fillId="0" borderId="1" xfId="21" applyNumberFormat="1" applyFont="1" applyBorder="1" applyAlignment="1">
      <alignment horizontal="right" vertical="center"/>
    </xf>
    <xf numFmtId="177" fontId="44" fillId="0" borderId="0" xfId="0" applyNumberFormat="1" applyFont="1"/>
    <xf numFmtId="49" fontId="44" fillId="3" borderId="1" xfId="21" applyNumberFormat="1" applyFont="1" applyFill="1" applyBorder="1" applyAlignment="1">
      <alignment horizontal="left" vertical="center" indent="1"/>
    </xf>
    <xf numFmtId="177" fontId="44" fillId="3" borderId="1" xfId="23" applyNumberFormat="1" applyFont="1" applyFill="1" applyBorder="1" applyAlignment="1">
      <alignment vertical="center"/>
    </xf>
    <xf numFmtId="49" fontId="65" fillId="3" borderId="1" xfId="21" applyNumberFormat="1" applyFont="1" applyFill="1" applyBorder="1" applyAlignment="1">
      <alignment horizontal="right" vertical="center"/>
    </xf>
    <xf numFmtId="49" fontId="66" fillId="0" borderId="1" xfId="21" applyNumberFormat="1" applyFont="1" applyBorder="1" applyAlignment="1">
      <alignment horizontal="center" vertical="center"/>
    </xf>
    <xf numFmtId="49" fontId="66" fillId="3" borderId="1" xfId="21" applyNumberFormat="1" applyFont="1" applyFill="1" applyBorder="1" applyAlignment="1">
      <alignment horizontal="left" vertical="center" indent="1"/>
    </xf>
    <xf numFmtId="177" fontId="66" fillId="3" borderId="1" xfId="23" applyNumberFormat="1" applyFont="1" applyFill="1" applyBorder="1" applyAlignment="1">
      <alignment vertical="center"/>
    </xf>
    <xf numFmtId="49" fontId="66" fillId="3" borderId="1" xfId="21" applyNumberFormat="1" applyFont="1" applyFill="1" applyBorder="1" applyAlignment="1">
      <alignment horizontal="right" vertical="center"/>
    </xf>
    <xf numFmtId="49" fontId="44" fillId="3" borderId="1" xfId="21" applyNumberFormat="1" applyFont="1" applyFill="1" applyBorder="1" applyAlignment="1">
      <alignment horizontal="right" vertical="center"/>
    </xf>
    <xf numFmtId="49" fontId="67" fillId="0" borderId="1" xfId="21" applyNumberFormat="1" applyFont="1" applyBorder="1" applyAlignment="1">
      <alignment horizontal="center" vertical="center"/>
    </xf>
    <xf numFmtId="49" fontId="67" fillId="3" borderId="1" xfId="21" applyNumberFormat="1" applyFont="1" applyFill="1" applyBorder="1" applyAlignment="1">
      <alignment horizontal="left" vertical="center" indent="1"/>
    </xf>
    <xf numFmtId="177" fontId="67" fillId="3" borderId="1" xfId="23" applyNumberFormat="1" applyFont="1" applyFill="1" applyBorder="1" applyAlignment="1">
      <alignment vertical="center"/>
    </xf>
    <xf numFmtId="49" fontId="67" fillId="3" borderId="1" xfId="21" applyNumberFormat="1" applyFont="1" applyFill="1" applyBorder="1" applyAlignment="1">
      <alignment horizontal="right" vertical="center"/>
    </xf>
    <xf numFmtId="49" fontId="67" fillId="0" borderId="1" xfId="21" applyNumberFormat="1" applyFont="1" applyBorder="1" applyAlignment="1">
      <alignment horizontal="left" vertical="center" indent="1"/>
    </xf>
    <xf numFmtId="177" fontId="67" fillId="0" borderId="1" xfId="23" applyNumberFormat="1" applyFont="1" applyBorder="1" applyAlignment="1">
      <alignment vertical="center"/>
    </xf>
    <xf numFmtId="49" fontId="67" fillId="0" borderId="1" xfId="21" applyNumberFormat="1" applyFont="1" applyBorder="1" applyAlignment="1">
      <alignment horizontal="right" vertical="center"/>
    </xf>
    <xf numFmtId="49" fontId="66" fillId="0" borderId="1" xfId="21" applyNumberFormat="1" applyFont="1" applyBorder="1" applyAlignment="1">
      <alignment horizontal="left" vertical="center" indent="1"/>
    </xf>
    <xf numFmtId="177" fontId="66" fillId="0" borderId="1" xfId="23" applyNumberFormat="1" applyFont="1" applyBorder="1" applyAlignment="1">
      <alignment vertical="center"/>
    </xf>
    <xf numFmtId="49" fontId="66" fillId="0" borderId="1" xfId="21" applyNumberFormat="1" applyFont="1" applyBorder="1" applyAlignment="1">
      <alignment horizontal="right" vertical="center"/>
    </xf>
    <xf numFmtId="177" fontId="67" fillId="0" borderId="1" xfId="23" applyNumberFormat="1" applyFont="1" applyFill="1" applyBorder="1" applyAlignment="1">
      <alignment vertical="center"/>
    </xf>
    <xf numFmtId="0" fontId="45" fillId="0" borderId="0" xfId="0" applyFont="1"/>
    <xf numFmtId="177" fontId="44" fillId="0" borderId="1" xfId="23" applyNumberFormat="1" applyFont="1" applyFill="1" applyBorder="1" applyAlignment="1">
      <alignment vertical="center"/>
    </xf>
    <xf numFmtId="177" fontId="65" fillId="4" borderId="1" xfId="23" applyNumberFormat="1" applyFont="1" applyFill="1" applyBorder="1" applyAlignment="1">
      <alignment vertical="center"/>
    </xf>
    <xf numFmtId="49" fontId="65" fillId="4" borderId="1" xfId="21" applyNumberFormat="1" applyFont="1" applyFill="1" applyBorder="1" applyAlignment="1">
      <alignment horizontal="right" vertical="center"/>
    </xf>
    <xf numFmtId="49" fontId="45" fillId="5" borderId="1" xfId="21" applyNumberFormat="1" applyFont="1" applyFill="1" applyBorder="1" applyAlignment="1">
      <alignment horizontal="left" vertical="center" indent="1"/>
    </xf>
    <xf numFmtId="177" fontId="44" fillId="5" borderId="1" xfId="23" applyNumberFormat="1" applyFont="1" applyFill="1" applyBorder="1" applyAlignment="1">
      <alignment vertical="center"/>
    </xf>
    <xf numFmtId="49" fontId="44" fillId="5" borderId="1" xfId="21" applyNumberFormat="1" applyFont="1" applyFill="1" applyBorder="1" applyAlignment="1">
      <alignment horizontal="right" vertical="center"/>
    </xf>
    <xf numFmtId="49" fontId="44" fillId="5" borderId="1" xfId="21" applyNumberFormat="1" applyFont="1" applyFill="1" applyBorder="1" applyAlignment="1">
      <alignment horizontal="left" vertical="center" indent="1"/>
    </xf>
    <xf numFmtId="49" fontId="68" fillId="0" borderId="1" xfId="21" applyNumberFormat="1" applyFont="1" applyBorder="1" applyAlignment="1">
      <alignment horizontal="center" vertical="center"/>
    </xf>
    <xf numFmtId="49" fontId="68" fillId="0" borderId="1" xfId="21" applyNumberFormat="1" applyFont="1" applyBorder="1" applyAlignment="1">
      <alignment horizontal="left" vertical="center"/>
    </xf>
    <xf numFmtId="177" fontId="68" fillId="0" borderId="1" xfId="23" applyNumberFormat="1" applyFont="1" applyBorder="1" applyAlignment="1">
      <alignment vertical="center"/>
    </xf>
    <xf numFmtId="49" fontId="68" fillId="0" borderId="1" xfId="21" applyNumberFormat="1" applyFont="1" applyBorder="1" applyAlignment="1">
      <alignment horizontal="right" vertical="center"/>
    </xf>
    <xf numFmtId="49" fontId="44" fillId="0" borderId="3" xfId="21" applyNumberFormat="1" applyFont="1" applyBorder="1" applyAlignment="1">
      <alignment horizontal="center" vertical="center"/>
    </xf>
    <xf numFmtId="49" fontId="44" fillId="4" borderId="4" xfId="21" applyNumberFormat="1" applyFont="1" applyFill="1" applyBorder="1" applyAlignment="1">
      <alignment horizontal="right" vertical="center"/>
    </xf>
    <xf numFmtId="176" fontId="44" fillId="0" borderId="1" xfId="21" applyNumberFormat="1" applyFont="1" applyBorder="1">
      <alignment vertical="center"/>
    </xf>
    <xf numFmtId="176" fontId="44" fillId="0" borderId="0" xfId="0" applyNumberFormat="1" applyFont="1"/>
    <xf numFmtId="176" fontId="44" fillId="4" borderId="1" xfId="21" applyNumberFormat="1" applyFont="1" applyFill="1" applyBorder="1" applyAlignment="1">
      <alignment horizontal="left" vertical="center" indent="1"/>
    </xf>
    <xf numFmtId="176" fontId="44" fillId="4" borderId="1" xfId="21" applyNumberFormat="1" applyFont="1" applyFill="1" applyBorder="1">
      <alignment vertical="center"/>
    </xf>
    <xf numFmtId="49" fontId="44" fillId="0" borderId="5" xfId="21" applyNumberFormat="1" applyFont="1" applyBorder="1" applyAlignment="1">
      <alignment horizontal="left" vertical="center" indent="1"/>
    </xf>
    <xf numFmtId="177" fontId="44" fillId="0" borderId="5" xfId="23" applyNumberFormat="1" applyFont="1" applyFill="1" applyBorder="1" applyAlignment="1">
      <alignment vertical="center"/>
    </xf>
    <xf numFmtId="49" fontId="44" fillId="0" borderId="4" xfId="21" applyNumberFormat="1" applyFont="1" applyBorder="1" applyAlignment="1">
      <alignment horizontal="right" vertical="center"/>
    </xf>
    <xf numFmtId="177" fontId="44" fillId="4" borderId="1" xfId="23" applyNumberFormat="1" applyFont="1" applyFill="1" applyBorder="1" applyAlignment="1">
      <alignment vertical="center"/>
    </xf>
    <xf numFmtId="49" fontId="44" fillId="4" borderId="1" xfId="21" applyNumberFormat="1" applyFont="1" applyFill="1" applyBorder="1" applyAlignment="1">
      <alignment horizontal="right" vertical="center"/>
    </xf>
    <xf numFmtId="177" fontId="30" fillId="0" borderId="1" xfId="26" applyNumberFormat="1" applyFont="1" applyBorder="1">
      <alignment vertical="center"/>
    </xf>
    <xf numFmtId="177" fontId="63" fillId="0" borderId="1" xfId="26" applyNumberFormat="1" applyFont="1" applyBorder="1">
      <alignment vertical="center"/>
    </xf>
    <xf numFmtId="177" fontId="62" fillId="0" borderId="1" xfId="26" applyNumberFormat="1" applyFont="1" applyBorder="1">
      <alignment vertical="center"/>
    </xf>
    <xf numFmtId="177" fontId="64" fillId="0" borderId="1" xfId="26" applyNumberFormat="1" applyFont="1" applyBorder="1">
      <alignment vertical="center"/>
    </xf>
    <xf numFmtId="49" fontId="0" fillId="0" borderId="1" xfId="21" applyNumberFormat="1" applyFont="1" applyBorder="1" applyAlignment="1">
      <alignment horizontal="center" vertical="center"/>
    </xf>
    <xf numFmtId="177" fontId="30" fillId="0" borderId="1" xfId="28" applyNumberFormat="1" applyFont="1" applyBorder="1">
      <alignment vertical="center"/>
    </xf>
    <xf numFmtId="177" fontId="62" fillId="0" borderId="1" xfId="28" applyNumberFormat="1" applyFont="1" applyBorder="1">
      <alignment vertical="center"/>
    </xf>
    <xf numFmtId="177" fontId="63" fillId="0" borderId="1" xfId="28" applyNumberFormat="1" applyFont="1" applyBorder="1">
      <alignment vertical="center"/>
    </xf>
    <xf numFmtId="0" fontId="51" fillId="0" borderId="0" xfId="22" applyFont="1" applyAlignment="1">
      <alignment horizontal="left"/>
    </xf>
    <xf numFmtId="0" fontId="52" fillId="0" borderId="0" xfId="22" applyFont="1" applyAlignment="1">
      <alignment horizontal="left"/>
    </xf>
    <xf numFmtId="0" fontId="52" fillId="0" borderId="0" xfId="22" applyFont="1" applyAlignment="1">
      <alignment horizontal="right"/>
    </xf>
    <xf numFmtId="0" fontId="49" fillId="0" borderId="0" xfId="22" applyFont="1" applyAlignment="1">
      <alignment vertical="center"/>
    </xf>
    <xf numFmtId="177" fontId="0" fillId="0" borderId="0" xfId="23" applyNumberFormat="1" applyFont="1" applyFill="1" applyBorder="1"/>
    <xf numFmtId="177" fontId="51" fillId="0" borderId="0" xfId="23" applyNumberFormat="1" applyFont="1" applyFill="1" applyBorder="1" applyAlignment="1">
      <alignment horizontal="left"/>
    </xf>
    <xf numFmtId="177" fontId="52" fillId="0" borderId="0" xfId="23" applyNumberFormat="1" applyFont="1" applyFill="1" applyBorder="1" applyAlignment="1">
      <alignment horizontal="right"/>
    </xf>
    <xf numFmtId="177" fontId="52" fillId="0" borderId="0" xfId="23" applyNumberFormat="1" applyFont="1" applyFill="1" applyBorder="1" applyAlignment="1">
      <alignment horizontal="left"/>
    </xf>
    <xf numFmtId="177" fontId="53" fillId="0" borderId="0" xfId="23" applyNumberFormat="1" applyFont="1" applyFill="1" applyBorder="1" applyAlignment="1">
      <alignment horizontal="right"/>
    </xf>
    <xf numFmtId="177" fontId="54" fillId="0" borderId="0" xfId="23" applyNumberFormat="1" applyFont="1" applyFill="1" applyBorder="1" applyAlignment="1">
      <alignment horizontal="right"/>
    </xf>
    <xf numFmtId="177" fontId="49" fillId="0" borderId="0" xfId="23" applyNumberFormat="1" applyFont="1" applyFill="1" applyBorder="1" applyAlignment="1">
      <alignment vertical="center"/>
    </xf>
    <xf numFmtId="177" fontId="30" fillId="0" borderId="2" xfId="26" applyNumberFormat="1" applyFont="1" applyBorder="1">
      <alignment vertical="center"/>
    </xf>
    <xf numFmtId="177" fontId="52" fillId="0" borderId="16" xfId="23" applyNumberFormat="1" applyFont="1" applyFill="1" applyBorder="1" applyAlignment="1">
      <alignment horizontal="right"/>
    </xf>
    <xf numFmtId="177" fontId="52" fillId="0" borderId="16" xfId="23" applyNumberFormat="1" applyFont="1" applyFill="1" applyBorder="1" applyAlignment="1">
      <alignment horizontal="left"/>
    </xf>
    <xf numFmtId="177" fontId="30" fillId="0" borderId="16" xfId="23" applyNumberFormat="1" applyFont="1" applyFill="1" applyBorder="1"/>
    <xf numFmtId="177" fontId="30" fillId="0" borderId="15" xfId="26" applyNumberFormat="1" applyFont="1" applyBorder="1">
      <alignment vertical="center"/>
    </xf>
    <xf numFmtId="49" fontId="30" fillId="3" borderId="15" xfId="21" applyNumberFormat="1" applyFill="1" applyBorder="1" applyAlignment="1">
      <alignment horizontal="right" vertical="center"/>
    </xf>
    <xf numFmtId="177" fontId="53" fillId="0" borderId="16" xfId="23" applyNumberFormat="1" applyFont="1" applyFill="1" applyBorder="1" applyAlignment="1">
      <alignment horizontal="right"/>
    </xf>
    <xf numFmtId="49" fontId="30" fillId="3" borderId="1" xfId="21" applyNumberFormat="1" applyFill="1" applyBorder="1" applyAlignment="1">
      <alignment horizontal="center" vertical="center"/>
    </xf>
    <xf numFmtId="49" fontId="30" fillId="3" borderId="1" xfId="21" applyNumberFormat="1" applyFill="1" applyBorder="1" applyAlignment="1">
      <alignment horizontal="left" vertical="center" indent="1"/>
    </xf>
    <xf numFmtId="177" fontId="30" fillId="3" borderId="1" xfId="23" applyNumberFormat="1" applyFont="1" applyFill="1" applyBorder="1" applyAlignment="1">
      <alignment vertical="center"/>
    </xf>
    <xf numFmtId="49" fontId="30" fillId="3" borderId="1" xfId="21" applyNumberFormat="1" applyFill="1" applyBorder="1" applyAlignment="1">
      <alignment horizontal="right" vertical="center"/>
    </xf>
    <xf numFmtId="177" fontId="52" fillId="3" borderId="0" xfId="23" applyNumberFormat="1" applyFont="1" applyFill="1" applyBorder="1" applyAlignment="1">
      <alignment horizontal="right"/>
    </xf>
    <xf numFmtId="177" fontId="52" fillId="3" borderId="0" xfId="23" applyNumberFormat="1" applyFont="1" applyFill="1" applyBorder="1" applyAlignment="1">
      <alignment horizontal="left"/>
    </xf>
    <xf numFmtId="177" fontId="30" fillId="3" borderId="0" xfId="23" applyNumberFormat="1" applyFont="1" applyFill="1" applyBorder="1"/>
    <xf numFmtId="177" fontId="54" fillId="3" borderId="0" xfId="23" applyNumberFormat="1" applyFont="1" applyFill="1" applyBorder="1" applyAlignment="1">
      <alignment horizontal="right"/>
    </xf>
    <xf numFmtId="177" fontId="30" fillId="3" borderId="1" xfId="28" applyNumberFormat="1" applyFont="1" applyFill="1" applyBorder="1">
      <alignment vertical="center"/>
    </xf>
    <xf numFmtId="177" fontId="64" fillId="0" borderId="1" xfId="28" applyNumberFormat="1" applyFont="1" applyBorder="1">
      <alignment vertical="center"/>
    </xf>
    <xf numFmtId="49" fontId="30" fillId="6" borderId="1" xfId="21" applyNumberFormat="1" applyFill="1" applyBorder="1" applyAlignment="1">
      <alignment horizontal="left" vertical="center" indent="1"/>
    </xf>
    <xf numFmtId="177" fontId="30" fillId="6" borderId="1" xfId="23" applyNumberFormat="1" applyFont="1" applyFill="1" applyBorder="1" applyAlignment="1">
      <alignment vertical="center"/>
    </xf>
    <xf numFmtId="49" fontId="30" fillId="6" borderId="1" xfId="21" applyNumberFormat="1" applyFill="1" applyBorder="1" applyAlignment="1">
      <alignment horizontal="right" vertical="center"/>
    </xf>
    <xf numFmtId="177" fontId="30" fillId="6" borderId="1" xfId="28" applyNumberFormat="1" applyFont="1" applyFill="1" applyBorder="1">
      <alignment vertical="center"/>
    </xf>
    <xf numFmtId="177" fontId="53" fillId="3" borderId="0" xfId="23" applyNumberFormat="1" applyFont="1" applyFill="1" applyBorder="1" applyAlignment="1">
      <alignment horizontal="right"/>
    </xf>
    <xf numFmtId="49" fontId="30" fillId="3" borderId="2" xfId="21" applyNumberFormat="1" applyFill="1" applyBorder="1" applyAlignment="1">
      <alignment horizontal="right" vertical="center"/>
    </xf>
    <xf numFmtId="49" fontId="30" fillId="0" borderId="0" xfId="21" applyNumberFormat="1" applyAlignment="1">
      <alignment horizontal="left" vertical="center" indent="1"/>
    </xf>
    <xf numFmtId="177" fontId="30" fillId="0" borderId="0" xfId="23" applyNumberFormat="1" applyFont="1" applyBorder="1" applyAlignment="1">
      <alignment vertical="center"/>
    </xf>
    <xf numFmtId="49" fontId="30" fillId="0" borderId="0" xfId="21" applyNumberFormat="1" applyAlignment="1">
      <alignment horizontal="right" vertical="center"/>
    </xf>
    <xf numFmtId="0" fontId="30" fillId="0" borderId="0" xfId="21">
      <alignment vertical="center"/>
    </xf>
    <xf numFmtId="49" fontId="30" fillId="0" borderId="0" xfId="21" applyNumberFormat="1">
      <alignment vertical="center"/>
    </xf>
    <xf numFmtId="49" fontId="30" fillId="0" borderId="6" xfId="21" applyNumberFormat="1" applyBorder="1">
      <alignment vertical="center"/>
    </xf>
    <xf numFmtId="177" fontId="30" fillId="0" borderId="0" xfId="23" applyNumberFormat="1" applyAlignment="1">
      <alignment vertical="center"/>
    </xf>
    <xf numFmtId="177" fontId="30" fillId="0" borderId="6" xfId="23" applyNumberFormat="1" applyBorder="1" applyAlignment="1">
      <alignment vertical="center"/>
    </xf>
    <xf numFmtId="177" fontId="0" fillId="0" borderId="0" xfId="23" applyNumberFormat="1" applyFont="1"/>
    <xf numFmtId="49" fontId="0" fillId="0" borderId="0" xfId="21" applyNumberFormat="1" applyFont="1">
      <alignment vertical="center"/>
    </xf>
    <xf numFmtId="177" fontId="30" fillId="0" borderId="0" xfId="23" applyNumberFormat="1" applyBorder="1" applyAlignment="1">
      <alignment vertical="center"/>
    </xf>
    <xf numFmtId="0" fontId="30" fillId="0" borderId="1" xfId="21" applyBorder="1" applyAlignment="1">
      <alignment horizontal="center" vertical="center"/>
    </xf>
    <xf numFmtId="49" fontId="30" fillId="0" borderId="7" xfId="21" applyNumberFormat="1" applyBorder="1" applyAlignment="1">
      <alignment horizontal="right" vertical="center"/>
    </xf>
    <xf numFmtId="177" fontId="35" fillId="0" borderId="1" xfId="23" applyNumberFormat="1" applyFont="1" applyFill="1" applyBorder="1" applyAlignment="1">
      <alignment horizontal="center" vertical="center"/>
    </xf>
    <xf numFmtId="49" fontId="60" fillId="0" borderId="1" xfId="21" applyNumberFormat="1" applyFont="1" applyBorder="1" applyAlignment="1">
      <alignment horizontal="left" vertical="center" indent="1"/>
    </xf>
    <xf numFmtId="49" fontId="34" fillId="0" borderId="0" xfId="0" applyNumberFormat="1" applyFont="1" applyAlignment="1">
      <alignment horizontal="center" vertical="center"/>
    </xf>
    <xf numFmtId="44" fontId="33" fillId="0" borderId="0" xfId="57" applyFont="1" applyFill="1" applyBorder="1" applyAlignment="1">
      <alignment horizontal="center" vertical="center"/>
    </xf>
    <xf numFmtId="177" fontId="35" fillId="0" borderId="0" xfId="23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right" vertical="center"/>
    </xf>
    <xf numFmtId="177" fontId="30" fillId="0" borderId="7" xfId="23" applyNumberFormat="1" applyFont="1" applyBorder="1" applyAlignment="1">
      <alignment vertical="center"/>
    </xf>
    <xf numFmtId="177" fontId="0" fillId="0" borderId="1" xfId="23" applyNumberFormat="1" applyFon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  <xf numFmtId="49" fontId="69" fillId="0" borderId="1" xfId="0" applyNumberFormat="1" applyFont="1" applyBorder="1" applyAlignment="1">
      <alignment horizontal="right" vertical="center"/>
    </xf>
    <xf numFmtId="49" fontId="0" fillId="0" borderId="1" xfId="0" applyNumberFormat="1" applyBorder="1" applyAlignment="1">
      <alignment horizontal="left" vertical="center" indent="1"/>
    </xf>
    <xf numFmtId="49" fontId="62" fillId="0" borderId="1" xfId="0" applyNumberFormat="1" applyFont="1" applyBorder="1" applyAlignment="1">
      <alignment horizontal="left" vertical="center" indent="1"/>
    </xf>
    <xf numFmtId="49" fontId="62" fillId="0" borderId="1" xfId="0" applyNumberFormat="1" applyFont="1" applyBorder="1" applyAlignment="1">
      <alignment horizontal="center" vertical="center"/>
    </xf>
    <xf numFmtId="49" fontId="69" fillId="0" borderId="1" xfId="0" applyNumberFormat="1" applyFont="1" applyBorder="1" applyAlignment="1">
      <alignment horizontal="left" vertical="center" indent="1"/>
    </xf>
    <xf numFmtId="49" fontId="74" fillId="0" borderId="1" xfId="0" applyNumberFormat="1" applyFont="1" applyBorder="1" applyAlignment="1">
      <alignment horizontal="left" vertical="center" indent="1"/>
    </xf>
    <xf numFmtId="49" fontId="74" fillId="0" borderId="1" xfId="0" applyNumberFormat="1" applyFont="1" applyBorder="1" applyAlignment="1">
      <alignment horizontal="right" vertical="center"/>
    </xf>
    <xf numFmtId="49" fontId="74" fillId="0" borderId="1" xfId="0" applyNumberFormat="1" applyFont="1" applyBorder="1" applyAlignment="1">
      <alignment horizontal="center" vertical="center"/>
    </xf>
    <xf numFmtId="177" fontId="75" fillId="0" borderId="1" xfId="659" applyNumberFormat="1" applyFont="1" applyBorder="1">
      <alignment vertical="center"/>
    </xf>
    <xf numFmtId="177" fontId="21" fillId="0" borderId="1" xfId="659" applyNumberFormat="1" applyFont="1" applyBorder="1">
      <alignment vertical="center"/>
    </xf>
    <xf numFmtId="177" fontId="74" fillId="0" borderId="1" xfId="659" applyNumberFormat="1" applyFont="1" applyBorder="1">
      <alignment vertical="center"/>
    </xf>
    <xf numFmtId="49" fontId="21" fillId="0" borderId="1" xfId="658" applyNumberFormat="1" applyBorder="1" applyAlignment="1">
      <alignment horizontal="center" vertical="center"/>
    </xf>
    <xf numFmtId="49" fontId="74" fillId="0" borderId="1" xfId="658" applyNumberFormat="1" applyFont="1" applyBorder="1" applyAlignment="1">
      <alignment horizontal="center" vertical="center"/>
    </xf>
    <xf numFmtId="49" fontId="21" fillId="0" borderId="1" xfId="658" applyNumberFormat="1" applyBorder="1" applyAlignment="1">
      <alignment horizontal="left" vertical="center" indent="1"/>
    </xf>
    <xf numFmtId="49" fontId="73" fillId="0" borderId="1" xfId="658" applyNumberFormat="1" applyFont="1" applyBorder="1" applyAlignment="1">
      <alignment horizontal="left" vertical="center" indent="1"/>
    </xf>
    <xf numFmtId="49" fontId="21" fillId="0" borderId="1" xfId="658" applyNumberFormat="1" applyBorder="1" applyAlignment="1">
      <alignment horizontal="right" vertical="center"/>
    </xf>
    <xf numFmtId="49" fontId="74" fillId="0" borderId="1" xfId="658" applyNumberFormat="1" applyFont="1" applyBorder="1" applyAlignment="1">
      <alignment horizontal="right" vertical="center"/>
    </xf>
    <xf numFmtId="49" fontId="72" fillId="0" borderId="1" xfId="658" applyNumberFormat="1" applyFont="1" applyBorder="1" applyAlignment="1">
      <alignment horizontal="center" vertical="center"/>
    </xf>
    <xf numFmtId="49" fontId="69" fillId="0" borderId="1" xfId="658" applyNumberFormat="1" applyFont="1" applyBorder="1" applyAlignment="1">
      <alignment horizontal="left" vertical="center" indent="1"/>
    </xf>
    <xf numFmtId="177" fontId="69" fillId="0" borderId="1" xfId="659" applyNumberFormat="1" applyFont="1" applyBorder="1">
      <alignment vertical="center"/>
    </xf>
    <xf numFmtId="49" fontId="69" fillId="0" borderId="1" xfId="658" applyNumberFormat="1" applyFont="1" applyBorder="1" applyAlignment="1">
      <alignment horizontal="right" vertical="center"/>
    </xf>
    <xf numFmtId="177" fontId="61" fillId="0" borderId="1" xfId="24" applyNumberFormat="1" applyFont="1" applyBorder="1">
      <alignment vertical="center"/>
    </xf>
    <xf numFmtId="177" fontId="69" fillId="0" borderId="1" xfId="24" applyNumberFormat="1" applyFont="1" applyBorder="1">
      <alignment vertical="center"/>
    </xf>
    <xf numFmtId="177" fontId="74" fillId="0" borderId="1" xfId="24" applyNumberFormat="1" applyFont="1" applyBorder="1">
      <alignment vertical="center"/>
    </xf>
    <xf numFmtId="177" fontId="0" fillId="0" borderId="1" xfId="23" applyNumberFormat="1" applyFont="1" applyBorder="1" applyAlignment="1">
      <alignment horizontal="right" vertical="center"/>
    </xf>
    <xf numFmtId="177" fontId="62" fillId="0" borderId="1" xfId="23" applyNumberFormat="1" applyFont="1" applyBorder="1" applyAlignment="1">
      <alignment horizontal="right" vertical="center"/>
    </xf>
    <xf numFmtId="49" fontId="63" fillId="0" borderId="1" xfId="0" applyNumberFormat="1" applyFont="1" applyBorder="1" applyAlignment="1">
      <alignment horizontal="center" vertical="center"/>
    </xf>
    <xf numFmtId="49" fontId="63" fillId="0" borderId="1" xfId="0" applyNumberFormat="1" applyFont="1" applyBorder="1" applyAlignment="1">
      <alignment horizontal="left" vertical="center" indent="1"/>
    </xf>
    <xf numFmtId="177" fontId="63" fillId="0" borderId="1" xfId="23" applyNumberFormat="1" applyFont="1" applyBorder="1" applyAlignment="1">
      <alignment horizontal="right" vertical="center"/>
    </xf>
    <xf numFmtId="49" fontId="0" fillId="0" borderId="7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62" fillId="0" borderId="1" xfId="0" applyFont="1" applyBorder="1" applyAlignment="1">
      <alignment horizontal="left" vertical="center" indent="1"/>
    </xf>
    <xf numFmtId="177" fontId="61" fillId="0" borderId="1" xfId="42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77" fontId="69" fillId="0" borderId="1" xfId="42" applyNumberFormat="1" applyFont="1" applyBorder="1" applyAlignment="1">
      <alignment vertical="center"/>
    </xf>
    <xf numFmtId="0" fontId="62" fillId="0" borderId="1" xfId="0" applyFont="1" applyBorder="1" applyAlignment="1">
      <alignment horizontal="right" vertic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177" fontId="61" fillId="0" borderId="0" xfId="24" applyNumberFormat="1" applyFont="1" applyBorder="1">
      <alignment vertical="center"/>
    </xf>
    <xf numFmtId="177" fontId="61" fillId="0" borderId="7" xfId="42" applyNumberFormat="1" applyFont="1" applyBorder="1" applyAlignmen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177" fontId="63" fillId="3" borderId="1" xfId="23" applyNumberFormat="1" applyFont="1" applyFill="1" applyBorder="1" applyAlignment="1">
      <alignment vertical="center"/>
    </xf>
    <xf numFmtId="177" fontId="69" fillId="3" borderId="1" xfId="24" applyNumberFormat="1" applyFont="1" applyFill="1" applyBorder="1">
      <alignment vertical="center"/>
    </xf>
    <xf numFmtId="177" fontId="0" fillId="3" borderId="1" xfId="23" applyNumberFormat="1" applyFont="1" applyFill="1" applyBorder="1" applyAlignment="1">
      <alignment vertical="center"/>
    </xf>
    <xf numFmtId="177" fontId="69" fillId="3" borderId="1" xfId="42" applyNumberFormat="1" applyFont="1" applyFill="1" applyBorder="1" applyAlignment="1">
      <alignment vertical="center"/>
    </xf>
    <xf numFmtId="177" fontId="0" fillId="0" borderId="1" xfId="0" applyNumberFormat="1" applyBorder="1"/>
    <xf numFmtId="0" fontId="78" fillId="0" borderId="0" xfId="0" applyFont="1" applyAlignment="1">
      <alignment vertical="center"/>
    </xf>
    <xf numFmtId="0" fontId="79" fillId="0" borderId="0" xfId="0" applyFont="1" applyAlignment="1">
      <alignment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right" vertical="center"/>
    </xf>
    <xf numFmtId="0" fontId="79" fillId="2" borderId="0" xfId="0" applyFont="1" applyFill="1" applyAlignment="1">
      <alignment horizontal="right" vertical="center"/>
    </xf>
    <xf numFmtId="0" fontId="80" fillId="0" borderId="1" xfId="0" applyFont="1" applyBorder="1" applyAlignment="1">
      <alignment horizontal="right" vertical="center"/>
    </xf>
    <xf numFmtId="0" fontId="80" fillId="0" borderId="1" xfId="0" applyFont="1" applyBorder="1" applyAlignment="1">
      <alignment horizontal="center" vertical="center"/>
    </xf>
    <xf numFmtId="0" fontId="81" fillId="0" borderId="0" xfId="0" applyFont="1" applyAlignment="1">
      <alignment horizontal="right" vertical="center"/>
    </xf>
    <xf numFmtId="178" fontId="79" fillId="0" borderId="1" xfId="59" applyNumberFormat="1" applyFont="1" applyBorder="1" applyAlignment="1">
      <alignment horizontal="center" vertical="center"/>
    </xf>
    <xf numFmtId="177" fontId="79" fillId="0" borderId="1" xfId="23" applyNumberFormat="1" applyFont="1" applyBorder="1" applyAlignment="1">
      <alignment horizontal="right" vertical="center"/>
    </xf>
    <xf numFmtId="0" fontId="79" fillId="0" borderId="1" xfId="0" applyFont="1" applyBorder="1" applyAlignment="1">
      <alignment horizontal="center" vertical="center"/>
    </xf>
    <xf numFmtId="0" fontId="79" fillId="0" borderId="1" xfId="0" applyFont="1" applyBorder="1" applyAlignment="1">
      <alignment vertical="center"/>
    </xf>
    <xf numFmtId="0" fontId="79" fillId="0" borderId="1" xfId="59" applyFont="1" applyBorder="1" applyAlignment="1">
      <alignment horizontal="right" vertical="center"/>
    </xf>
    <xf numFmtId="49" fontId="79" fillId="0" borderId="0" xfId="14" applyNumberFormat="1" applyFont="1" applyAlignment="1">
      <alignment horizontal="right" vertical="center"/>
    </xf>
    <xf numFmtId="177" fontId="78" fillId="0" borderId="0" xfId="0" applyNumberFormat="1" applyFont="1" applyAlignment="1">
      <alignment vertical="center"/>
    </xf>
    <xf numFmtId="177" fontId="79" fillId="0" borderId="0" xfId="23" applyNumberFormat="1" applyFont="1" applyBorder="1" applyAlignment="1">
      <alignment horizontal="right" vertical="center"/>
    </xf>
    <xf numFmtId="177" fontId="79" fillId="0" borderId="1" xfId="23" applyNumberFormat="1" applyFont="1" applyBorder="1" applyAlignment="1">
      <alignment vertical="center"/>
    </xf>
    <xf numFmtId="177" fontId="48" fillId="0" borderId="1" xfId="23" applyNumberFormat="1" applyFont="1" applyBorder="1" applyAlignment="1">
      <alignment horizontal="center" vertical="center"/>
    </xf>
    <xf numFmtId="177" fontId="48" fillId="0" borderId="1" xfId="23" applyNumberFormat="1" applyFont="1" applyBorder="1" applyAlignment="1">
      <alignment vertical="center"/>
    </xf>
    <xf numFmtId="49" fontId="79" fillId="0" borderId="1" xfId="0" applyNumberFormat="1" applyFont="1" applyBorder="1" applyAlignment="1">
      <alignment horizontal="right" vertical="center"/>
    </xf>
    <xf numFmtId="49" fontId="79" fillId="0" borderId="0" xfId="0" applyNumberFormat="1" applyFont="1" applyAlignment="1">
      <alignment horizontal="right" vertical="center"/>
    </xf>
    <xf numFmtId="177" fontId="79" fillId="0" borderId="1" xfId="0" applyNumberFormat="1" applyFont="1" applyBorder="1" applyAlignment="1">
      <alignment vertical="center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right" vertical="center"/>
    </xf>
    <xf numFmtId="10" fontId="82" fillId="0" borderId="1" xfId="23" applyNumberFormat="1" applyFont="1" applyBorder="1" applyAlignment="1">
      <alignment horizontal="right"/>
    </xf>
    <xf numFmtId="10" fontId="82" fillId="0" borderId="0" xfId="23" applyNumberFormat="1" applyFont="1" applyBorder="1" applyAlignment="1">
      <alignment horizontal="right"/>
    </xf>
    <xf numFmtId="0" fontId="79" fillId="0" borderId="1" xfId="0" applyFont="1" applyBorder="1" applyAlignment="1">
      <alignment horizontal="right" vertical="center"/>
    </xf>
    <xf numFmtId="0" fontId="79" fillId="0" borderId="0" xfId="0" applyFont="1" applyAlignment="1">
      <alignment horizontal="right" vertical="center"/>
    </xf>
    <xf numFmtId="177" fontId="79" fillId="0" borderId="0" xfId="0" applyNumberFormat="1" applyFont="1" applyAlignment="1">
      <alignment vertical="center"/>
    </xf>
    <xf numFmtId="177" fontId="83" fillId="0" borderId="17" xfId="23" applyNumberFormat="1" applyFont="1" applyBorder="1" applyAlignment="1">
      <alignment vertical="center"/>
    </xf>
    <xf numFmtId="177" fontId="79" fillId="0" borderId="11" xfId="23" applyNumberFormat="1" applyFont="1" applyBorder="1" applyAlignment="1">
      <alignment vertical="center"/>
    </xf>
    <xf numFmtId="10" fontId="84" fillId="0" borderId="0" xfId="54" applyNumberFormat="1" applyFont="1" applyAlignment="1">
      <alignment horizontal="center" vertical="center"/>
    </xf>
    <xf numFmtId="177" fontId="79" fillId="0" borderId="12" xfId="23" applyNumberFormat="1" applyFont="1" applyBorder="1" applyAlignment="1">
      <alignment vertical="center"/>
    </xf>
    <xf numFmtId="177" fontId="79" fillId="0" borderId="19" xfId="23" applyNumberFormat="1" applyFont="1" applyBorder="1" applyAlignment="1">
      <alignment vertical="center"/>
    </xf>
    <xf numFmtId="177" fontId="79" fillId="0" borderId="13" xfId="23" applyNumberFormat="1" applyFont="1" applyBorder="1" applyAlignment="1">
      <alignment vertical="center"/>
    </xf>
    <xf numFmtId="177" fontId="79" fillId="0" borderId="0" xfId="23" applyNumberFormat="1" applyFont="1" applyAlignment="1">
      <alignment vertical="center"/>
    </xf>
    <xf numFmtId="10" fontId="48" fillId="0" borderId="0" xfId="54" applyNumberFormat="1" applyFont="1" applyAlignment="1">
      <alignment horizontal="center" vertical="center"/>
    </xf>
    <xf numFmtId="0" fontId="85" fillId="0" borderId="18" xfId="0" applyFont="1" applyBorder="1" applyAlignment="1">
      <alignment horizontal="left" vertical="center" indent="1"/>
    </xf>
    <xf numFmtId="177" fontId="83" fillId="0" borderId="1" xfId="23" applyNumberFormat="1" applyFont="1" applyBorder="1" applyAlignment="1">
      <alignment vertical="center"/>
    </xf>
    <xf numFmtId="177" fontId="83" fillId="0" borderId="20" xfId="23" applyNumberFormat="1" applyFont="1" applyBorder="1" applyAlignment="1">
      <alignment vertical="center"/>
    </xf>
    <xf numFmtId="178" fontId="79" fillId="0" borderId="0" xfId="0" applyNumberFormat="1" applyFont="1" applyAlignment="1">
      <alignment horizontal="center" vertical="center"/>
    </xf>
    <xf numFmtId="178" fontId="80" fillId="0" borderId="1" xfId="0" applyNumberFormat="1" applyFont="1" applyBorder="1" applyAlignment="1">
      <alignment horizontal="center" vertical="center"/>
    </xf>
    <xf numFmtId="178" fontId="79" fillId="0" borderId="1" xfId="0" applyNumberFormat="1" applyFont="1" applyBorder="1" applyAlignment="1">
      <alignment horizontal="center" vertical="center"/>
    </xf>
    <xf numFmtId="44" fontId="79" fillId="0" borderId="0" xfId="57" applyFont="1" applyAlignment="1">
      <alignment horizontal="left" vertical="center" indent="1"/>
    </xf>
    <xf numFmtId="44" fontId="80" fillId="0" borderId="1" xfId="57" applyFont="1" applyFill="1" applyBorder="1" applyAlignment="1">
      <alignment horizontal="left" vertical="center" indent="1"/>
    </xf>
    <xf numFmtId="0" fontId="79" fillId="0" borderId="1" xfId="59" applyFont="1" applyBorder="1" applyAlignment="1">
      <alignment horizontal="left" vertical="center" indent="1"/>
    </xf>
    <xf numFmtId="49" fontId="79" fillId="0" borderId="1" xfId="0" applyNumberFormat="1" applyFont="1" applyBorder="1" applyAlignment="1">
      <alignment horizontal="left" vertical="center" indent="1"/>
    </xf>
    <xf numFmtId="176" fontId="79" fillId="0" borderId="1" xfId="0" applyNumberFormat="1" applyFont="1" applyBorder="1" applyAlignment="1">
      <alignment horizontal="left" vertical="center" indent="1"/>
    </xf>
    <xf numFmtId="0" fontId="79" fillId="0" borderId="1" xfId="0" applyFont="1" applyBorder="1" applyAlignment="1">
      <alignment horizontal="left" vertical="center" indent="1"/>
    </xf>
    <xf numFmtId="176" fontId="79" fillId="0" borderId="0" xfId="0" applyNumberFormat="1" applyFont="1" applyAlignment="1">
      <alignment horizontal="left" vertical="center" indent="1"/>
    </xf>
    <xf numFmtId="0" fontId="79" fillId="0" borderId="0" xfId="0" applyFont="1" applyAlignment="1">
      <alignment horizontal="left" vertical="center" indent="1"/>
    </xf>
    <xf numFmtId="0" fontId="79" fillId="0" borderId="8" xfId="0" applyFont="1" applyBorder="1" applyAlignment="1">
      <alignment horizontal="left" vertical="center" indent="1"/>
    </xf>
    <xf numFmtId="0" fontId="79" fillId="0" borderId="9" xfId="0" applyFont="1" applyBorder="1" applyAlignment="1">
      <alignment horizontal="left" vertical="center" indent="1"/>
    </xf>
    <xf numFmtId="0" fontId="79" fillId="0" borderId="18" xfId="0" applyFont="1" applyBorder="1" applyAlignment="1">
      <alignment horizontal="left" vertical="center" indent="1"/>
    </xf>
    <xf numFmtId="0" fontId="79" fillId="0" borderId="10" xfId="0" applyFont="1" applyBorder="1" applyAlignment="1">
      <alignment horizontal="left" vertical="center" indent="1"/>
    </xf>
    <xf numFmtId="0" fontId="48" fillId="0" borderId="1" xfId="0" applyFont="1" applyBorder="1" applyAlignment="1">
      <alignment horizontal="left" vertical="center"/>
    </xf>
    <xf numFmtId="178" fontId="87" fillId="0" borderId="1" xfId="59" applyNumberFormat="1" applyFont="1" applyBorder="1" applyAlignment="1">
      <alignment horizontal="center" vertical="center"/>
    </xf>
    <xf numFmtId="0" fontId="87" fillId="0" borderId="1" xfId="59" applyFont="1" applyBorder="1" applyAlignment="1">
      <alignment horizontal="left" vertical="center" indent="1"/>
    </xf>
    <xf numFmtId="177" fontId="87" fillId="0" borderId="1" xfId="23" applyNumberFormat="1" applyFont="1" applyBorder="1" applyAlignment="1">
      <alignment horizontal="right" vertical="center"/>
    </xf>
    <xf numFmtId="178" fontId="88" fillId="0" borderId="1" xfId="59" applyNumberFormat="1" applyFont="1" applyBorder="1" applyAlignment="1">
      <alignment horizontal="center" vertical="center"/>
    </xf>
    <xf numFmtId="0" fontId="88" fillId="0" borderId="1" xfId="59" applyFont="1" applyBorder="1" applyAlignment="1">
      <alignment horizontal="left" vertical="center" indent="1"/>
    </xf>
    <xf numFmtId="177" fontId="88" fillId="0" borderId="1" xfId="23" applyNumberFormat="1" applyFont="1" applyBorder="1" applyAlignment="1">
      <alignment horizontal="right" vertical="center"/>
    </xf>
    <xf numFmtId="0" fontId="79" fillId="2" borderId="0" xfId="0" applyFont="1" applyFill="1" applyAlignment="1">
      <alignment horizontal="center" vertical="center"/>
    </xf>
    <xf numFmtId="0" fontId="87" fillId="0" borderId="1" xfId="59" applyFont="1" applyBorder="1" applyAlignment="1">
      <alignment horizontal="center" vertical="center"/>
    </xf>
    <xf numFmtId="0" fontId="79" fillId="0" borderId="1" xfId="59" applyFont="1" applyBorder="1" applyAlignment="1">
      <alignment horizontal="center" vertical="center"/>
    </xf>
    <xf numFmtId="0" fontId="88" fillId="0" borderId="1" xfId="59" applyFont="1" applyBorder="1" applyAlignment="1">
      <alignment horizontal="center" vertical="center"/>
    </xf>
    <xf numFmtId="49" fontId="79" fillId="0" borderId="1" xfId="0" applyNumberFormat="1" applyFont="1" applyBorder="1" applyAlignment="1">
      <alignment horizontal="center" vertical="center"/>
    </xf>
    <xf numFmtId="10" fontId="82" fillId="0" borderId="1" xfId="23" applyNumberFormat="1" applyFont="1" applyBorder="1" applyAlignment="1">
      <alignment horizontal="center"/>
    </xf>
    <xf numFmtId="0" fontId="79" fillId="0" borderId="0" xfId="0" applyFont="1" applyAlignment="1">
      <alignment horizontal="center" vertical="center"/>
    </xf>
    <xf numFmtId="177" fontId="87" fillId="0" borderId="1" xfId="0" applyNumberFormat="1" applyFont="1" applyBorder="1" applyAlignment="1">
      <alignment vertical="center"/>
    </xf>
    <xf numFmtId="177" fontId="88" fillId="0" borderId="1" xfId="0" applyNumberFormat="1" applyFont="1" applyBorder="1" applyAlignment="1">
      <alignment vertical="center"/>
    </xf>
    <xf numFmtId="177" fontId="88" fillId="0" borderId="1" xfId="23" quotePrefix="1" applyNumberFormat="1" applyFont="1" applyBorder="1" applyAlignment="1">
      <alignment horizontal="right" vertical="center"/>
    </xf>
    <xf numFmtId="44" fontId="80" fillId="0" borderId="1" xfId="57" applyFont="1" applyFill="1" applyBorder="1" applyAlignment="1">
      <alignment horizontal="center" vertical="center"/>
    </xf>
    <xf numFmtId="44" fontId="79" fillId="0" borderId="0" xfId="57" applyFont="1" applyAlignment="1">
      <alignment horizontal="left" vertical="center" indent="2"/>
    </xf>
    <xf numFmtId="49" fontId="79" fillId="0" borderId="1" xfId="0" applyNumberFormat="1" applyFont="1" applyBorder="1" applyAlignment="1">
      <alignment horizontal="left" vertical="center" indent="2"/>
    </xf>
    <xf numFmtId="176" fontId="79" fillId="0" borderId="1" xfId="0" applyNumberFormat="1" applyFont="1" applyBorder="1" applyAlignment="1">
      <alignment horizontal="left" vertical="center" indent="2"/>
    </xf>
    <xf numFmtId="0" fontId="79" fillId="0" borderId="1" xfId="0" applyFont="1" applyBorder="1" applyAlignment="1">
      <alignment horizontal="left" vertical="center" indent="2"/>
    </xf>
    <xf numFmtId="176" fontId="79" fillId="0" borderId="0" xfId="0" applyNumberFormat="1" applyFont="1" applyAlignment="1">
      <alignment horizontal="left" vertical="center" indent="2"/>
    </xf>
    <xf numFmtId="0" fontId="79" fillId="0" borderId="0" xfId="0" applyFont="1" applyAlignment="1">
      <alignment horizontal="left" vertical="center" indent="2"/>
    </xf>
    <xf numFmtId="0" fontId="79" fillId="0" borderId="8" xfId="0" applyFont="1" applyBorder="1" applyAlignment="1">
      <alignment horizontal="left" vertical="center" indent="2"/>
    </xf>
    <xf numFmtId="0" fontId="79" fillId="0" borderId="9" xfId="0" applyFont="1" applyBorder="1" applyAlignment="1">
      <alignment horizontal="left" vertical="center" indent="2"/>
    </xf>
    <xf numFmtId="0" fontId="79" fillId="0" borderId="18" xfId="0" applyFont="1" applyBorder="1" applyAlignment="1">
      <alignment horizontal="left" vertical="center" indent="2"/>
    </xf>
    <xf numFmtId="0" fontId="79" fillId="0" borderId="10" xfId="0" applyFont="1" applyBorder="1" applyAlignment="1">
      <alignment horizontal="left" vertical="center" indent="2"/>
    </xf>
    <xf numFmtId="176" fontId="88" fillId="0" borderId="1" xfId="0" applyNumberFormat="1" applyFont="1" applyBorder="1" applyAlignment="1">
      <alignment horizontal="left" vertical="center" indent="2"/>
    </xf>
    <xf numFmtId="176" fontId="87" fillId="0" borderId="1" xfId="0" applyNumberFormat="1" applyFont="1" applyBorder="1" applyAlignment="1">
      <alignment horizontal="left" vertical="center" indent="2"/>
    </xf>
    <xf numFmtId="49" fontId="77" fillId="0" borderId="0" xfId="0" applyNumberFormat="1" applyFont="1" applyAlignment="1">
      <alignment horizontal="center" vertical="center"/>
    </xf>
    <xf numFmtId="0" fontId="85" fillId="0" borderId="9" xfId="0" applyFont="1" applyBorder="1" applyAlignment="1">
      <alignment horizontal="left" vertical="center" indent="2"/>
    </xf>
    <xf numFmtId="0" fontId="79" fillId="0" borderId="1" xfId="0" applyFont="1" applyBorder="1" applyAlignment="1">
      <alignment horizontal="left" vertical="center"/>
    </xf>
    <xf numFmtId="0" fontId="79" fillId="7" borderId="9" xfId="0" applyFont="1" applyFill="1" applyBorder="1" applyAlignment="1">
      <alignment horizontal="left" vertical="center" indent="2"/>
    </xf>
    <xf numFmtId="177" fontId="83" fillId="7" borderId="1" xfId="23" applyNumberFormat="1" applyFont="1" applyFill="1" applyBorder="1" applyAlignment="1">
      <alignment vertical="center"/>
    </xf>
    <xf numFmtId="177" fontId="79" fillId="0" borderId="12" xfId="23" applyNumberFormat="1" applyFont="1" applyFill="1" applyBorder="1" applyAlignment="1">
      <alignment vertical="center"/>
    </xf>
    <xf numFmtId="176" fontId="79" fillId="7" borderId="21" xfId="23" applyNumberFormat="1" applyFont="1" applyFill="1" applyBorder="1" applyAlignment="1">
      <alignment vertical="center"/>
    </xf>
    <xf numFmtId="178" fontId="94" fillId="0" borderId="1" xfId="59" applyNumberFormat="1" applyFont="1" applyBorder="1" applyAlignment="1">
      <alignment horizontal="center" vertical="center"/>
    </xf>
    <xf numFmtId="0" fontId="94" fillId="0" borderId="1" xfId="59" applyFont="1" applyBorder="1" applyAlignment="1">
      <alignment horizontal="left" vertical="center" indent="1"/>
    </xf>
    <xf numFmtId="177" fontId="94" fillId="0" borderId="1" xfId="23" applyNumberFormat="1" applyFont="1" applyBorder="1" applyAlignment="1">
      <alignment horizontal="right" vertical="center"/>
    </xf>
    <xf numFmtId="177" fontId="48" fillId="0" borderId="1" xfId="23" applyNumberFormat="1" applyFont="1" applyBorder="1" applyAlignment="1">
      <alignment horizontal="right" vertical="center" wrapText="1"/>
    </xf>
    <xf numFmtId="0" fontId="94" fillId="0" borderId="1" xfId="59" applyFont="1" applyBorder="1" applyAlignment="1">
      <alignment horizontal="center" vertical="center"/>
    </xf>
    <xf numFmtId="177" fontId="83" fillId="0" borderId="22" xfId="23" applyNumberFormat="1" applyFont="1" applyBorder="1" applyAlignment="1">
      <alignment vertical="center"/>
    </xf>
    <xf numFmtId="177" fontId="96" fillId="0" borderId="1" xfId="23" applyNumberFormat="1" applyFont="1" applyBorder="1" applyAlignment="1">
      <alignment horizontal="left" vertical="center"/>
    </xf>
    <xf numFmtId="177" fontId="97" fillId="0" borderId="1" xfId="23" applyNumberFormat="1" applyFont="1" applyBorder="1" applyAlignment="1">
      <alignment horizontal="right" vertical="center" wrapText="1"/>
    </xf>
    <xf numFmtId="0" fontId="79" fillId="0" borderId="1" xfId="59" applyFont="1" applyBorder="1" applyAlignment="1">
      <alignment horizontal="left" vertical="center"/>
    </xf>
    <xf numFmtId="176" fontId="87" fillId="0" borderId="1" xfId="0" applyNumberFormat="1" applyFont="1" applyBorder="1" applyAlignment="1">
      <alignment horizontal="left" vertical="center" indent="1"/>
    </xf>
    <xf numFmtId="176" fontId="88" fillId="0" borderId="1" xfId="0" applyNumberFormat="1" applyFont="1" applyBorder="1" applyAlignment="1">
      <alignment horizontal="left" vertical="center" indent="1"/>
    </xf>
    <xf numFmtId="0" fontId="48" fillId="0" borderId="0" xfId="0" applyFont="1" applyAlignment="1">
      <alignment horizontal="center" vertical="center" wrapText="1"/>
    </xf>
    <xf numFmtId="0" fontId="80" fillId="0" borderId="1" xfId="0" applyFont="1" applyBorder="1" applyAlignment="1">
      <alignment horizontal="center" vertical="center" wrapText="1"/>
    </xf>
    <xf numFmtId="177" fontId="48" fillId="0" borderId="1" xfId="23" applyNumberFormat="1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10" fontId="84" fillId="0" borderId="0" xfId="54" applyNumberFormat="1" applyFont="1" applyAlignment="1">
      <alignment horizontal="center" vertical="center" wrapText="1"/>
    </xf>
    <xf numFmtId="10" fontId="48" fillId="0" borderId="0" xfId="54" applyNumberFormat="1" applyFont="1" applyAlignment="1">
      <alignment horizontal="center" vertical="center" wrapText="1"/>
    </xf>
    <xf numFmtId="0" fontId="99" fillId="0" borderId="9" xfId="0" quotePrefix="1" applyFont="1" applyBorder="1" applyAlignment="1">
      <alignment horizontal="left" vertical="center" indent="1"/>
    </xf>
    <xf numFmtId="177" fontId="100" fillId="0" borderId="1" xfId="23" applyNumberFormat="1" applyFont="1" applyBorder="1" applyAlignment="1">
      <alignment vertical="center"/>
    </xf>
    <xf numFmtId="177" fontId="99" fillId="0" borderId="12" xfId="23" applyNumberFormat="1" applyFont="1" applyBorder="1" applyAlignment="1">
      <alignment vertical="center"/>
    </xf>
    <xf numFmtId="0" fontId="79" fillId="0" borderId="1" xfId="59" applyFont="1" applyBorder="1" applyAlignment="1">
      <alignment horizontal="left" vertical="center" wrapText="1"/>
    </xf>
    <xf numFmtId="0" fontId="48" fillId="0" borderId="1" xfId="59" applyFont="1" applyBorder="1" applyAlignment="1">
      <alignment horizontal="left" vertical="center" wrapText="1"/>
    </xf>
    <xf numFmtId="9" fontId="87" fillId="0" borderId="1" xfId="59" applyNumberFormat="1" applyFont="1" applyBorder="1" applyAlignment="1">
      <alignment horizontal="left" vertical="center" wrapText="1"/>
    </xf>
    <xf numFmtId="0" fontId="87" fillId="0" borderId="1" xfId="59" applyFont="1" applyBorder="1" applyAlignment="1">
      <alignment horizontal="left" vertical="center"/>
    </xf>
    <xf numFmtId="0" fontId="87" fillId="0" borderId="1" xfId="59" applyFont="1" applyBorder="1" applyAlignment="1">
      <alignment horizontal="left" vertical="center" wrapText="1"/>
    </xf>
    <xf numFmtId="9" fontId="88" fillId="0" borderId="1" xfId="59" applyNumberFormat="1" applyFont="1" applyBorder="1" applyAlignment="1">
      <alignment horizontal="left" vertical="center" wrapText="1"/>
    </xf>
    <xf numFmtId="0" fontId="88" fillId="0" borderId="1" xfId="59" applyFont="1" applyBorder="1" applyAlignment="1">
      <alignment horizontal="left" vertical="center"/>
    </xf>
    <xf numFmtId="0" fontId="79" fillId="0" borderId="1" xfId="0" applyFont="1" applyBorder="1" applyAlignment="1">
      <alignment vertical="center" wrapText="1"/>
    </xf>
    <xf numFmtId="177" fontId="101" fillId="0" borderId="1" xfId="23" applyNumberFormat="1" applyFont="1" applyBorder="1" applyAlignment="1">
      <alignment horizontal="right" vertical="center" wrapText="1"/>
    </xf>
    <xf numFmtId="177" fontId="79" fillId="0" borderId="1" xfId="23" applyNumberFormat="1" applyFont="1" applyBorder="1" applyAlignment="1">
      <alignment horizontal="right" vertical="center" wrapText="1"/>
    </xf>
    <xf numFmtId="177" fontId="87" fillId="0" borderId="1" xfId="23" quotePrefix="1" applyNumberFormat="1" applyFont="1" applyBorder="1" applyAlignment="1">
      <alignment horizontal="right" vertical="center" wrapText="1"/>
    </xf>
    <xf numFmtId="177" fontId="88" fillId="0" borderId="1" xfId="23" quotePrefix="1" applyNumberFormat="1" applyFont="1" applyBorder="1" applyAlignment="1">
      <alignment horizontal="right" vertical="center" wrapText="1"/>
    </xf>
    <xf numFmtId="178" fontId="79" fillId="3" borderId="1" xfId="59" applyNumberFormat="1" applyFont="1" applyFill="1" applyBorder="1" applyAlignment="1">
      <alignment horizontal="center" vertical="center"/>
    </xf>
    <xf numFmtId="0" fontId="79" fillId="3" borderId="1" xfId="59" applyFont="1" applyFill="1" applyBorder="1" applyAlignment="1">
      <alignment horizontal="left" vertical="center" indent="1"/>
    </xf>
    <xf numFmtId="177" fontId="79" fillId="3" borderId="1" xfId="23" applyNumberFormat="1" applyFont="1" applyFill="1" applyBorder="1" applyAlignment="1">
      <alignment horizontal="right" vertical="center"/>
    </xf>
    <xf numFmtId="0" fontId="79" fillId="3" borderId="1" xfId="59" applyFont="1" applyFill="1" applyBorder="1" applyAlignment="1">
      <alignment horizontal="center" vertical="center"/>
    </xf>
    <xf numFmtId="177" fontId="79" fillId="0" borderId="1" xfId="23" applyNumberFormat="1" applyFont="1" applyBorder="1" applyAlignment="1">
      <alignment horizontal="center" vertical="center"/>
    </xf>
    <xf numFmtId="177" fontId="88" fillId="0" borderId="1" xfId="23" quotePrefix="1" applyNumberFormat="1" applyFont="1" applyBorder="1" applyAlignment="1">
      <alignment horizontal="center" vertical="center"/>
    </xf>
    <xf numFmtId="177" fontId="87" fillId="0" borderId="1" xfId="23" quotePrefix="1" applyNumberFormat="1" applyFont="1" applyBorder="1" applyAlignment="1">
      <alignment horizontal="center" vertical="center"/>
    </xf>
    <xf numFmtId="177" fontId="88" fillId="0" borderId="1" xfId="23" applyNumberFormat="1" applyFont="1" applyBorder="1" applyAlignment="1">
      <alignment horizontal="center" vertical="center"/>
    </xf>
    <xf numFmtId="177" fontId="83" fillId="0" borderId="0" xfId="23" applyNumberFormat="1" applyFont="1" applyAlignment="1"/>
    <xf numFmtId="0" fontId="0" fillId="0" borderId="1" xfId="59" applyFont="1" applyBorder="1" applyAlignment="1">
      <alignment horizontal="left" vertical="center" indent="1"/>
    </xf>
    <xf numFmtId="0" fontId="88" fillId="0" borderId="1" xfId="0" applyFont="1" applyBorder="1" applyAlignment="1">
      <alignment horizontal="center" vertical="center"/>
    </xf>
    <xf numFmtId="0" fontId="88" fillId="0" borderId="1" xfId="0" applyFont="1" applyBorder="1" applyAlignment="1">
      <alignment vertical="center"/>
    </xf>
    <xf numFmtId="176" fontId="79" fillId="0" borderId="12" xfId="23" applyNumberFormat="1" applyFont="1" applyBorder="1" applyAlignment="1">
      <alignment vertical="center"/>
    </xf>
    <xf numFmtId="0" fontId="87" fillId="0" borderId="1" xfId="0" quotePrefix="1" applyFont="1" applyBorder="1" applyAlignment="1">
      <alignment vertical="center"/>
    </xf>
    <xf numFmtId="0" fontId="87" fillId="0" borderId="1" xfId="0" applyFont="1" applyBorder="1" applyAlignment="1">
      <alignment vertical="center"/>
    </xf>
    <xf numFmtId="0" fontId="88" fillId="0" borderId="1" xfId="0" quotePrefix="1" applyFont="1" applyBorder="1" applyAlignment="1">
      <alignment vertical="center"/>
    </xf>
    <xf numFmtId="177" fontId="83" fillId="0" borderId="23" xfId="23" applyNumberFormat="1" applyFont="1" applyBorder="1" applyAlignment="1">
      <alignment vertical="center"/>
    </xf>
    <xf numFmtId="177" fontId="79" fillId="0" borderId="22" xfId="23" applyNumberFormat="1" applyFont="1" applyBorder="1" applyAlignment="1">
      <alignment vertical="center"/>
    </xf>
    <xf numFmtId="179" fontId="79" fillId="0" borderId="1" xfId="59" applyNumberFormat="1" applyFont="1" applyBorder="1" applyAlignment="1">
      <alignment horizontal="left" vertical="center"/>
    </xf>
    <xf numFmtId="179" fontId="79" fillId="0" borderId="1" xfId="59" applyNumberFormat="1" applyFont="1" applyBorder="1" applyAlignment="1">
      <alignment horizontal="right" vertical="center"/>
    </xf>
    <xf numFmtId="179" fontId="104" fillId="0" borderId="1" xfId="59" applyNumberFormat="1" applyFont="1" applyBorder="1" applyAlignment="1">
      <alignment horizontal="left" vertical="center"/>
    </xf>
    <xf numFmtId="179" fontId="103" fillId="0" borderId="1" xfId="59" applyNumberFormat="1" applyFont="1" applyBorder="1" applyAlignment="1">
      <alignment horizontal="right" vertical="center"/>
    </xf>
    <xf numFmtId="44" fontId="80" fillId="0" borderId="1" xfId="57" applyFont="1" applyFill="1" applyBorder="1" applyAlignment="1">
      <alignment vertical="center"/>
    </xf>
    <xf numFmtId="44" fontId="80" fillId="0" borderId="1" xfId="57" applyFont="1" applyFill="1" applyBorder="1" applyAlignment="1">
      <alignment horizontal="left" vertical="center" indent="2"/>
    </xf>
    <xf numFmtId="177" fontId="79" fillId="0" borderId="1" xfId="23" applyNumberFormat="1" applyFont="1" applyBorder="1" applyAlignment="1">
      <alignment horizontal="left" vertical="center"/>
    </xf>
    <xf numFmtId="177" fontId="88" fillId="0" borderId="1" xfId="23" quotePrefix="1" applyNumberFormat="1" applyFont="1" applyBorder="1" applyAlignment="1">
      <alignment horizontal="left" vertical="center"/>
    </xf>
    <xf numFmtId="177" fontId="87" fillId="0" borderId="1" xfId="23" quotePrefix="1" applyNumberFormat="1" applyFont="1" applyBorder="1" applyAlignment="1">
      <alignment horizontal="left" vertical="center"/>
    </xf>
    <xf numFmtId="177" fontId="79" fillId="0" borderId="24" xfId="23" applyNumberFormat="1" applyFont="1" applyBorder="1" applyAlignment="1">
      <alignment horizontal="right" vertical="center"/>
    </xf>
    <xf numFmtId="180" fontId="79" fillId="0" borderId="1" xfId="23" applyNumberFormat="1" applyFont="1" applyBorder="1" applyAlignment="1">
      <alignment horizontal="right" vertical="center"/>
    </xf>
    <xf numFmtId="178" fontId="105" fillId="0" borderId="1" xfId="59" applyNumberFormat="1" applyFont="1" applyBorder="1" applyAlignment="1">
      <alignment horizontal="center" vertical="center"/>
    </xf>
    <xf numFmtId="180" fontId="88" fillId="0" borderId="1" xfId="23" applyNumberFormat="1" applyFont="1" applyBorder="1" applyAlignment="1">
      <alignment horizontal="right" vertical="center"/>
    </xf>
    <xf numFmtId="178" fontId="106" fillId="0" borderId="1" xfId="59" applyNumberFormat="1" applyFont="1" applyBorder="1" applyAlignment="1">
      <alignment horizontal="center" vertical="center"/>
    </xf>
    <xf numFmtId="180" fontId="87" fillId="0" borderId="1" xfId="23" applyNumberFormat="1" applyFont="1" applyBorder="1" applyAlignment="1">
      <alignment horizontal="right" vertical="center"/>
    </xf>
    <xf numFmtId="178" fontId="107" fillId="0" borderId="1" xfId="59" applyNumberFormat="1" applyFont="1" applyBorder="1" applyAlignment="1">
      <alignment horizontal="center" vertical="center"/>
    </xf>
    <xf numFmtId="49" fontId="77" fillId="0" borderId="0" xfId="0" applyNumberFormat="1" applyFont="1" applyAlignment="1">
      <alignment horizontal="center" vertical="center"/>
    </xf>
    <xf numFmtId="177" fontId="78" fillId="0" borderId="0" xfId="0" applyNumberFormat="1" applyFont="1" applyAlignment="1">
      <alignment horizontal="left" vertical="center" indent="1"/>
    </xf>
    <xf numFmtId="49" fontId="86" fillId="0" borderId="0" xfId="0" applyNumberFormat="1" applyFont="1" applyAlignment="1">
      <alignment horizontal="center" vertical="center"/>
    </xf>
    <xf numFmtId="49" fontId="70" fillId="4" borderId="7" xfId="21" applyNumberFormat="1" applyFont="1" applyFill="1" applyBorder="1" applyAlignment="1">
      <alignment horizontal="center" vertical="center"/>
    </xf>
    <xf numFmtId="49" fontId="65" fillId="4" borderId="14" xfId="21" applyNumberFormat="1" applyFont="1" applyFill="1" applyBorder="1" applyAlignment="1">
      <alignment horizontal="center" vertical="center"/>
    </xf>
    <xf numFmtId="49" fontId="65" fillId="4" borderId="2" xfId="21" applyNumberFormat="1" applyFont="1" applyFill="1" applyBorder="1" applyAlignment="1">
      <alignment horizontal="center" vertical="center"/>
    </xf>
    <xf numFmtId="49" fontId="44" fillId="4" borderId="7" xfId="21" applyNumberFormat="1" applyFont="1" applyFill="1" applyBorder="1" applyAlignment="1">
      <alignment horizontal="center" vertical="center"/>
    </xf>
    <xf numFmtId="49" fontId="44" fillId="4" borderId="14" xfId="21" applyNumberFormat="1" applyFont="1" applyFill="1" applyBorder="1" applyAlignment="1">
      <alignment horizontal="center" vertical="center"/>
    </xf>
    <xf numFmtId="49" fontId="44" fillId="4" borderId="2" xfId="21" applyNumberFormat="1" applyFont="1" applyFill="1" applyBorder="1" applyAlignment="1">
      <alignment horizontal="center" vertical="center"/>
    </xf>
    <xf numFmtId="0" fontId="50" fillId="0" borderId="0" xfId="22" applyFont="1" applyAlignment="1">
      <alignment horizontal="left"/>
    </xf>
  </cellXfs>
  <cellStyles count="5138">
    <cellStyle name="一般" xfId="0" builtinId="0"/>
    <cellStyle name="一般 10" xfId="1" xr:uid="{00000000-0005-0000-0000-000001000000}"/>
    <cellStyle name="一般 11" xfId="2" xr:uid="{00000000-0005-0000-0000-000002000000}"/>
    <cellStyle name="一般 12" xfId="3" xr:uid="{00000000-0005-0000-0000-000003000000}"/>
    <cellStyle name="一般 13" xfId="4" xr:uid="{00000000-0005-0000-0000-000004000000}"/>
    <cellStyle name="一般 14" xfId="5" xr:uid="{00000000-0005-0000-0000-000005000000}"/>
    <cellStyle name="一般 15" xfId="6" xr:uid="{00000000-0005-0000-0000-000006000000}"/>
    <cellStyle name="一般 16" xfId="7" xr:uid="{00000000-0005-0000-0000-000007000000}"/>
    <cellStyle name="一般 17" xfId="8" xr:uid="{00000000-0005-0000-0000-000008000000}"/>
    <cellStyle name="一般 18" xfId="9" xr:uid="{00000000-0005-0000-0000-000009000000}"/>
    <cellStyle name="一般 19" xfId="10" xr:uid="{00000000-0005-0000-0000-00000A000000}"/>
    <cellStyle name="一般 2" xfId="59" xr:uid="{00000000-0005-0000-0000-00000B000000}"/>
    <cellStyle name="一般 2 2" xfId="11" xr:uid="{00000000-0005-0000-0000-00000C000000}"/>
    <cellStyle name="一般 2 3" xfId="99" xr:uid="{00000000-0005-0000-0000-00000D000000}"/>
    <cellStyle name="一般 2 3 2" xfId="179" xr:uid="{00000000-0005-0000-0000-00000E000000}"/>
    <cellStyle name="一般 2 3 2 2" xfId="337" xr:uid="{00000000-0005-0000-0000-00000F000000}"/>
    <cellStyle name="一般 2 3 2 2 2" xfId="651" xr:uid="{00000000-0005-0000-0000-000010000000}"/>
    <cellStyle name="一般 2 3 2 2 2 2" xfId="1283" xr:uid="{00000000-0005-0000-0000-000011000000}"/>
    <cellStyle name="一般 2 3 2 2 2 2 2" xfId="2552" xr:uid="{00000000-0005-0000-0000-000012000000}"/>
    <cellStyle name="一般 2 3 2 2 2 2 2 2" xfId="5101" xr:uid="{00000000-0005-0000-0000-000013000000}"/>
    <cellStyle name="一般 2 3 2 2 2 2 3" xfId="3834" xr:uid="{00000000-0005-0000-0000-000014000000}"/>
    <cellStyle name="一般 2 3 2 2 2 3" xfId="1922" xr:uid="{00000000-0005-0000-0000-000015000000}"/>
    <cellStyle name="一般 2 3 2 2 2 3 2" xfId="4471" xr:uid="{00000000-0005-0000-0000-000016000000}"/>
    <cellStyle name="一般 2 3 2 2 2 4" xfId="3204" xr:uid="{00000000-0005-0000-0000-000017000000}"/>
    <cellStyle name="一般 2 3 2 2 3" xfId="971" xr:uid="{00000000-0005-0000-0000-000018000000}"/>
    <cellStyle name="一般 2 3 2 2 3 2" xfId="2240" xr:uid="{00000000-0005-0000-0000-000019000000}"/>
    <cellStyle name="一般 2 3 2 2 3 2 2" xfId="4789" xr:uid="{00000000-0005-0000-0000-00001A000000}"/>
    <cellStyle name="一般 2 3 2 2 3 3" xfId="3522" xr:uid="{00000000-0005-0000-0000-00001B000000}"/>
    <cellStyle name="一般 2 3 2 2 4" xfId="1610" xr:uid="{00000000-0005-0000-0000-00001C000000}"/>
    <cellStyle name="一般 2 3 2 2 4 2" xfId="4159" xr:uid="{00000000-0005-0000-0000-00001D000000}"/>
    <cellStyle name="一般 2 3 2 2 5" xfId="2892" xr:uid="{00000000-0005-0000-0000-00001E000000}"/>
    <cellStyle name="一般 2 3 2 3" xfId="495" xr:uid="{00000000-0005-0000-0000-00001F000000}"/>
    <cellStyle name="一般 2 3 2 3 2" xfId="1127" xr:uid="{00000000-0005-0000-0000-000020000000}"/>
    <cellStyle name="一般 2 3 2 3 2 2" xfId="2396" xr:uid="{00000000-0005-0000-0000-000021000000}"/>
    <cellStyle name="一般 2 3 2 3 2 2 2" xfId="4945" xr:uid="{00000000-0005-0000-0000-000022000000}"/>
    <cellStyle name="一般 2 3 2 3 2 3" xfId="3678" xr:uid="{00000000-0005-0000-0000-000023000000}"/>
    <cellStyle name="一般 2 3 2 3 3" xfId="1766" xr:uid="{00000000-0005-0000-0000-000024000000}"/>
    <cellStyle name="一般 2 3 2 3 3 2" xfId="4315" xr:uid="{00000000-0005-0000-0000-000025000000}"/>
    <cellStyle name="一般 2 3 2 3 4" xfId="3048" xr:uid="{00000000-0005-0000-0000-000026000000}"/>
    <cellStyle name="一般 2 3 2 4" xfId="815" xr:uid="{00000000-0005-0000-0000-000027000000}"/>
    <cellStyle name="一般 2 3 2 4 2" xfId="2084" xr:uid="{00000000-0005-0000-0000-000028000000}"/>
    <cellStyle name="一般 2 3 2 4 2 2" xfId="4633" xr:uid="{00000000-0005-0000-0000-000029000000}"/>
    <cellStyle name="一般 2 3 2 4 3" xfId="3366" xr:uid="{00000000-0005-0000-0000-00002A000000}"/>
    <cellStyle name="一般 2 3 2 5" xfId="1454" xr:uid="{00000000-0005-0000-0000-00002B000000}"/>
    <cellStyle name="一般 2 3 2 5 2" xfId="4003" xr:uid="{00000000-0005-0000-0000-00002C000000}"/>
    <cellStyle name="一般 2 3 2 6" xfId="2736" xr:uid="{00000000-0005-0000-0000-00002D000000}"/>
    <cellStyle name="一般 2 3 3" xfId="259" xr:uid="{00000000-0005-0000-0000-00002E000000}"/>
    <cellStyle name="一般 2 3 3 2" xfId="573" xr:uid="{00000000-0005-0000-0000-00002F000000}"/>
    <cellStyle name="一般 2 3 3 2 2" xfId="1205" xr:uid="{00000000-0005-0000-0000-000030000000}"/>
    <cellStyle name="一般 2 3 3 2 2 2" xfId="2474" xr:uid="{00000000-0005-0000-0000-000031000000}"/>
    <cellStyle name="一般 2 3 3 2 2 2 2" xfId="5023" xr:uid="{00000000-0005-0000-0000-000032000000}"/>
    <cellStyle name="一般 2 3 3 2 2 3" xfId="3756" xr:uid="{00000000-0005-0000-0000-000033000000}"/>
    <cellStyle name="一般 2 3 3 2 3" xfId="1844" xr:uid="{00000000-0005-0000-0000-000034000000}"/>
    <cellStyle name="一般 2 3 3 2 3 2" xfId="4393" xr:uid="{00000000-0005-0000-0000-000035000000}"/>
    <cellStyle name="一般 2 3 3 2 4" xfId="3126" xr:uid="{00000000-0005-0000-0000-000036000000}"/>
    <cellStyle name="一般 2 3 3 3" xfId="893" xr:uid="{00000000-0005-0000-0000-000037000000}"/>
    <cellStyle name="一般 2 3 3 3 2" xfId="2162" xr:uid="{00000000-0005-0000-0000-000038000000}"/>
    <cellStyle name="一般 2 3 3 3 2 2" xfId="4711" xr:uid="{00000000-0005-0000-0000-000039000000}"/>
    <cellStyle name="一般 2 3 3 3 3" xfId="3444" xr:uid="{00000000-0005-0000-0000-00003A000000}"/>
    <cellStyle name="一般 2 3 3 4" xfId="1532" xr:uid="{00000000-0005-0000-0000-00003B000000}"/>
    <cellStyle name="一般 2 3 3 4 2" xfId="4081" xr:uid="{00000000-0005-0000-0000-00003C000000}"/>
    <cellStyle name="一般 2 3 3 5" xfId="2814" xr:uid="{00000000-0005-0000-0000-00003D000000}"/>
    <cellStyle name="一般 2 3 4" xfId="417" xr:uid="{00000000-0005-0000-0000-00003E000000}"/>
    <cellStyle name="一般 2 3 4 2" xfId="1049" xr:uid="{00000000-0005-0000-0000-00003F000000}"/>
    <cellStyle name="一般 2 3 4 2 2" xfId="2318" xr:uid="{00000000-0005-0000-0000-000040000000}"/>
    <cellStyle name="一般 2 3 4 2 2 2" xfId="4867" xr:uid="{00000000-0005-0000-0000-000041000000}"/>
    <cellStyle name="一般 2 3 4 2 3" xfId="3600" xr:uid="{00000000-0005-0000-0000-000042000000}"/>
    <cellStyle name="一般 2 3 4 3" xfId="1688" xr:uid="{00000000-0005-0000-0000-000043000000}"/>
    <cellStyle name="一般 2 3 4 3 2" xfId="4237" xr:uid="{00000000-0005-0000-0000-000044000000}"/>
    <cellStyle name="一般 2 3 4 4" xfId="2970" xr:uid="{00000000-0005-0000-0000-000045000000}"/>
    <cellStyle name="一般 2 3 5" xfId="737" xr:uid="{00000000-0005-0000-0000-000046000000}"/>
    <cellStyle name="一般 2 3 5 2" xfId="2006" xr:uid="{00000000-0005-0000-0000-000047000000}"/>
    <cellStyle name="一般 2 3 5 2 2" xfId="4555" xr:uid="{00000000-0005-0000-0000-000048000000}"/>
    <cellStyle name="一般 2 3 5 3" xfId="3288" xr:uid="{00000000-0005-0000-0000-000049000000}"/>
    <cellStyle name="一般 2 3 6" xfId="1376" xr:uid="{00000000-0005-0000-0000-00004A000000}"/>
    <cellStyle name="一般 2 3 6 2" xfId="3925" xr:uid="{00000000-0005-0000-0000-00004B000000}"/>
    <cellStyle name="一般 2 3 7" xfId="2658" xr:uid="{00000000-0005-0000-0000-00004C000000}"/>
    <cellStyle name="一般 2 4" xfId="141" xr:uid="{00000000-0005-0000-0000-00004D000000}"/>
    <cellStyle name="一般 2 4 2" xfId="299" xr:uid="{00000000-0005-0000-0000-00004E000000}"/>
    <cellStyle name="一般 2 4 2 2" xfId="613" xr:uid="{00000000-0005-0000-0000-00004F000000}"/>
    <cellStyle name="一般 2 4 2 2 2" xfId="1245" xr:uid="{00000000-0005-0000-0000-000050000000}"/>
    <cellStyle name="一般 2 4 2 2 2 2" xfId="2514" xr:uid="{00000000-0005-0000-0000-000051000000}"/>
    <cellStyle name="一般 2 4 2 2 2 2 2" xfId="5063" xr:uid="{00000000-0005-0000-0000-000052000000}"/>
    <cellStyle name="一般 2 4 2 2 2 3" xfId="3796" xr:uid="{00000000-0005-0000-0000-000053000000}"/>
    <cellStyle name="一般 2 4 2 2 3" xfId="1884" xr:uid="{00000000-0005-0000-0000-000054000000}"/>
    <cellStyle name="一般 2 4 2 2 3 2" xfId="4433" xr:uid="{00000000-0005-0000-0000-000055000000}"/>
    <cellStyle name="一般 2 4 2 2 4" xfId="3166" xr:uid="{00000000-0005-0000-0000-000056000000}"/>
    <cellStyle name="一般 2 4 2 3" xfId="933" xr:uid="{00000000-0005-0000-0000-000057000000}"/>
    <cellStyle name="一般 2 4 2 3 2" xfId="2202" xr:uid="{00000000-0005-0000-0000-000058000000}"/>
    <cellStyle name="一般 2 4 2 3 2 2" xfId="4751" xr:uid="{00000000-0005-0000-0000-000059000000}"/>
    <cellStyle name="一般 2 4 2 3 3" xfId="3484" xr:uid="{00000000-0005-0000-0000-00005A000000}"/>
    <cellStyle name="一般 2 4 2 4" xfId="1572" xr:uid="{00000000-0005-0000-0000-00005B000000}"/>
    <cellStyle name="一般 2 4 2 4 2" xfId="4121" xr:uid="{00000000-0005-0000-0000-00005C000000}"/>
    <cellStyle name="一般 2 4 2 5" xfId="2854" xr:uid="{00000000-0005-0000-0000-00005D000000}"/>
    <cellStyle name="一般 2 4 3" xfId="457" xr:uid="{00000000-0005-0000-0000-00005E000000}"/>
    <cellStyle name="一般 2 4 3 2" xfId="1089" xr:uid="{00000000-0005-0000-0000-00005F000000}"/>
    <cellStyle name="一般 2 4 3 2 2" xfId="2358" xr:uid="{00000000-0005-0000-0000-000060000000}"/>
    <cellStyle name="一般 2 4 3 2 2 2" xfId="4907" xr:uid="{00000000-0005-0000-0000-000061000000}"/>
    <cellStyle name="一般 2 4 3 2 3" xfId="3640" xr:uid="{00000000-0005-0000-0000-000062000000}"/>
    <cellStyle name="一般 2 4 3 3" xfId="1728" xr:uid="{00000000-0005-0000-0000-000063000000}"/>
    <cellStyle name="一般 2 4 3 3 2" xfId="4277" xr:uid="{00000000-0005-0000-0000-000064000000}"/>
    <cellStyle name="一般 2 4 3 4" xfId="3010" xr:uid="{00000000-0005-0000-0000-000065000000}"/>
    <cellStyle name="一般 2 4 4" xfId="777" xr:uid="{00000000-0005-0000-0000-000066000000}"/>
    <cellStyle name="一般 2 4 4 2" xfId="2046" xr:uid="{00000000-0005-0000-0000-000067000000}"/>
    <cellStyle name="一般 2 4 4 2 2" xfId="4595" xr:uid="{00000000-0005-0000-0000-000068000000}"/>
    <cellStyle name="一般 2 4 4 3" xfId="3328" xr:uid="{00000000-0005-0000-0000-000069000000}"/>
    <cellStyle name="一般 2 4 5" xfId="1416" xr:uid="{00000000-0005-0000-0000-00006A000000}"/>
    <cellStyle name="一般 2 4 5 2" xfId="3965" xr:uid="{00000000-0005-0000-0000-00006B000000}"/>
    <cellStyle name="一般 2 4 6" xfId="2698" xr:uid="{00000000-0005-0000-0000-00006C000000}"/>
    <cellStyle name="一般 2 5" xfId="221" xr:uid="{00000000-0005-0000-0000-00006D000000}"/>
    <cellStyle name="一般 2 5 2" xfId="535" xr:uid="{00000000-0005-0000-0000-00006E000000}"/>
    <cellStyle name="一般 2 5 2 2" xfId="1167" xr:uid="{00000000-0005-0000-0000-00006F000000}"/>
    <cellStyle name="一般 2 5 2 2 2" xfId="2436" xr:uid="{00000000-0005-0000-0000-000070000000}"/>
    <cellStyle name="一般 2 5 2 2 2 2" xfId="4985" xr:uid="{00000000-0005-0000-0000-000071000000}"/>
    <cellStyle name="一般 2 5 2 2 3" xfId="3718" xr:uid="{00000000-0005-0000-0000-000072000000}"/>
    <cellStyle name="一般 2 5 2 3" xfId="1806" xr:uid="{00000000-0005-0000-0000-000073000000}"/>
    <cellStyle name="一般 2 5 2 3 2" xfId="4355" xr:uid="{00000000-0005-0000-0000-000074000000}"/>
    <cellStyle name="一般 2 5 2 4" xfId="3088" xr:uid="{00000000-0005-0000-0000-000075000000}"/>
    <cellStyle name="一般 2 5 3" xfId="855" xr:uid="{00000000-0005-0000-0000-000076000000}"/>
    <cellStyle name="一般 2 5 3 2" xfId="2124" xr:uid="{00000000-0005-0000-0000-000077000000}"/>
    <cellStyle name="一般 2 5 3 2 2" xfId="4673" xr:uid="{00000000-0005-0000-0000-000078000000}"/>
    <cellStyle name="一般 2 5 3 3" xfId="3406" xr:uid="{00000000-0005-0000-0000-000079000000}"/>
    <cellStyle name="一般 2 5 4" xfId="1494" xr:uid="{00000000-0005-0000-0000-00007A000000}"/>
    <cellStyle name="一般 2 5 4 2" xfId="4043" xr:uid="{00000000-0005-0000-0000-00007B000000}"/>
    <cellStyle name="一般 2 5 5" xfId="2776" xr:uid="{00000000-0005-0000-0000-00007C000000}"/>
    <cellStyle name="一般 2 6" xfId="379" xr:uid="{00000000-0005-0000-0000-00007D000000}"/>
    <cellStyle name="一般 2 6 2" xfId="1011" xr:uid="{00000000-0005-0000-0000-00007E000000}"/>
    <cellStyle name="一般 2 6 2 2" xfId="2280" xr:uid="{00000000-0005-0000-0000-00007F000000}"/>
    <cellStyle name="一般 2 6 2 2 2" xfId="4829" xr:uid="{00000000-0005-0000-0000-000080000000}"/>
    <cellStyle name="一般 2 6 2 3" xfId="3562" xr:uid="{00000000-0005-0000-0000-000081000000}"/>
    <cellStyle name="一般 2 6 3" xfId="1650" xr:uid="{00000000-0005-0000-0000-000082000000}"/>
    <cellStyle name="一般 2 6 3 2" xfId="4199" xr:uid="{00000000-0005-0000-0000-000083000000}"/>
    <cellStyle name="一般 2 6 4" xfId="2932" xr:uid="{00000000-0005-0000-0000-000084000000}"/>
    <cellStyle name="一般 2 7" xfId="699" xr:uid="{00000000-0005-0000-0000-000085000000}"/>
    <cellStyle name="一般 2 7 2" xfId="1968" xr:uid="{00000000-0005-0000-0000-000086000000}"/>
    <cellStyle name="一般 2 7 2 2" xfId="4517" xr:uid="{00000000-0005-0000-0000-000087000000}"/>
    <cellStyle name="一般 2 7 3" xfId="3250" xr:uid="{00000000-0005-0000-0000-000088000000}"/>
    <cellStyle name="一般 2 8" xfId="1338" xr:uid="{00000000-0005-0000-0000-000089000000}"/>
    <cellStyle name="一般 2 8 2" xfId="3887" xr:uid="{00000000-0005-0000-0000-00008A000000}"/>
    <cellStyle name="一般 2 9" xfId="2620" xr:uid="{00000000-0005-0000-0000-00008B000000}"/>
    <cellStyle name="一般 20" xfId="12" xr:uid="{00000000-0005-0000-0000-00008C000000}"/>
    <cellStyle name="一般 21" xfId="13" xr:uid="{00000000-0005-0000-0000-00008D000000}"/>
    <cellStyle name="一般 22" xfId="14" xr:uid="{00000000-0005-0000-0000-00008E000000}"/>
    <cellStyle name="一般 23" xfId="15" xr:uid="{00000000-0005-0000-0000-00008F000000}"/>
    <cellStyle name="一般 24" xfId="16" xr:uid="{00000000-0005-0000-0000-000090000000}"/>
    <cellStyle name="一般 25" xfId="181" xr:uid="{00000000-0005-0000-0000-000091000000}"/>
    <cellStyle name="一般 25 2" xfId="339" xr:uid="{00000000-0005-0000-0000-000092000000}"/>
    <cellStyle name="一般 25 2 2" xfId="653" xr:uid="{00000000-0005-0000-0000-000093000000}"/>
    <cellStyle name="一般 25 2 2 2" xfId="1285" xr:uid="{00000000-0005-0000-0000-000094000000}"/>
    <cellStyle name="一般 25 2 2 2 2" xfId="2554" xr:uid="{00000000-0005-0000-0000-000095000000}"/>
    <cellStyle name="一般 25 2 2 2 2 2" xfId="5103" xr:uid="{00000000-0005-0000-0000-000096000000}"/>
    <cellStyle name="一般 25 2 2 2 3" xfId="3836" xr:uid="{00000000-0005-0000-0000-000097000000}"/>
    <cellStyle name="一般 25 2 2 3" xfId="1924" xr:uid="{00000000-0005-0000-0000-000098000000}"/>
    <cellStyle name="一般 25 2 2 3 2" xfId="4473" xr:uid="{00000000-0005-0000-0000-000099000000}"/>
    <cellStyle name="一般 25 2 2 4" xfId="3206" xr:uid="{00000000-0005-0000-0000-00009A000000}"/>
    <cellStyle name="一般 25 2 3" xfId="973" xr:uid="{00000000-0005-0000-0000-00009B000000}"/>
    <cellStyle name="一般 25 2 3 2" xfId="2242" xr:uid="{00000000-0005-0000-0000-00009C000000}"/>
    <cellStyle name="一般 25 2 3 2 2" xfId="4791" xr:uid="{00000000-0005-0000-0000-00009D000000}"/>
    <cellStyle name="一般 25 2 3 3" xfId="3524" xr:uid="{00000000-0005-0000-0000-00009E000000}"/>
    <cellStyle name="一般 25 2 4" xfId="1612" xr:uid="{00000000-0005-0000-0000-00009F000000}"/>
    <cellStyle name="一般 25 2 4 2" xfId="4161" xr:uid="{00000000-0005-0000-0000-0000A0000000}"/>
    <cellStyle name="一般 25 2 5" xfId="2894" xr:uid="{00000000-0005-0000-0000-0000A1000000}"/>
    <cellStyle name="一般 25 3" xfId="497" xr:uid="{00000000-0005-0000-0000-0000A2000000}"/>
    <cellStyle name="一般 25 3 2" xfId="1129" xr:uid="{00000000-0005-0000-0000-0000A3000000}"/>
    <cellStyle name="一般 25 3 2 2" xfId="2398" xr:uid="{00000000-0005-0000-0000-0000A4000000}"/>
    <cellStyle name="一般 25 3 2 2 2" xfId="4947" xr:uid="{00000000-0005-0000-0000-0000A5000000}"/>
    <cellStyle name="一般 25 3 2 3" xfId="3680" xr:uid="{00000000-0005-0000-0000-0000A6000000}"/>
    <cellStyle name="一般 25 3 3" xfId="1768" xr:uid="{00000000-0005-0000-0000-0000A7000000}"/>
    <cellStyle name="一般 25 3 3 2" xfId="4317" xr:uid="{00000000-0005-0000-0000-0000A8000000}"/>
    <cellStyle name="一般 25 3 4" xfId="3050" xr:uid="{00000000-0005-0000-0000-0000A9000000}"/>
    <cellStyle name="一般 25 4" xfId="817" xr:uid="{00000000-0005-0000-0000-0000AA000000}"/>
    <cellStyle name="一般 25 4 2" xfId="2086" xr:uid="{00000000-0005-0000-0000-0000AB000000}"/>
    <cellStyle name="一般 25 4 2 2" xfId="4635" xr:uid="{00000000-0005-0000-0000-0000AC000000}"/>
    <cellStyle name="一般 25 4 3" xfId="3368" xr:uid="{00000000-0005-0000-0000-0000AD000000}"/>
    <cellStyle name="一般 25 5" xfId="1456" xr:uid="{00000000-0005-0000-0000-0000AE000000}"/>
    <cellStyle name="一般 25 5 2" xfId="4005" xr:uid="{00000000-0005-0000-0000-0000AF000000}"/>
    <cellStyle name="一般 25 6" xfId="2738" xr:uid="{00000000-0005-0000-0000-0000B0000000}"/>
    <cellStyle name="一般 26" xfId="183" xr:uid="{00000000-0005-0000-0000-0000B1000000}"/>
    <cellStyle name="一般 26 2" xfId="499" xr:uid="{00000000-0005-0000-0000-0000B2000000}"/>
    <cellStyle name="一般 26 2 2" xfId="1131" xr:uid="{00000000-0005-0000-0000-0000B3000000}"/>
    <cellStyle name="一般 26 2 2 2" xfId="2400" xr:uid="{00000000-0005-0000-0000-0000B4000000}"/>
    <cellStyle name="一般 26 2 2 2 2" xfId="4949" xr:uid="{00000000-0005-0000-0000-0000B5000000}"/>
    <cellStyle name="一般 26 2 2 3" xfId="3682" xr:uid="{00000000-0005-0000-0000-0000B6000000}"/>
    <cellStyle name="一般 26 2 3" xfId="1770" xr:uid="{00000000-0005-0000-0000-0000B7000000}"/>
    <cellStyle name="一般 26 2 3 2" xfId="4319" xr:uid="{00000000-0005-0000-0000-0000B8000000}"/>
    <cellStyle name="一般 26 2 4" xfId="3052" xr:uid="{00000000-0005-0000-0000-0000B9000000}"/>
    <cellStyle name="一般 26 3" xfId="819" xr:uid="{00000000-0005-0000-0000-0000BA000000}"/>
    <cellStyle name="一般 26 3 2" xfId="2088" xr:uid="{00000000-0005-0000-0000-0000BB000000}"/>
    <cellStyle name="一般 26 3 2 2" xfId="4637" xr:uid="{00000000-0005-0000-0000-0000BC000000}"/>
    <cellStyle name="一般 26 3 3" xfId="3370" xr:uid="{00000000-0005-0000-0000-0000BD000000}"/>
    <cellStyle name="一般 26 4" xfId="1458" xr:uid="{00000000-0005-0000-0000-0000BE000000}"/>
    <cellStyle name="一般 26 4 2" xfId="4007" xr:uid="{00000000-0005-0000-0000-0000BF000000}"/>
    <cellStyle name="一般 26 5" xfId="2740" xr:uid="{00000000-0005-0000-0000-0000C0000000}"/>
    <cellStyle name="一般 27" xfId="186" xr:uid="{00000000-0005-0000-0000-0000C1000000}"/>
    <cellStyle name="一般 28" xfId="341" xr:uid="{00000000-0005-0000-0000-0000C2000000}"/>
    <cellStyle name="一般 28 2" xfId="655" xr:uid="{00000000-0005-0000-0000-0000C3000000}"/>
    <cellStyle name="一般 28 2 2" xfId="1287" xr:uid="{00000000-0005-0000-0000-0000C4000000}"/>
    <cellStyle name="一般 28 2 2 2" xfId="2556" xr:uid="{00000000-0005-0000-0000-0000C5000000}"/>
    <cellStyle name="一般 28 2 2 2 2" xfId="5105" xr:uid="{00000000-0005-0000-0000-0000C6000000}"/>
    <cellStyle name="一般 28 2 2 3" xfId="3838" xr:uid="{00000000-0005-0000-0000-0000C7000000}"/>
    <cellStyle name="一般 28 2 3" xfId="1926" xr:uid="{00000000-0005-0000-0000-0000C8000000}"/>
    <cellStyle name="一般 28 2 3 2" xfId="4475" xr:uid="{00000000-0005-0000-0000-0000C9000000}"/>
    <cellStyle name="一般 28 2 4" xfId="3208" xr:uid="{00000000-0005-0000-0000-0000CA000000}"/>
    <cellStyle name="一般 28 3" xfId="975" xr:uid="{00000000-0005-0000-0000-0000CB000000}"/>
    <cellStyle name="一般 28 3 2" xfId="2244" xr:uid="{00000000-0005-0000-0000-0000CC000000}"/>
    <cellStyle name="一般 28 3 2 2" xfId="4793" xr:uid="{00000000-0005-0000-0000-0000CD000000}"/>
    <cellStyle name="一般 28 3 3" xfId="3526" xr:uid="{00000000-0005-0000-0000-0000CE000000}"/>
    <cellStyle name="一般 28 4" xfId="1614" xr:uid="{00000000-0005-0000-0000-0000CF000000}"/>
    <cellStyle name="一般 28 4 2" xfId="4163" xr:uid="{00000000-0005-0000-0000-0000D0000000}"/>
    <cellStyle name="一般 28 5" xfId="2896" xr:uid="{00000000-0005-0000-0000-0000D1000000}"/>
    <cellStyle name="一般 29" xfId="344" xr:uid="{00000000-0005-0000-0000-0000D2000000}"/>
    <cellStyle name="一般 3" xfId="64" xr:uid="{00000000-0005-0000-0000-0000D3000000}"/>
    <cellStyle name="一般 3 2" xfId="17" xr:uid="{00000000-0005-0000-0000-0000D4000000}"/>
    <cellStyle name="一般 30" xfId="342" xr:uid="{00000000-0005-0000-0000-0000D5000000}"/>
    <cellStyle name="一般 30 2" xfId="976" xr:uid="{00000000-0005-0000-0000-0000D6000000}"/>
    <cellStyle name="一般 30 2 2" xfId="2245" xr:uid="{00000000-0005-0000-0000-0000D7000000}"/>
    <cellStyle name="一般 30 2 2 2" xfId="4794" xr:uid="{00000000-0005-0000-0000-0000D8000000}"/>
    <cellStyle name="一般 30 2 3" xfId="3527" xr:uid="{00000000-0005-0000-0000-0000D9000000}"/>
    <cellStyle name="一般 30 3" xfId="1615" xr:uid="{00000000-0005-0000-0000-0000DA000000}"/>
    <cellStyle name="一般 30 3 2" xfId="4164" xr:uid="{00000000-0005-0000-0000-0000DB000000}"/>
    <cellStyle name="一般 30 4" xfId="2897" xr:uid="{00000000-0005-0000-0000-0000DC000000}"/>
    <cellStyle name="一般 31" xfId="656" xr:uid="{00000000-0005-0000-0000-0000DD000000}"/>
    <cellStyle name="一般 31 2" xfId="1288" xr:uid="{00000000-0005-0000-0000-0000DE000000}"/>
    <cellStyle name="一般 31 2 2" xfId="2557" xr:uid="{00000000-0005-0000-0000-0000DF000000}"/>
    <cellStyle name="一般 31 2 2 2" xfId="5106" xr:uid="{00000000-0005-0000-0000-0000E0000000}"/>
    <cellStyle name="一般 31 2 3" xfId="3839" xr:uid="{00000000-0005-0000-0000-0000E1000000}"/>
    <cellStyle name="一般 31 3" xfId="1927" xr:uid="{00000000-0005-0000-0000-0000E2000000}"/>
    <cellStyle name="一般 31 3 2" xfId="4476" xr:uid="{00000000-0005-0000-0000-0000E3000000}"/>
    <cellStyle name="一般 31 4" xfId="3209" xr:uid="{00000000-0005-0000-0000-0000E4000000}"/>
    <cellStyle name="一般 32" xfId="658" xr:uid="{00000000-0005-0000-0000-0000E5000000}"/>
    <cellStyle name="一般 32 2" xfId="1290" xr:uid="{00000000-0005-0000-0000-0000E6000000}"/>
    <cellStyle name="一般 32 2 2" xfId="2559" xr:uid="{00000000-0005-0000-0000-0000E7000000}"/>
    <cellStyle name="一般 32 2 2 2" xfId="5108" xr:uid="{00000000-0005-0000-0000-0000E8000000}"/>
    <cellStyle name="一般 32 2 3" xfId="3841" xr:uid="{00000000-0005-0000-0000-0000E9000000}"/>
    <cellStyle name="一般 32 3" xfId="1929" xr:uid="{00000000-0005-0000-0000-0000EA000000}"/>
    <cellStyle name="一般 32 3 2" xfId="4478" xr:uid="{00000000-0005-0000-0000-0000EB000000}"/>
    <cellStyle name="一般 32 4" xfId="3211" xr:uid="{00000000-0005-0000-0000-0000EC000000}"/>
    <cellStyle name="一般 33" xfId="660" xr:uid="{00000000-0005-0000-0000-0000ED000000}"/>
    <cellStyle name="一般 33 2" xfId="1931" xr:uid="{00000000-0005-0000-0000-0000EE000000}"/>
    <cellStyle name="一般 33 2 2" xfId="4480" xr:uid="{00000000-0005-0000-0000-0000EF000000}"/>
    <cellStyle name="一般 33 3" xfId="3213" xr:uid="{00000000-0005-0000-0000-0000F0000000}"/>
    <cellStyle name="一般 34" xfId="664" xr:uid="{00000000-0005-0000-0000-0000F1000000}"/>
    <cellStyle name="一般 35" xfId="1292" xr:uid="{00000000-0005-0000-0000-0000F2000000}"/>
    <cellStyle name="一般 35 2" xfId="2561" xr:uid="{00000000-0005-0000-0000-0000F3000000}"/>
    <cellStyle name="一般 35 2 2" xfId="5110" xr:uid="{00000000-0005-0000-0000-0000F4000000}"/>
    <cellStyle name="一般 35 3" xfId="3843" xr:uid="{00000000-0005-0000-0000-0000F5000000}"/>
    <cellStyle name="一般 36" xfId="1294" xr:uid="{00000000-0005-0000-0000-0000F6000000}"/>
    <cellStyle name="一般 36 2" xfId="2563" xr:uid="{00000000-0005-0000-0000-0000F7000000}"/>
    <cellStyle name="一般 36 2 2" xfId="5112" xr:uid="{00000000-0005-0000-0000-0000F8000000}"/>
    <cellStyle name="一般 36 3" xfId="3845" xr:uid="{00000000-0005-0000-0000-0000F9000000}"/>
    <cellStyle name="一般 37" xfId="1296" xr:uid="{00000000-0005-0000-0000-0000FA000000}"/>
    <cellStyle name="一般 37 2" xfId="2565" xr:uid="{00000000-0005-0000-0000-0000FB000000}"/>
    <cellStyle name="一般 37 2 2" xfId="5114" xr:uid="{00000000-0005-0000-0000-0000FC000000}"/>
    <cellStyle name="一般 37 3" xfId="3847" xr:uid="{00000000-0005-0000-0000-0000FD000000}"/>
    <cellStyle name="一般 38" xfId="1297" xr:uid="{00000000-0005-0000-0000-0000FE000000}"/>
    <cellStyle name="一般 38 2" xfId="2566" xr:uid="{00000000-0005-0000-0000-0000FF000000}"/>
    <cellStyle name="一般 38 2 2" xfId="5115" xr:uid="{00000000-0005-0000-0000-000000010000}"/>
    <cellStyle name="一般 38 3" xfId="3848" xr:uid="{00000000-0005-0000-0000-000001010000}"/>
    <cellStyle name="一般 39" xfId="1298" xr:uid="{00000000-0005-0000-0000-000002010000}"/>
    <cellStyle name="一般 39 2" xfId="2567" xr:uid="{00000000-0005-0000-0000-000003010000}"/>
    <cellStyle name="一般 39 2 2" xfId="5116" xr:uid="{00000000-0005-0000-0000-000004010000}"/>
    <cellStyle name="一般 39 3" xfId="3849" xr:uid="{00000000-0005-0000-0000-000005010000}"/>
    <cellStyle name="一般 4" xfId="61" xr:uid="{00000000-0005-0000-0000-000006010000}"/>
    <cellStyle name="一般 4 2" xfId="143" xr:uid="{00000000-0005-0000-0000-000007010000}"/>
    <cellStyle name="一般 4 2 2" xfId="301" xr:uid="{00000000-0005-0000-0000-000008010000}"/>
    <cellStyle name="一般 4 2 2 2" xfId="615" xr:uid="{00000000-0005-0000-0000-000009010000}"/>
    <cellStyle name="一般 4 2 2 2 2" xfId="1247" xr:uid="{00000000-0005-0000-0000-00000A010000}"/>
    <cellStyle name="一般 4 2 2 2 2 2" xfId="2516" xr:uid="{00000000-0005-0000-0000-00000B010000}"/>
    <cellStyle name="一般 4 2 2 2 2 2 2" xfId="5065" xr:uid="{00000000-0005-0000-0000-00000C010000}"/>
    <cellStyle name="一般 4 2 2 2 2 3" xfId="3798" xr:uid="{00000000-0005-0000-0000-00000D010000}"/>
    <cellStyle name="一般 4 2 2 2 3" xfId="1886" xr:uid="{00000000-0005-0000-0000-00000E010000}"/>
    <cellStyle name="一般 4 2 2 2 3 2" xfId="4435" xr:uid="{00000000-0005-0000-0000-00000F010000}"/>
    <cellStyle name="一般 4 2 2 2 4" xfId="3168" xr:uid="{00000000-0005-0000-0000-000010010000}"/>
    <cellStyle name="一般 4 2 2 3" xfId="935" xr:uid="{00000000-0005-0000-0000-000011010000}"/>
    <cellStyle name="一般 4 2 2 3 2" xfId="2204" xr:uid="{00000000-0005-0000-0000-000012010000}"/>
    <cellStyle name="一般 4 2 2 3 2 2" xfId="4753" xr:uid="{00000000-0005-0000-0000-000013010000}"/>
    <cellStyle name="一般 4 2 2 3 3" xfId="3486" xr:uid="{00000000-0005-0000-0000-000014010000}"/>
    <cellStyle name="一般 4 2 2 4" xfId="1574" xr:uid="{00000000-0005-0000-0000-000015010000}"/>
    <cellStyle name="一般 4 2 2 4 2" xfId="4123" xr:uid="{00000000-0005-0000-0000-000016010000}"/>
    <cellStyle name="一般 4 2 2 5" xfId="2856" xr:uid="{00000000-0005-0000-0000-000017010000}"/>
    <cellStyle name="一般 4 2 3" xfId="459" xr:uid="{00000000-0005-0000-0000-000018010000}"/>
    <cellStyle name="一般 4 2 3 2" xfId="1091" xr:uid="{00000000-0005-0000-0000-000019010000}"/>
    <cellStyle name="一般 4 2 3 2 2" xfId="2360" xr:uid="{00000000-0005-0000-0000-00001A010000}"/>
    <cellStyle name="一般 4 2 3 2 2 2" xfId="4909" xr:uid="{00000000-0005-0000-0000-00001B010000}"/>
    <cellStyle name="一般 4 2 3 2 3" xfId="3642" xr:uid="{00000000-0005-0000-0000-00001C010000}"/>
    <cellStyle name="一般 4 2 3 3" xfId="1730" xr:uid="{00000000-0005-0000-0000-00001D010000}"/>
    <cellStyle name="一般 4 2 3 3 2" xfId="4279" xr:uid="{00000000-0005-0000-0000-00001E010000}"/>
    <cellStyle name="一般 4 2 3 4" xfId="3012" xr:uid="{00000000-0005-0000-0000-00001F010000}"/>
    <cellStyle name="一般 4 2 4" xfId="779" xr:uid="{00000000-0005-0000-0000-000020010000}"/>
    <cellStyle name="一般 4 2 4 2" xfId="2048" xr:uid="{00000000-0005-0000-0000-000021010000}"/>
    <cellStyle name="一般 4 2 4 2 2" xfId="4597" xr:uid="{00000000-0005-0000-0000-000022010000}"/>
    <cellStyle name="一般 4 2 4 3" xfId="3330" xr:uid="{00000000-0005-0000-0000-000023010000}"/>
    <cellStyle name="一般 4 2 5" xfId="1418" xr:uid="{00000000-0005-0000-0000-000024010000}"/>
    <cellStyle name="一般 4 2 5 2" xfId="3967" xr:uid="{00000000-0005-0000-0000-000025010000}"/>
    <cellStyle name="一般 4 2 6" xfId="2700" xr:uid="{00000000-0005-0000-0000-000026010000}"/>
    <cellStyle name="一般 4 3" xfId="223" xr:uid="{00000000-0005-0000-0000-000027010000}"/>
    <cellStyle name="一般 4 3 2" xfId="537" xr:uid="{00000000-0005-0000-0000-000028010000}"/>
    <cellStyle name="一般 4 3 2 2" xfId="1169" xr:uid="{00000000-0005-0000-0000-000029010000}"/>
    <cellStyle name="一般 4 3 2 2 2" xfId="2438" xr:uid="{00000000-0005-0000-0000-00002A010000}"/>
    <cellStyle name="一般 4 3 2 2 2 2" xfId="4987" xr:uid="{00000000-0005-0000-0000-00002B010000}"/>
    <cellStyle name="一般 4 3 2 2 3" xfId="3720" xr:uid="{00000000-0005-0000-0000-00002C010000}"/>
    <cellStyle name="一般 4 3 2 3" xfId="1808" xr:uid="{00000000-0005-0000-0000-00002D010000}"/>
    <cellStyle name="一般 4 3 2 3 2" xfId="4357" xr:uid="{00000000-0005-0000-0000-00002E010000}"/>
    <cellStyle name="一般 4 3 2 4" xfId="3090" xr:uid="{00000000-0005-0000-0000-00002F010000}"/>
    <cellStyle name="一般 4 3 3" xfId="857" xr:uid="{00000000-0005-0000-0000-000030010000}"/>
    <cellStyle name="一般 4 3 3 2" xfId="2126" xr:uid="{00000000-0005-0000-0000-000031010000}"/>
    <cellStyle name="一般 4 3 3 2 2" xfId="4675" xr:uid="{00000000-0005-0000-0000-000032010000}"/>
    <cellStyle name="一般 4 3 3 3" xfId="3408" xr:uid="{00000000-0005-0000-0000-000033010000}"/>
    <cellStyle name="一般 4 3 4" xfId="1496" xr:uid="{00000000-0005-0000-0000-000034010000}"/>
    <cellStyle name="一般 4 3 4 2" xfId="4045" xr:uid="{00000000-0005-0000-0000-000035010000}"/>
    <cellStyle name="一般 4 3 5" xfId="2778" xr:uid="{00000000-0005-0000-0000-000036010000}"/>
    <cellStyle name="一般 4 4" xfId="381" xr:uid="{00000000-0005-0000-0000-000037010000}"/>
    <cellStyle name="一般 4 4 2" xfId="1013" xr:uid="{00000000-0005-0000-0000-000038010000}"/>
    <cellStyle name="一般 4 4 2 2" xfId="2282" xr:uid="{00000000-0005-0000-0000-000039010000}"/>
    <cellStyle name="一般 4 4 2 2 2" xfId="4831" xr:uid="{00000000-0005-0000-0000-00003A010000}"/>
    <cellStyle name="一般 4 4 2 3" xfId="3564" xr:uid="{00000000-0005-0000-0000-00003B010000}"/>
    <cellStyle name="一般 4 4 3" xfId="1652" xr:uid="{00000000-0005-0000-0000-00003C010000}"/>
    <cellStyle name="一般 4 4 3 2" xfId="4201" xr:uid="{00000000-0005-0000-0000-00003D010000}"/>
    <cellStyle name="一般 4 4 4" xfId="2934" xr:uid="{00000000-0005-0000-0000-00003E010000}"/>
    <cellStyle name="一般 4 5" xfId="701" xr:uid="{00000000-0005-0000-0000-00003F010000}"/>
    <cellStyle name="一般 4 5 2" xfId="1970" xr:uid="{00000000-0005-0000-0000-000040010000}"/>
    <cellStyle name="一般 4 5 2 2" xfId="4519" xr:uid="{00000000-0005-0000-0000-000041010000}"/>
    <cellStyle name="一般 4 5 3" xfId="3252" xr:uid="{00000000-0005-0000-0000-000042010000}"/>
    <cellStyle name="一般 4 6" xfId="1340" xr:uid="{00000000-0005-0000-0000-000043010000}"/>
    <cellStyle name="一般 4 6 2" xfId="3889" xr:uid="{00000000-0005-0000-0000-000044010000}"/>
    <cellStyle name="一般 4 7" xfId="2622" xr:uid="{00000000-0005-0000-0000-000045010000}"/>
    <cellStyle name="一般 40" xfId="1300" xr:uid="{00000000-0005-0000-0000-000046010000}"/>
    <cellStyle name="一般 40 2" xfId="3851" xr:uid="{00000000-0005-0000-0000-000047010000}"/>
    <cellStyle name="一般 41" xfId="1303" xr:uid="{00000000-0005-0000-0000-000048010000}"/>
    <cellStyle name="一般 42" xfId="2569" xr:uid="{00000000-0005-0000-0000-000049010000}"/>
    <cellStyle name="一般 42 2" xfId="5118" xr:uid="{00000000-0005-0000-0000-00004A010000}"/>
    <cellStyle name="一般 43" xfId="2570" xr:uid="{00000000-0005-0000-0000-00004B010000}"/>
    <cellStyle name="一般 43 2" xfId="5119" xr:uid="{00000000-0005-0000-0000-00004C010000}"/>
    <cellStyle name="一般 44" xfId="2571" xr:uid="{00000000-0005-0000-0000-00004D010000}"/>
    <cellStyle name="一般 44 2" xfId="5120" xr:uid="{00000000-0005-0000-0000-00004E010000}"/>
    <cellStyle name="一般 45" xfId="2572" xr:uid="{00000000-0005-0000-0000-00004F010000}"/>
    <cellStyle name="一般 45 2" xfId="5121" xr:uid="{00000000-0005-0000-0000-000050010000}"/>
    <cellStyle name="一般 46" xfId="2573" xr:uid="{00000000-0005-0000-0000-000051010000}"/>
    <cellStyle name="一般 46 2" xfId="5122" xr:uid="{00000000-0005-0000-0000-000052010000}"/>
    <cellStyle name="一般 47" xfId="2574" xr:uid="{00000000-0005-0000-0000-000053010000}"/>
    <cellStyle name="一般 47 2" xfId="5123" xr:uid="{00000000-0005-0000-0000-000054010000}"/>
    <cellStyle name="一般 48" xfId="2576" xr:uid="{00000000-0005-0000-0000-000055010000}"/>
    <cellStyle name="一般 48 2" xfId="5125" xr:uid="{00000000-0005-0000-0000-000056010000}"/>
    <cellStyle name="一般 49" xfId="2578" xr:uid="{00000000-0005-0000-0000-000057010000}"/>
    <cellStyle name="一般 49 2" xfId="5127" xr:uid="{00000000-0005-0000-0000-000058010000}"/>
    <cellStyle name="一般 5" xfId="106" xr:uid="{00000000-0005-0000-0000-000059010000}"/>
    <cellStyle name="一般 50" xfId="2579" xr:uid="{00000000-0005-0000-0000-00005A010000}"/>
    <cellStyle name="一般 50 2" xfId="5128" xr:uid="{00000000-0005-0000-0000-00005B010000}"/>
    <cellStyle name="一般 51" xfId="2580" xr:uid="{00000000-0005-0000-0000-00005C010000}"/>
    <cellStyle name="一般 51 2" xfId="5129" xr:uid="{00000000-0005-0000-0000-00005D010000}"/>
    <cellStyle name="一般 52" xfId="2585" xr:uid="{00000000-0005-0000-0000-00005E010000}"/>
    <cellStyle name="一般 53" xfId="2581" xr:uid="{00000000-0005-0000-0000-00005F010000}"/>
    <cellStyle name="一般 54" xfId="5132" xr:uid="{00000000-0005-0000-0000-000060010000}"/>
    <cellStyle name="一般 55" xfId="5134" xr:uid="{8A78ACB7-36E4-42C5-9691-869B4E75467E}"/>
    <cellStyle name="一般 56" xfId="5135" xr:uid="{46E57FD3-590B-4C18-96F9-748A204F8D72}"/>
    <cellStyle name="一般 57" xfId="5136" xr:uid="{9FAAA876-2A66-4B76-AEC5-6C1DBC45B1B4}"/>
    <cellStyle name="一般 6" xfId="101" xr:uid="{00000000-0005-0000-0000-000061010000}"/>
    <cellStyle name="一般 6 2" xfId="261" xr:uid="{00000000-0005-0000-0000-000062010000}"/>
    <cellStyle name="一般 6 2 2" xfId="575" xr:uid="{00000000-0005-0000-0000-000063010000}"/>
    <cellStyle name="一般 6 2 2 2" xfId="1207" xr:uid="{00000000-0005-0000-0000-000064010000}"/>
    <cellStyle name="一般 6 2 2 2 2" xfId="2476" xr:uid="{00000000-0005-0000-0000-000065010000}"/>
    <cellStyle name="一般 6 2 2 2 2 2" xfId="5025" xr:uid="{00000000-0005-0000-0000-000066010000}"/>
    <cellStyle name="一般 6 2 2 2 3" xfId="3758" xr:uid="{00000000-0005-0000-0000-000067010000}"/>
    <cellStyle name="一般 6 2 2 3" xfId="1846" xr:uid="{00000000-0005-0000-0000-000068010000}"/>
    <cellStyle name="一般 6 2 2 3 2" xfId="4395" xr:uid="{00000000-0005-0000-0000-000069010000}"/>
    <cellStyle name="一般 6 2 2 4" xfId="3128" xr:uid="{00000000-0005-0000-0000-00006A010000}"/>
    <cellStyle name="一般 6 2 3" xfId="895" xr:uid="{00000000-0005-0000-0000-00006B010000}"/>
    <cellStyle name="一般 6 2 3 2" xfId="2164" xr:uid="{00000000-0005-0000-0000-00006C010000}"/>
    <cellStyle name="一般 6 2 3 2 2" xfId="4713" xr:uid="{00000000-0005-0000-0000-00006D010000}"/>
    <cellStyle name="一般 6 2 3 3" xfId="3446" xr:uid="{00000000-0005-0000-0000-00006E010000}"/>
    <cellStyle name="一般 6 2 4" xfId="1534" xr:uid="{00000000-0005-0000-0000-00006F010000}"/>
    <cellStyle name="一般 6 2 4 2" xfId="4083" xr:uid="{00000000-0005-0000-0000-000070010000}"/>
    <cellStyle name="一般 6 2 5" xfId="2816" xr:uid="{00000000-0005-0000-0000-000071010000}"/>
    <cellStyle name="一般 6 3" xfId="419" xr:uid="{00000000-0005-0000-0000-000072010000}"/>
    <cellStyle name="一般 6 3 2" xfId="1051" xr:uid="{00000000-0005-0000-0000-000073010000}"/>
    <cellStyle name="一般 6 3 2 2" xfId="2320" xr:uid="{00000000-0005-0000-0000-000074010000}"/>
    <cellStyle name="一般 6 3 2 2 2" xfId="4869" xr:uid="{00000000-0005-0000-0000-000075010000}"/>
    <cellStyle name="一般 6 3 2 3" xfId="3602" xr:uid="{00000000-0005-0000-0000-000076010000}"/>
    <cellStyle name="一般 6 3 3" xfId="1690" xr:uid="{00000000-0005-0000-0000-000077010000}"/>
    <cellStyle name="一般 6 3 3 2" xfId="4239" xr:uid="{00000000-0005-0000-0000-000078010000}"/>
    <cellStyle name="一般 6 3 4" xfId="2972" xr:uid="{00000000-0005-0000-0000-000079010000}"/>
    <cellStyle name="一般 6 4" xfId="739" xr:uid="{00000000-0005-0000-0000-00007A010000}"/>
    <cellStyle name="一般 6 4 2" xfId="2008" xr:uid="{00000000-0005-0000-0000-00007B010000}"/>
    <cellStyle name="一般 6 4 2 2" xfId="4557" xr:uid="{00000000-0005-0000-0000-00007C010000}"/>
    <cellStyle name="一般 6 4 3" xfId="3290" xr:uid="{00000000-0005-0000-0000-00007D010000}"/>
    <cellStyle name="一般 6 5" xfId="1378" xr:uid="{00000000-0005-0000-0000-00007E010000}"/>
    <cellStyle name="一般 6 5 2" xfId="3927" xr:uid="{00000000-0005-0000-0000-00007F010000}"/>
    <cellStyle name="一般 6 6" xfId="2660" xr:uid="{00000000-0005-0000-0000-000080010000}"/>
    <cellStyle name="一般 7" xfId="18" xr:uid="{00000000-0005-0000-0000-000081010000}"/>
    <cellStyle name="一般 8" xfId="19" xr:uid="{00000000-0005-0000-0000-000082010000}"/>
    <cellStyle name="一般 9" xfId="20" xr:uid="{00000000-0005-0000-0000-000083010000}"/>
    <cellStyle name="一般_Sheet1" xfId="21" xr:uid="{00000000-0005-0000-0000-000084010000}"/>
    <cellStyle name="一般_Sheet3_1" xfId="22" xr:uid="{00000000-0005-0000-0000-000085010000}"/>
    <cellStyle name="千分位" xfId="23" builtinId="3"/>
    <cellStyle name="千分位 10" xfId="24" xr:uid="{00000000-0005-0000-0000-000087010000}"/>
    <cellStyle name="千分位 10 2" xfId="25" xr:uid="{00000000-0005-0000-0000-000088010000}"/>
    <cellStyle name="千分位 10 2 2" xfId="67" xr:uid="{00000000-0005-0000-0000-000089010000}"/>
    <cellStyle name="千分位 10 2 2 2" xfId="148" xr:uid="{00000000-0005-0000-0000-00008A010000}"/>
    <cellStyle name="千分位 10 2 2 2 2" xfId="306" xr:uid="{00000000-0005-0000-0000-00008B010000}"/>
    <cellStyle name="千分位 10 2 2 2 2 2" xfId="620" xr:uid="{00000000-0005-0000-0000-00008C010000}"/>
    <cellStyle name="千分位 10 2 2 2 2 2 2" xfId="1252" xr:uid="{00000000-0005-0000-0000-00008D010000}"/>
    <cellStyle name="千分位 10 2 2 2 2 2 2 2" xfId="2521" xr:uid="{00000000-0005-0000-0000-00008E010000}"/>
    <cellStyle name="千分位 10 2 2 2 2 2 2 2 2" xfId="5070" xr:uid="{00000000-0005-0000-0000-00008F010000}"/>
    <cellStyle name="千分位 10 2 2 2 2 2 2 3" xfId="3803" xr:uid="{00000000-0005-0000-0000-000090010000}"/>
    <cellStyle name="千分位 10 2 2 2 2 2 3" xfId="1891" xr:uid="{00000000-0005-0000-0000-000091010000}"/>
    <cellStyle name="千分位 10 2 2 2 2 2 3 2" xfId="4440" xr:uid="{00000000-0005-0000-0000-000092010000}"/>
    <cellStyle name="千分位 10 2 2 2 2 2 4" xfId="3173" xr:uid="{00000000-0005-0000-0000-000093010000}"/>
    <cellStyle name="千分位 10 2 2 2 2 3" xfId="940" xr:uid="{00000000-0005-0000-0000-000094010000}"/>
    <cellStyle name="千分位 10 2 2 2 2 3 2" xfId="2209" xr:uid="{00000000-0005-0000-0000-000095010000}"/>
    <cellStyle name="千分位 10 2 2 2 2 3 2 2" xfId="4758" xr:uid="{00000000-0005-0000-0000-000096010000}"/>
    <cellStyle name="千分位 10 2 2 2 2 3 3" xfId="3491" xr:uid="{00000000-0005-0000-0000-000097010000}"/>
    <cellStyle name="千分位 10 2 2 2 2 4" xfId="1579" xr:uid="{00000000-0005-0000-0000-000098010000}"/>
    <cellStyle name="千分位 10 2 2 2 2 4 2" xfId="4128" xr:uid="{00000000-0005-0000-0000-000099010000}"/>
    <cellStyle name="千分位 10 2 2 2 2 5" xfId="2861" xr:uid="{00000000-0005-0000-0000-00009A010000}"/>
    <cellStyle name="千分位 10 2 2 2 3" xfId="464" xr:uid="{00000000-0005-0000-0000-00009B010000}"/>
    <cellStyle name="千分位 10 2 2 2 3 2" xfId="1096" xr:uid="{00000000-0005-0000-0000-00009C010000}"/>
    <cellStyle name="千分位 10 2 2 2 3 2 2" xfId="2365" xr:uid="{00000000-0005-0000-0000-00009D010000}"/>
    <cellStyle name="千分位 10 2 2 2 3 2 2 2" xfId="4914" xr:uid="{00000000-0005-0000-0000-00009E010000}"/>
    <cellStyle name="千分位 10 2 2 2 3 2 3" xfId="3647" xr:uid="{00000000-0005-0000-0000-00009F010000}"/>
    <cellStyle name="千分位 10 2 2 2 3 3" xfId="1735" xr:uid="{00000000-0005-0000-0000-0000A0010000}"/>
    <cellStyle name="千分位 10 2 2 2 3 3 2" xfId="4284" xr:uid="{00000000-0005-0000-0000-0000A1010000}"/>
    <cellStyle name="千分位 10 2 2 2 3 4" xfId="3017" xr:uid="{00000000-0005-0000-0000-0000A2010000}"/>
    <cellStyle name="千分位 10 2 2 2 4" xfId="784" xr:uid="{00000000-0005-0000-0000-0000A3010000}"/>
    <cellStyle name="千分位 10 2 2 2 4 2" xfId="2053" xr:uid="{00000000-0005-0000-0000-0000A4010000}"/>
    <cellStyle name="千分位 10 2 2 2 4 2 2" xfId="4602" xr:uid="{00000000-0005-0000-0000-0000A5010000}"/>
    <cellStyle name="千分位 10 2 2 2 4 3" xfId="3335" xr:uid="{00000000-0005-0000-0000-0000A6010000}"/>
    <cellStyle name="千分位 10 2 2 2 5" xfId="1423" xr:uid="{00000000-0005-0000-0000-0000A7010000}"/>
    <cellStyle name="千分位 10 2 2 2 5 2" xfId="3972" xr:uid="{00000000-0005-0000-0000-0000A8010000}"/>
    <cellStyle name="千分位 10 2 2 2 6" xfId="2705" xr:uid="{00000000-0005-0000-0000-0000A9010000}"/>
    <cellStyle name="千分位 10 2 2 3" xfId="228" xr:uid="{00000000-0005-0000-0000-0000AA010000}"/>
    <cellStyle name="千分位 10 2 2 3 2" xfId="542" xr:uid="{00000000-0005-0000-0000-0000AB010000}"/>
    <cellStyle name="千分位 10 2 2 3 2 2" xfId="1174" xr:uid="{00000000-0005-0000-0000-0000AC010000}"/>
    <cellStyle name="千分位 10 2 2 3 2 2 2" xfId="2443" xr:uid="{00000000-0005-0000-0000-0000AD010000}"/>
    <cellStyle name="千分位 10 2 2 3 2 2 2 2" xfId="4992" xr:uid="{00000000-0005-0000-0000-0000AE010000}"/>
    <cellStyle name="千分位 10 2 2 3 2 2 3" xfId="3725" xr:uid="{00000000-0005-0000-0000-0000AF010000}"/>
    <cellStyle name="千分位 10 2 2 3 2 3" xfId="1813" xr:uid="{00000000-0005-0000-0000-0000B0010000}"/>
    <cellStyle name="千分位 10 2 2 3 2 3 2" xfId="4362" xr:uid="{00000000-0005-0000-0000-0000B1010000}"/>
    <cellStyle name="千分位 10 2 2 3 2 4" xfId="3095" xr:uid="{00000000-0005-0000-0000-0000B2010000}"/>
    <cellStyle name="千分位 10 2 2 3 3" xfId="862" xr:uid="{00000000-0005-0000-0000-0000B3010000}"/>
    <cellStyle name="千分位 10 2 2 3 3 2" xfId="2131" xr:uid="{00000000-0005-0000-0000-0000B4010000}"/>
    <cellStyle name="千分位 10 2 2 3 3 2 2" xfId="4680" xr:uid="{00000000-0005-0000-0000-0000B5010000}"/>
    <cellStyle name="千分位 10 2 2 3 3 3" xfId="3413" xr:uid="{00000000-0005-0000-0000-0000B6010000}"/>
    <cellStyle name="千分位 10 2 2 3 4" xfId="1501" xr:uid="{00000000-0005-0000-0000-0000B7010000}"/>
    <cellStyle name="千分位 10 2 2 3 4 2" xfId="4050" xr:uid="{00000000-0005-0000-0000-0000B8010000}"/>
    <cellStyle name="千分位 10 2 2 3 5" xfId="2783" xr:uid="{00000000-0005-0000-0000-0000B9010000}"/>
    <cellStyle name="千分位 10 2 2 4" xfId="386" xr:uid="{00000000-0005-0000-0000-0000BA010000}"/>
    <cellStyle name="千分位 10 2 2 4 2" xfId="1018" xr:uid="{00000000-0005-0000-0000-0000BB010000}"/>
    <cellStyle name="千分位 10 2 2 4 2 2" xfId="2287" xr:uid="{00000000-0005-0000-0000-0000BC010000}"/>
    <cellStyle name="千分位 10 2 2 4 2 2 2" xfId="4836" xr:uid="{00000000-0005-0000-0000-0000BD010000}"/>
    <cellStyle name="千分位 10 2 2 4 2 3" xfId="3569" xr:uid="{00000000-0005-0000-0000-0000BE010000}"/>
    <cellStyle name="千分位 10 2 2 4 3" xfId="1657" xr:uid="{00000000-0005-0000-0000-0000BF010000}"/>
    <cellStyle name="千分位 10 2 2 4 3 2" xfId="4206" xr:uid="{00000000-0005-0000-0000-0000C0010000}"/>
    <cellStyle name="千分位 10 2 2 4 4" xfId="2939" xr:uid="{00000000-0005-0000-0000-0000C1010000}"/>
    <cellStyle name="千分位 10 2 2 5" xfId="706" xr:uid="{00000000-0005-0000-0000-0000C2010000}"/>
    <cellStyle name="千分位 10 2 2 5 2" xfId="1975" xr:uid="{00000000-0005-0000-0000-0000C3010000}"/>
    <cellStyle name="千分位 10 2 2 5 2 2" xfId="4524" xr:uid="{00000000-0005-0000-0000-0000C4010000}"/>
    <cellStyle name="千分位 10 2 2 5 3" xfId="3257" xr:uid="{00000000-0005-0000-0000-0000C5010000}"/>
    <cellStyle name="千分位 10 2 2 6" xfId="1345" xr:uid="{00000000-0005-0000-0000-0000C6010000}"/>
    <cellStyle name="千分位 10 2 2 6 2" xfId="3894" xr:uid="{00000000-0005-0000-0000-0000C7010000}"/>
    <cellStyle name="千分位 10 2 2 7" xfId="2627" xr:uid="{00000000-0005-0000-0000-0000C8010000}"/>
    <cellStyle name="千分位 10 2 3" xfId="109" xr:uid="{00000000-0005-0000-0000-0000C9010000}"/>
    <cellStyle name="千分位 10 2 3 2" xfId="268" xr:uid="{00000000-0005-0000-0000-0000CA010000}"/>
    <cellStyle name="千分位 10 2 3 2 2" xfId="582" xr:uid="{00000000-0005-0000-0000-0000CB010000}"/>
    <cellStyle name="千分位 10 2 3 2 2 2" xfId="1214" xr:uid="{00000000-0005-0000-0000-0000CC010000}"/>
    <cellStyle name="千分位 10 2 3 2 2 2 2" xfId="2483" xr:uid="{00000000-0005-0000-0000-0000CD010000}"/>
    <cellStyle name="千分位 10 2 3 2 2 2 2 2" xfId="5032" xr:uid="{00000000-0005-0000-0000-0000CE010000}"/>
    <cellStyle name="千分位 10 2 3 2 2 2 3" xfId="3765" xr:uid="{00000000-0005-0000-0000-0000CF010000}"/>
    <cellStyle name="千分位 10 2 3 2 2 3" xfId="1853" xr:uid="{00000000-0005-0000-0000-0000D0010000}"/>
    <cellStyle name="千分位 10 2 3 2 2 3 2" xfId="4402" xr:uid="{00000000-0005-0000-0000-0000D1010000}"/>
    <cellStyle name="千分位 10 2 3 2 2 4" xfId="3135" xr:uid="{00000000-0005-0000-0000-0000D2010000}"/>
    <cellStyle name="千分位 10 2 3 2 3" xfId="902" xr:uid="{00000000-0005-0000-0000-0000D3010000}"/>
    <cellStyle name="千分位 10 2 3 2 3 2" xfId="2171" xr:uid="{00000000-0005-0000-0000-0000D4010000}"/>
    <cellStyle name="千分位 10 2 3 2 3 2 2" xfId="4720" xr:uid="{00000000-0005-0000-0000-0000D5010000}"/>
    <cellStyle name="千分位 10 2 3 2 3 3" xfId="3453" xr:uid="{00000000-0005-0000-0000-0000D6010000}"/>
    <cellStyle name="千分位 10 2 3 2 4" xfId="1541" xr:uid="{00000000-0005-0000-0000-0000D7010000}"/>
    <cellStyle name="千分位 10 2 3 2 4 2" xfId="4090" xr:uid="{00000000-0005-0000-0000-0000D8010000}"/>
    <cellStyle name="千分位 10 2 3 2 5" xfId="2823" xr:uid="{00000000-0005-0000-0000-0000D9010000}"/>
    <cellStyle name="千分位 10 2 3 3" xfId="426" xr:uid="{00000000-0005-0000-0000-0000DA010000}"/>
    <cellStyle name="千分位 10 2 3 3 2" xfId="1058" xr:uid="{00000000-0005-0000-0000-0000DB010000}"/>
    <cellStyle name="千分位 10 2 3 3 2 2" xfId="2327" xr:uid="{00000000-0005-0000-0000-0000DC010000}"/>
    <cellStyle name="千分位 10 2 3 3 2 2 2" xfId="4876" xr:uid="{00000000-0005-0000-0000-0000DD010000}"/>
    <cellStyle name="千分位 10 2 3 3 2 3" xfId="3609" xr:uid="{00000000-0005-0000-0000-0000DE010000}"/>
    <cellStyle name="千分位 10 2 3 3 3" xfId="1697" xr:uid="{00000000-0005-0000-0000-0000DF010000}"/>
    <cellStyle name="千分位 10 2 3 3 3 2" xfId="4246" xr:uid="{00000000-0005-0000-0000-0000E0010000}"/>
    <cellStyle name="千分位 10 2 3 3 4" xfId="2979" xr:uid="{00000000-0005-0000-0000-0000E1010000}"/>
    <cellStyle name="千分位 10 2 3 4" xfId="746" xr:uid="{00000000-0005-0000-0000-0000E2010000}"/>
    <cellStyle name="千分位 10 2 3 4 2" xfId="2015" xr:uid="{00000000-0005-0000-0000-0000E3010000}"/>
    <cellStyle name="千分位 10 2 3 4 2 2" xfId="4564" xr:uid="{00000000-0005-0000-0000-0000E4010000}"/>
    <cellStyle name="千分位 10 2 3 4 3" xfId="3297" xr:uid="{00000000-0005-0000-0000-0000E5010000}"/>
    <cellStyle name="千分位 10 2 3 5" xfId="1385" xr:uid="{00000000-0005-0000-0000-0000E6010000}"/>
    <cellStyle name="千分位 10 2 3 5 2" xfId="3934" xr:uid="{00000000-0005-0000-0000-0000E7010000}"/>
    <cellStyle name="千分位 10 2 3 6" xfId="2667" xr:uid="{00000000-0005-0000-0000-0000E8010000}"/>
    <cellStyle name="千分位 10 2 4" xfId="189" xr:uid="{00000000-0005-0000-0000-0000E9010000}"/>
    <cellStyle name="千分位 10 2 4 2" xfId="504" xr:uid="{00000000-0005-0000-0000-0000EA010000}"/>
    <cellStyle name="千分位 10 2 4 2 2" xfId="1136" xr:uid="{00000000-0005-0000-0000-0000EB010000}"/>
    <cellStyle name="千分位 10 2 4 2 2 2" xfId="2405" xr:uid="{00000000-0005-0000-0000-0000EC010000}"/>
    <cellStyle name="千分位 10 2 4 2 2 2 2" xfId="4954" xr:uid="{00000000-0005-0000-0000-0000ED010000}"/>
    <cellStyle name="千分位 10 2 4 2 2 3" xfId="3687" xr:uid="{00000000-0005-0000-0000-0000EE010000}"/>
    <cellStyle name="千分位 10 2 4 2 3" xfId="1775" xr:uid="{00000000-0005-0000-0000-0000EF010000}"/>
    <cellStyle name="千分位 10 2 4 2 3 2" xfId="4324" xr:uid="{00000000-0005-0000-0000-0000F0010000}"/>
    <cellStyle name="千分位 10 2 4 2 4" xfId="3057" xr:uid="{00000000-0005-0000-0000-0000F1010000}"/>
    <cellStyle name="千分位 10 2 4 3" xfId="824" xr:uid="{00000000-0005-0000-0000-0000F2010000}"/>
    <cellStyle name="千分位 10 2 4 3 2" xfId="2093" xr:uid="{00000000-0005-0000-0000-0000F3010000}"/>
    <cellStyle name="千分位 10 2 4 3 2 2" xfId="4642" xr:uid="{00000000-0005-0000-0000-0000F4010000}"/>
    <cellStyle name="千分位 10 2 4 3 3" xfId="3375" xr:uid="{00000000-0005-0000-0000-0000F5010000}"/>
    <cellStyle name="千分位 10 2 4 4" xfId="1463" xr:uid="{00000000-0005-0000-0000-0000F6010000}"/>
    <cellStyle name="千分位 10 2 4 4 2" xfId="4012" xr:uid="{00000000-0005-0000-0000-0000F7010000}"/>
    <cellStyle name="千分位 10 2 4 5" xfId="2745" xr:uid="{00000000-0005-0000-0000-0000F8010000}"/>
    <cellStyle name="千分位 10 2 5" xfId="347" xr:uid="{00000000-0005-0000-0000-0000F9010000}"/>
    <cellStyle name="千分位 10 2 5 2" xfId="980" xr:uid="{00000000-0005-0000-0000-0000FA010000}"/>
    <cellStyle name="千分位 10 2 5 2 2" xfId="2249" xr:uid="{00000000-0005-0000-0000-0000FB010000}"/>
    <cellStyle name="千分位 10 2 5 2 2 2" xfId="4798" xr:uid="{00000000-0005-0000-0000-0000FC010000}"/>
    <cellStyle name="千分位 10 2 5 2 3" xfId="3531" xr:uid="{00000000-0005-0000-0000-0000FD010000}"/>
    <cellStyle name="千分位 10 2 5 3" xfId="1619" xr:uid="{00000000-0005-0000-0000-0000FE010000}"/>
    <cellStyle name="千分位 10 2 5 3 2" xfId="4168" xr:uid="{00000000-0005-0000-0000-0000FF010000}"/>
    <cellStyle name="千分位 10 2 5 4" xfId="2901" xr:uid="{00000000-0005-0000-0000-000000020000}"/>
    <cellStyle name="千分位 10 2 6" xfId="667" xr:uid="{00000000-0005-0000-0000-000001020000}"/>
    <cellStyle name="千分位 10 2 6 2" xfId="1937" xr:uid="{00000000-0005-0000-0000-000002020000}"/>
    <cellStyle name="千分位 10 2 6 2 2" xfId="4486" xr:uid="{00000000-0005-0000-0000-000003020000}"/>
    <cellStyle name="千分位 10 2 6 3" xfId="3219" xr:uid="{00000000-0005-0000-0000-000004020000}"/>
    <cellStyle name="千分位 10 2 7" xfId="1306" xr:uid="{00000000-0005-0000-0000-000005020000}"/>
    <cellStyle name="千分位 10 2 7 2" xfId="3856" xr:uid="{00000000-0005-0000-0000-000006020000}"/>
    <cellStyle name="千分位 10 2 8" xfId="2588" xr:uid="{00000000-0005-0000-0000-000007020000}"/>
    <cellStyle name="千分位 10 3" xfId="66" xr:uid="{00000000-0005-0000-0000-000008020000}"/>
    <cellStyle name="千分位 10 3 2" xfId="147" xr:uid="{00000000-0005-0000-0000-000009020000}"/>
    <cellStyle name="千分位 10 3 2 2" xfId="305" xr:uid="{00000000-0005-0000-0000-00000A020000}"/>
    <cellStyle name="千分位 10 3 2 2 2" xfId="619" xr:uid="{00000000-0005-0000-0000-00000B020000}"/>
    <cellStyle name="千分位 10 3 2 2 2 2" xfId="1251" xr:uid="{00000000-0005-0000-0000-00000C020000}"/>
    <cellStyle name="千分位 10 3 2 2 2 2 2" xfId="2520" xr:uid="{00000000-0005-0000-0000-00000D020000}"/>
    <cellStyle name="千分位 10 3 2 2 2 2 2 2" xfId="5069" xr:uid="{00000000-0005-0000-0000-00000E020000}"/>
    <cellStyle name="千分位 10 3 2 2 2 2 3" xfId="3802" xr:uid="{00000000-0005-0000-0000-00000F020000}"/>
    <cellStyle name="千分位 10 3 2 2 2 3" xfId="1890" xr:uid="{00000000-0005-0000-0000-000010020000}"/>
    <cellStyle name="千分位 10 3 2 2 2 3 2" xfId="4439" xr:uid="{00000000-0005-0000-0000-000011020000}"/>
    <cellStyle name="千分位 10 3 2 2 2 4" xfId="3172" xr:uid="{00000000-0005-0000-0000-000012020000}"/>
    <cellStyle name="千分位 10 3 2 2 3" xfId="939" xr:uid="{00000000-0005-0000-0000-000013020000}"/>
    <cellStyle name="千分位 10 3 2 2 3 2" xfId="2208" xr:uid="{00000000-0005-0000-0000-000014020000}"/>
    <cellStyle name="千分位 10 3 2 2 3 2 2" xfId="4757" xr:uid="{00000000-0005-0000-0000-000015020000}"/>
    <cellStyle name="千分位 10 3 2 2 3 3" xfId="3490" xr:uid="{00000000-0005-0000-0000-000016020000}"/>
    <cellStyle name="千分位 10 3 2 2 4" xfId="1578" xr:uid="{00000000-0005-0000-0000-000017020000}"/>
    <cellStyle name="千分位 10 3 2 2 4 2" xfId="4127" xr:uid="{00000000-0005-0000-0000-000018020000}"/>
    <cellStyle name="千分位 10 3 2 2 5" xfId="2860" xr:uid="{00000000-0005-0000-0000-000019020000}"/>
    <cellStyle name="千分位 10 3 2 3" xfId="463" xr:uid="{00000000-0005-0000-0000-00001A020000}"/>
    <cellStyle name="千分位 10 3 2 3 2" xfId="1095" xr:uid="{00000000-0005-0000-0000-00001B020000}"/>
    <cellStyle name="千分位 10 3 2 3 2 2" xfId="2364" xr:uid="{00000000-0005-0000-0000-00001C020000}"/>
    <cellStyle name="千分位 10 3 2 3 2 2 2" xfId="4913" xr:uid="{00000000-0005-0000-0000-00001D020000}"/>
    <cellStyle name="千分位 10 3 2 3 2 3" xfId="3646" xr:uid="{00000000-0005-0000-0000-00001E020000}"/>
    <cellStyle name="千分位 10 3 2 3 3" xfId="1734" xr:uid="{00000000-0005-0000-0000-00001F020000}"/>
    <cellStyle name="千分位 10 3 2 3 3 2" xfId="4283" xr:uid="{00000000-0005-0000-0000-000020020000}"/>
    <cellStyle name="千分位 10 3 2 3 4" xfId="3016" xr:uid="{00000000-0005-0000-0000-000021020000}"/>
    <cellStyle name="千分位 10 3 2 4" xfId="783" xr:uid="{00000000-0005-0000-0000-000022020000}"/>
    <cellStyle name="千分位 10 3 2 4 2" xfId="2052" xr:uid="{00000000-0005-0000-0000-000023020000}"/>
    <cellStyle name="千分位 10 3 2 4 2 2" xfId="4601" xr:uid="{00000000-0005-0000-0000-000024020000}"/>
    <cellStyle name="千分位 10 3 2 4 3" xfId="3334" xr:uid="{00000000-0005-0000-0000-000025020000}"/>
    <cellStyle name="千分位 10 3 2 5" xfId="1422" xr:uid="{00000000-0005-0000-0000-000026020000}"/>
    <cellStyle name="千分位 10 3 2 5 2" xfId="3971" xr:uid="{00000000-0005-0000-0000-000027020000}"/>
    <cellStyle name="千分位 10 3 2 6" xfId="2704" xr:uid="{00000000-0005-0000-0000-000028020000}"/>
    <cellStyle name="千分位 10 3 3" xfId="227" xr:uid="{00000000-0005-0000-0000-000029020000}"/>
    <cellStyle name="千分位 10 3 3 2" xfId="541" xr:uid="{00000000-0005-0000-0000-00002A020000}"/>
    <cellStyle name="千分位 10 3 3 2 2" xfId="1173" xr:uid="{00000000-0005-0000-0000-00002B020000}"/>
    <cellStyle name="千分位 10 3 3 2 2 2" xfId="2442" xr:uid="{00000000-0005-0000-0000-00002C020000}"/>
    <cellStyle name="千分位 10 3 3 2 2 2 2" xfId="4991" xr:uid="{00000000-0005-0000-0000-00002D020000}"/>
    <cellStyle name="千分位 10 3 3 2 2 3" xfId="3724" xr:uid="{00000000-0005-0000-0000-00002E020000}"/>
    <cellStyle name="千分位 10 3 3 2 3" xfId="1812" xr:uid="{00000000-0005-0000-0000-00002F020000}"/>
    <cellStyle name="千分位 10 3 3 2 3 2" xfId="4361" xr:uid="{00000000-0005-0000-0000-000030020000}"/>
    <cellStyle name="千分位 10 3 3 2 4" xfId="3094" xr:uid="{00000000-0005-0000-0000-000031020000}"/>
    <cellStyle name="千分位 10 3 3 3" xfId="861" xr:uid="{00000000-0005-0000-0000-000032020000}"/>
    <cellStyle name="千分位 10 3 3 3 2" xfId="2130" xr:uid="{00000000-0005-0000-0000-000033020000}"/>
    <cellStyle name="千分位 10 3 3 3 2 2" xfId="4679" xr:uid="{00000000-0005-0000-0000-000034020000}"/>
    <cellStyle name="千分位 10 3 3 3 3" xfId="3412" xr:uid="{00000000-0005-0000-0000-000035020000}"/>
    <cellStyle name="千分位 10 3 3 4" xfId="1500" xr:uid="{00000000-0005-0000-0000-000036020000}"/>
    <cellStyle name="千分位 10 3 3 4 2" xfId="4049" xr:uid="{00000000-0005-0000-0000-000037020000}"/>
    <cellStyle name="千分位 10 3 3 5" xfId="2782" xr:uid="{00000000-0005-0000-0000-000038020000}"/>
    <cellStyle name="千分位 10 3 4" xfId="385" xr:uid="{00000000-0005-0000-0000-000039020000}"/>
    <cellStyle name="千分位 10 3 4 2" xfId="1017" xr:uid="{00000000-0005-0000-0000-00003A020000}"/>
    <cellStyle name="千分位 10 3 4 2 2" xfId="2286" xr:uid="{00000000-0005-0000-0000-00003B020000}"/>
    <cellStyle name="千分位 10 3 4 2 2 2" xfId="4835" xr:uid="{00000000-0005-0000-0000-00003C020000}"/>
    <cellStyle name="千分位 10 3 4 2 3" xfId="3568" xr:uid="{00000000-0005-0000-0000-00003D020000}"/>
    <cellStyle name="千分位 10 3 4 3" xfId="1656" xr:uid="{00000000-0005-0000-0000-00003E020000}"/>
    <cellStyle name="千分位 10 3 4 3 2" xfId="4205" xr:uid="{00000000-0005-0000-0000-00003F020000}"/>
    <cellStyle name="千分位 10 3 4 4" xfId="2938" xr:uid="{00000000-0005-0000-0000-000040020000}"/>
    <cellStyle name="千分位 10 3 5" xfId="705" xr:uid="{00000000-0005-0000-0000-000041020000}"/>
    <cellStyle name="千分位 10 3 5 2" xfId="1974" xr:uid="{00000000-0005-0000-0000-000042020000}"/>
    <cellStyle name="千分位 10 3 5 2 2" xfId="4523" xr:uid="{00000000-0005-0000-0000-000043020000}"/>
    <cellStyle name="千分位 10 3 5 3" xfId="3256" xr:uid="{00000000-0005-0000-0000-000044020000}"/>
    <cellStyle name="千分位 10 3 6" xfId="1344" xr:uid="{00000000-0005-0000-0000-000045020000}"/>
    <cellStyle name="千分位 10 3 6 2" xfId="3893" xr:uid="{00000000-0005-0000-0000-000046020000}"/>
    <cellStyle name="千分位 10 3 7" xfId="2626" xr:uid="{00000000-0005-0000-0000-000047020000}"/>
    <cellStyle name="千分位 10 4" xfId="108" xr:uid="{00000000-0005-0000-0000-000048020000}"/>
    <cellStyle name="千分位 10 4 2" xfId="267" xr:uid="{00000000-0005-0000-0000-000049020000}"/>
    <cellStyle name="千分位 10 4 2 2" xfId="581" xr:uid="{00000000-0005-0000-0000-00004A020000}"/>
    <cellStyle name="千分位 10 4 2 2 2" xfId="1213" xr:uid="{00000000-0005-0000-0000-00004B020000}"/>
    <cellStyle name="千分位 10 4 2 2 2 2" xfId="2482" xr:uid="{00000000-0005-0000-0000-00004C020000}"/>
    <cellStyle name="千分位 10 4 2 2 2 2 2" xfId="5031" xr:uid="{00000000-0005-0000-0000-00004D020000}"/>
    <cellStyle name="千分位 10 4 2 2 2 3" xfId="3764" xr:uid="{00000000-0005-0000-0000-00004E020000}"/>
    <cellStyle name="千分位 10 4 2 2 3" xfId="1852" xr:uid="{00000000-0005-0000-0000-00004F020000}"/>
    <cellStyle name="千分位 10 4 2 2 3 2" xfId="4401" xr:uid="{00000000-0005-0000-0000-000050020000}"/>
    <cellStyle name="千分位 10 4 2 2 4" xfId="3134" xr:uid="{00000000-0005-0000-0000-000051020000}"/>
    <cellStyle name="千分位 10 4 2 3" xfId="901" xr:uid="{00000000-0005-0000-0000-000052020000}"/>
    <cellStyle name="千分位 10 4 2 3 2" xfId="2170" xr:uid="{00000000-0005-0000-0000-000053020000}"/>
    <cellStyle name="千分位 10 4 2 3 2 2" xfId="4719" xr:uid="{00000000-0005-0000-0000-000054020000}"/>
    <cellStyle name="千分位 10 4 2 3 3" xfId="3452" xr:uid="{00000000-0005-0000-0000-000055020000}"/>
    <cellStyle name="千分位 10 4 2 4" xfId="1540" xr:uid="{00000000-0005-0000-0000-000056020000}"/>
    <cellStyle name="千分位 10 4 2 4 2" xfId="4089" xr:uid="{00000000-0005-0000-0000-000057020000}"/>
    <cellStyle name="千分位 10 4 2 5" xfId="2822" xr:uid="{00000000-0005-0000-0000-000058020000}"/>
    <cellStyle name="千分位 10 4 3" xfId="425" xr:uid="{00000000-0005-0000-0000-000059020000}"/>
    <cellStyle name="千分位 10 4 3 2" xfId="1057" xr:uid="{00000000-0005-0000-0000-00005A020000}"/>
    <cellStyle name="千分位 10 4 3 2 2" xfId="2326" xr:uid="{00000000-0005-0000-0000-00005B020000}"/>
    <cellStyle name="千分位 10 4 3 2 2 2" xfId="4875" xr:uid="{00000000-0005-0000-0000-00005C020000}"/>
    <cellStyle name="千分位 10 4 3 2 3" xfId="3608" xr:uid="{00000000-0005-0000-0000-00005D020000}"/>
    <cellStyle name="千分位 10 4 3 3" xfId="1696" xr:uid="{00000000-0005-0000-0000-00005E020000}"/>
    <cellStyle name="千分位 10 4 3 3 2" xfId="4245" xr:uid="{00000000-0005-0000-0000-00005F020000}"/>
    <cellStyle name="千分位 10 4 3 4" xfId="2978" xr:uid="{00000000-0005-0000-0000-000060020000}"/>
    <cellStyle name="千分位 10 4 4" xfId="745" xr:uid="{00000000-0005-0000-0000-000061020000}"/>
    <cellStyle name="千分位 10 4 4 2" xfId="2014" xr:uid="{00000000-0005-0000-0000-000062020000}"/>
    <cellStyle name="千分位 10 4 4 2 2" xfId="4563" xr:uid="{00000000-0005-0000-0000-000063020000}"/>
    <cellStyle name="千分位 10 4 4 3" xfId="3296" xr:uid="{00000000-0005-0000-0000-000064020000}"/>
    <cellStyle name="千分位 10 4 5" xfId="1384" xr:uid="{00000000-0005-0000-0000-000065020000}"/>
    <cellStyle name="千分位 10 4 5 2" xfId="3933" xr:uid="{00000000-0005-0000-0000-000066020000}"/>
    <cellStyle name="千分位 10 4 6" xfId="2666" xr:uid="{00000000-0005-0000-0000-000067020000}"/>
    <cellStyle name="千分位 10 5" xfId="188" xr:uid="{00000000-0005-0000-0000-000068020000}"/>
    <cellStyle name="千分位 10 5 2" xfId="503" xr:uid="{00000000-0005-0000-0000-000069020000}"/>
    <cellStyle name="千分位 10 5 2 2" xfId="1135" xr:uid="{00000000-0005-0000-0000-00006A020000}"/>
    <cellStyle name="千分位 10 5 2 2 2" xfId="2404" xr:uid="{00000000-0005-0000-0000-00006B020000}"/>
    <cellStyle name="千分位 10 5 2 2 2 2" xfId="4953" xr:uid="{00000000-0005-0000-0000-00006C020000}"/>
    <cellStyle name="千分位 10 5 2 2 3" xfId="3686" xr:uid="{00000000-0005-0000-0000-00006D020000}"/>
    <cellStyle name="千分位 10 5 2 3" xfId="1774" xr:uid="{00000000-0005-0000-0000-00006E020000}"/>
    <cellStyle name="千分位 10 5 2 3 2" xfId="4323" xr:uid="{00000000-0005-0000-0000-00006F020000}"/>
    <cellStyle name="千分位 10 5 2 4" xfId="3056" xr:uid="{00000000-0005-0000-0000-000070020000}"/>
    <cellStyle name="千分位 10 5 3" xfId="823" xr:uid="{00000000-0005-0000-0000-000071020000}"/>
    <cellStyle name="千分位 10 5 3 2" xfId="2092" xr:uid="{00000000-0005-0000-0000-000072020000}"/>
    <cellStyle name="千分位 10 5 3 2 2" xfId="4641" xr:uid="{00000000-0005-0000-0000-000073020000}"/>
    <cellStyle name="千分位 10 5 3 3" xfId="3374" xr:uid="{00000000-0005-0000-0000-000074020000}"/>
    <cellStyle name="千分位 10 5 4" xfId="1462" xr:uid="{00000000-0005-0000-0000-000075020000}"/>
    <cellStyle name="千分位 10 5 4 2" xfId="4011" xr:uid="{00000000-0005-0000-0000-000076020000}"/>
    <cellStyle name="千分位 10 5 5" xfId="2744" xr:uid="{00000000-0005-0000-0000-000077020000}"/>
    <cellStyle name="千分位 10 6" xfId="346" xr:uid="{00000000-0005-0000-0000-000078020000}"/>
    <cellStyle name="千分位 10 6 2" xfId="979" xr:uid="{00000000-0005-0000-0000-000079020000}"/>
    <cellStyle name="千分位 10 6 2 2" xfId="2248" xr:uid="{00000000-0005-0000-0000-00007A020000}"/>
    <cellStyle name="千分位 10 6 2 2 2" xfId="4797" xr:uid="{00000000-0005-0000-0000-00007B020000}"/>
    <cellStyle name="千分位 10 6 2 3" xfId="3530" xr:uid="{00000000-0005-0000-0000-00007C020000}"/>
    <cellStyle name="千分位 10 6 3" xfId="1618" xr:uid="{00000000-0005-0000-0000-00007D020000}"/>
    <cellStyle name="千分位 10 6 3 2" xfId="4167" xr:uid="{00000000-0005-0000-0000-00007E020000}"/>
    <cellStyle name="千分位 10 6 4" xfId="2900" xr:uid="{00000000-0005-0000-0000-00007F020000}"/>
    <cellStyle name="千分位 10 7" xfId="666" xr:uid="{00000000-0005-0000-0000-000080020000}"/>
    <cellStyle name="千分位 10 7 2" xfId="1936" xr:uid="{00000000-0005-0000-0000-000081020000}"/>
    <cellStyle name="千分位 10 7 2 2" xfId="4485" xr:uid="{00000000-0005-0000-0000-000082020000}"/>
    <cellStyle name="千分位 10 7 3" xfId="3218" xr:uid="{00000000-0005-0000-0000-000083020000}"/>
    <cellStyle name="千分位 10 8" xfId="1305" xr:uid="{00000000-0005-0000-0000-000084020000}"/>
    <cellStyle name="千分位 10 8 2" xfId="3855" xr:uid="{00000000-0005-0000-0000-000085020000}"/>
    <cellStyle name="千分位 10 9" xfId="2587" xr:uid="{00000000-0005-0000-0000-000086020000}"/>
    <cellStyle name="千分位 11" xfId="26" xr:uid="{00000000-0005-0000-0000-000087020000}"/>
    <cellStyle name="千分位 11 2" xfId="27" xr:uid="{00000000-0005-0000-0000-000088020000}"/>
    <cellStyle name="千分位 11 2 2" xfId="69" xr:uid="{00000000-0005-0000-0000-000089020000}"/>
    <cellStyle name="千分位 11 2 2 2" xfId="150" xr:uid="{00000000-0005-0000-0000-00008A020000}"/>
    <cellStyle name="千分位 11 2 2 2 2" xfId="308" xr:uid="{00000000-0005-0000-0000-00008B020000}"/>
    <cellStyle name="千分位 11 2 2 2 2 2" xfId="622" xr:uid="{00000000-0005-0000-0000-00008C020000}"/>
    <cellStyle name="千分位 11 2 2 2 2 2 2" xfId="1254" xr:uid="{00000000-0005-0000-0000-00008D020000}"/>
    <cellStyle name="千分位 11 2 2 2 2 2 2 2" xfId="2523" xr:uid="{00000000-0005-0000-0000-00008E020000}"/>
    <cellStyle name="千分位 11 2 2 2 2 2 2 2 2" xfId="5072" xr:uid="{00000000-0005-0000-0000-00008F020000}"/>
    <cellStyle name="千分位 11 2 2 2 2 2 2 3" xfId="3805" xr:uid="{00000000-0005-0000-0000-000090020000}"/>
    <cellStyle name="千分位 11 2 2 2 2 2 3" xfId="1893" xr:uid="{00000000-0005-0000-0000-000091020000}"/>
    <cellStyle name="千分位 11 2 2 2 2 2 3 2" xfId="4442" xr:uid="{00000000-0005-0000-0000-000092020000}"/>
    <cellStyle name="千分位 11 2 2 2 2 2 4" xfId="3175" xr:uid="{00000000-0005-0000-0000-000093020000}"/>
    <cellStyle name="千分位 11 2 2 2 2 3" xfId="942" xr:uid="{00000000-0005-0000-0000-000094020000}"/>
    <cellStyle name="千分位 11 2 2 2 2 3 2" xfId="2211" xr:uid="{00000000-0005-0000-0000-000095020000}"/>
    <cellStyle name="千分位 11 2 2 2 2 3 2 2" xfId="4760" xr:uid="{00000000-0005-0000-0000-000096020000}"/>
    <cellStyle name="千分位 11 2 2 2 2 3 3" xfId="3493" xr:uid="{00000000-0005-0000-0000-000097020000}"/>
    <cellStyle name="千分位 11 2 2 2 2 4" xfId="1581" xr:uid="{00000000-0005-0000-0000-000098020000}"/>
    <cellStyle name="千分位 11 2 2 2 2 4 2" xfId="4130" xr:uid="{00000000-0005-0000-0000-000099020000}"/>
    <cellStyle name="千分位 11 2 2 2 2 5" xfId="2863" xr:uid="{00000000-0005-0000-0000-00009A020000}"/>
    <cellStyle name="千分位 11 2 2 2 3" xfId="466" xr:uid="{00000000-0005-0000-0000-00009B020000}"/>
    <cellStyle name="千分位 11 2 2 2 3 2" xfId="1098" xr:uid="{00000000-0005-0000-0000-00009C020000}"/>
    <cellStyle name="千分位 11 2 2 2 3 2 2" xfId="2367" xr:uid="{00000000-0005-0000-0000-00009D020000}"/>
    <cellStyle name="千分位 11 2 2 2 3 2 2 2" xfId="4916" xr:uid="{00000000-0005-0000-0000-00009E020000}"/>
    <cellStyle name="千分位 11 2 2 2 3 2 3" xfId="3649" xr:uid="{00000000-0005-0000-0000-00009F020000}"/>
    <cellStyle name="千分位 11 2 2 2 3 3" xfId="1737" xr:uid="{00000000-0005-0000-0000-0000A0020000}"/>
    <cellStyle name="千分位 11 2 2 2 3 3 2" xfId="4286" xr:uid="{00000000-0005-0000-0000-0000A1020000}"/>
    <cellStyle name="千分位 11 2 2 2 3 4" xfId="3019" xr:uid="{00000000-0005-0000-0000-0000A2020000}"/>
    <cellStyle name="千分位 11 2 2 2 4" xfId="786" xr:uid="{00000000-0005-0000-0000-0000A3020000}"/>
    <cellStyle name="千分位 11 2 2 2 4 2" xfId="2055" xr:uid="{00000000-0005-0000-0000-0000A4020000}"/>
    <cellStyle name="千分位 11 2 2 2 4 2 2" xfId="4604" xr:uid="{00000000-0005-0000-0000-0000A5020000}"/>
    <cellStyle name="千分位 11 2 2 2 4 3" xfId="3337" xr:uid="{00000000-0005-0000-0000-0000A6020000}"/>
    <cellStyle name="千分位 11 2 2 2 5" xfId="1425" xr:uid="{00000000-0005-0000-0000-0000A7020000}"/>
    <cellStyle name="千分位 11 2 2 2 5 2" xfId="3974" xr:uid="{00000000-0005-0000-0000-0000A8020000}"/>
    <cellStyle name="千分位 11 2 2 2 6" xfId="2707" xr:uid="{00000000-0005-0000-0000-0000A9020000}"/>
    <cellStyle name="千分位 11 2 2 3" xfId="230" xr:uid="{00000000-0005-0000-0000-0000AA020000}"/>
    <cellStyle name="千分位 11 2 2 3 2" xfId="544" xr:uid="{00000000-0005-0000-0000-0000AB020000}"/>
    <cellStyle name="千分位 11 2 2 3 2 2" xfId="1176" xr:uid="{00000000-0005-0000-0000-0000AC020000}"/>
    <cellStyle name="千分位 11 2 2 3 2 2 2" xfId="2445" xr:uid="{00000000-0005-0000-0000-0000AD020000}"/>
    <cellStyle name="千分位 11 2 2 3 2 2 2 2" xfId="4994" xr:uid="{00000000-0005-0000-0000-0000AE020000}"/>
    <cellStyle name="千分位 11 2 2 3 2 2 3" xfId="3727" xr:uid="{00000000-0005-0000-0000-0000AF020000}"/>
    <cellStyle name="千分位 11 2 2 3 2 3" xfId="1815" xr:uid="{00000000-0005-0000-0000-0000B0020000}"/>
    <cellStyle name="千分位 11 2 2 3 2 3 2" xfId="4364" xr:uid="{00000000-0005-0000-0000-0000B1020000}"/>
    <cellStyle name="千分位 11 2 2 3 2 4" xfId="3097" xr:uid="{00000000-0005-0000-0000-0000B2020000}"/>
    <cellStyle name="千分位 11 2 2 3 3" xfId="864" xr:uid="{00000000-0005-0000-0000-0000B3020000}"/>
    <cellStyle name="千分位 11 2 2 3 3 2" xfId="2133" xr:uid="{00000000-0005-0000-0000-0000B4020000}"/>
    <cellStyle name="千分位 11 2 2 3 3 2 2" xfId="4682" xr:uid="{00000000-0005-0000-0000-0000B5020000}"/>
    <cellStyle name="千分位 11 2 2 3 3 3" xfId="3415" xr:uid="{00000000-0005-0000-0000-0000B6020000}"/>
    <cellStyle name="千分位 11 2 2 3 4" xfId="1503" xr:uid="{00000000-0005-0000-0000-0000B7020000}"/>
    <cellStyle name="千分位 11 2 2 3 4 2" xfId="4052" xr:uid="{00000000-0005-0000-0000-0000B8020000}"/>
    <cellStyle name="千分位 11 2 2 3 5" xfId="2785" xr:uid="{00000000-0005-0000-0000-0000B9020000}"/>
    <cellStyle name="千分位 11 2 2 4" xfId="388" xr:uid="{00000000-0005-0000-0000-0000BA020000}"/>
    <cellStyle name="千分位 11 2 2 4 2" xfId="1020" xr:uid="{00000000-0005-0000-0000-0000BB020000}"/>
    <cellStyle name="千分位 11 2 2 4 2 2" xfId="2289" xr:uid="{00000000-0005-0000-0000-0000BC020000}"/>
    <cellStyle name="千分位 11 2 2 4 2 2 2" xfId="4838" xr:uid="{00000000-0005-0000-0000-0000BD020000}"/>
    <cellStyle name="千分位 11 2 2 4 2 3" xfId="3571" xr:uid="{00000000-0005-0000-0000-0000BE020000}"/>
    <cellStyle name="千分位 11 2 2 4 3" xfId="1659" xr:uid="{00000000-0005-0000-0000-0000BF020000}"/>
    <cellStyle name="千分位 11 2 2 4 3 2" xfId="4208" xr:uid="{00000000-0005-0000-0000-0000C0020000}"/>
    <cellStyle name="千分位 11 2 2 4 4" xfId="2941" xr:uid="{00000000-0005-0000-0000-0000C1020000}"/>
    <cellStyle name="千分位 11 2 2 5" xfId="708" xr:uid="{00000000-0005-0000-0000-0000C2020000}"/>
    <cellStyle name="千分位 11 2 2 5 2" xfId="1977" xr:uid="{00000000-0005-0000-0000-0000C3020000}"/>
    <cellStyle name="千分位 11 2 2 5 2 2" xfId="4526" xr:uid="{00000000-0005-0000-0000-0000C4020000}"/>
    <cellStyle name="千分位 11 2 2 5 3" xfId="3259" xr:uid="{00000000-0005-0000-0000-0000C5020000}"/>
    <cellStyle name="千分位 11 2 2 6" xfId="1347" xr:uid="{00000000-0005-0000-0000-0000C6020000}"/>
    <cellStyle name="千分位 11 2 2 6 2" xfId="3896" xr:uid="{00000000-0005-0000-0000-0000C7020000}"/>
    <cellStyle name="千分位 11 2 2 7" xfId="2629" xr:uid="{00000000-0005-0000-0000-0000C8020000}"/>
    <cellStyle name="千分位 11 2 3" xfId="111" xr:uid="{00000000-0005-0000-0000-0000C9020000}"/>
    <cellStyle name="千分位 11 2 3 2" xfId="270" xr:uid="{00000000-0005-0000-0000-0000CA020000}"/>
    <cellStyle name="千分位 11 2 3 2 2" xfId="584" xr:uid="{00000000-0005-0000-0000-0000CB020000}"/>
    <cellStyle name="千分位 11 2 3 2 2 2" xfId="1216" xr:uid="{00000000-0005-0000-0000-0000CC020000}"/>
    <cellStyle name="千分位 11 2 3 2 2 2 2" xfId="2485" xr:uid="{00000000-0005-0000-0000-0000CD020000}"/>
    <cellStyle name="千分位 11 2 3 2 2 2 2 2" xfId="5034" xr:uid="{00000000-0005-0000-0000-0000CE020000}"/>
    <cellStyle name="千分位 11 2 3 2 2 2 3" xfId="3767" xr:uid="{00000000-0005-0000-0000-0000CF020000}"/>
    <cellStyle name="千分位 11 2 3 2 2 3" xfId="1855" xr:uid="{00000000-0005-0000-0000-0000D0020000}"/>
    <cellStyle name="千分位 11 2 3 2 2 3 2" xfId="4404" xr:uid="{00000000-0005-0000-0000-0000D1020000}"/>
    <cellStyle name="千分位 11 2 3 2 2 4" xfId="3137" xr:uid="{00000000-0005-0000-0000-0000D2020000}"/>
    <cellStyle name="千分位 11 2 3 2 3" xfId="904" xr:uid="{00000000-0005-0000-0000-0000D3020000}"/>
    <cellStyle name="千分位 11 2 3 2 3 2" xfId="2173" xr:uid="{00000000-0005-0000-0000-0000D4020000}"/>
    <cellStyle name="千分位 11 2 3 2 3 2 2" xfId="4722" xr:uid="{00000000-0005-0000-0000-0000D5020000}"/>
    <cellStyle name="千分位 11 2 3 2 3 3" xfId="3455" xr:uid="{00000000-0005-0000-0000-0000D6020000}"/>
    <cellStyle name="千分位 11 2 3 2 4" xfId="1543" xr:uid="{00000000-0005-0000-0000-0000D7020000}"/>
    <cellStyle name="千分位 11 2 3 2 4 2" xfId="4092" xr:uid="{00000000-0005-0000-0000-0000D8020000}"/>
    <cellStyle name="千分位 11 2 3 2 5" xfId="2825" xr:uid="{00000000-0005-0000-0000-0000D9020000}"/>
    <cellStyle name="千分位 11 2 3 3" xfId="428" xr:uid="{00000000-0005-0000-0000-0000DA020000}"/>
    <cellStyle name="千分位 11 2 3 3 2" xfId="1060" xr:uid="{00000000-0005-0000-0000-0000DB020000}"/>
    <cellStyle name="千分位 11 2 3 3 2 2" xfId="2329" xr:uid="{00000000-0005-0000-0000-0000DC020000}"/>
    <cellStyle name="千分位 11 2 3 3 2 2 2" xfId="4878" xr:uid="{00000000-0005-0000-0000-0000DD020000}"/>
    <cellStyle name="千分位 11 2 3 3 2 3" xfId="3611" xr:uid="{00000000-0005-0000-0000-0000DE020000}"/>
    <cellStyle name="千分位 11 2 3 3 3" xfId="1699" xr:uid="{00000000-0005-0000-0000-0000DF020000}"/>
    <cellStyle name="千分位 11 2 3 3 3 2" xfId="4248" xr:uid="{00000000-0005-0000-0000-0000E0020000}"/>
    <cellStyle name="千分位 11 2 3 3 4" xfId="2981" xr:uid="{00000000-0005-0000-0000-0000E1020000}"/>
    <cellStyle name="千分位 11 2 3 4" xfId="748" xr:uid="{00000000-0005-0000-0000-0000E2020000}"/>
    <cellStyle name="千分位 11 2 3 4 2" xfId="2017" xr:uid="{00000000-0005-0000-0000-0000E3020000}"/>
    <cellStyle name="千分位 11 2 3 4 2 2" xfId="4566" xr:uid="{00000000-0005-0000-0000-0000E4020000}"/>
    <cellStyle name="千分位 11 2 3 4 3" xfId="3299" xr:uid="{00000000-0005-0000-0000-0000E5020000}"/>
    <cellStyle name="千分位 11 2 3 5" xfId="1387" xr:uid="{00000000-0005-0000-0000-0000E6020000}"/>
    <cellStyle name="千分位 11 2 3 5 2" xfId="3936" xr:uid="{00000000-0005-0000-0000-0000E7020000}"/>
    <cellStyle name="千分位 11 2 3 6" xfId="2669" xr:uid="{00000000-0005-0000-0000-0000E8020000}"/>
    <cellStyle name="千分位 11 2 4" xfId="191" xr:uid="{00000000-0005-0000-0000-0000E9020000}"/>
    <cellStyle name="千分位 11 2 4 2" xfId="506" xr:uid="{00000000-0005-0000-0000-0000EA020000}"/>
    <cellStyle name="千分位 11 2 4 2 2" xfId="1138" xr:uid="{00000000-0005-0000-0000-0000EB020000}"/>
    <cellStyle name="千分位 11 2 4 2 2 2" xfId="2407" xr:uid="{00000000-0005-0000-0000-0000EC020000}"/>
    <cellStyle name="千分位 11 2 4 2 2 2 2" xfId="4956" xr:uid="{00000000-0005-0000-0000-0000ED020000}"/>
    <cellStyle name="千分位 11 2 4 2 2 3" xfId="3689" xr:uid="{00000000-0005-0000-0000-0000EE020000}"/>
    <cellStyle name="千分位 11 2 4 2 3" xfId="1777" xr:uid="{00000000-0005-0000-0000-0000EF020000}"/>
    <cellStyle name="千分位 11 2 4 2 3 2" xfId="4326" xr:uid="{00000000-0005-0000-0000-0000F0020000}"/>
    <cellStyle name="千分位 11 2 4 2 4" xfId="3059" xr:uid="{00000000-0005-0000-0000-0000F1020000}"/>
    <cellStyle name="千分位 11 2 4 3" xfId="826" xr:uid="{00000000-0005-0000-0000-0000F2020000}"/>
    <cellStyle name="千分位 11 2 4 3 2" xfId="2095" xr:uid="{00000000-0005-0000-0000-0000F3020000}"/>
    <cellStyle name="千分位 11 2 4 3 2 2" xfId="4644" xr:uid="{00000000-0005-0000-0000-0000F4020000}"/>
    <cellStyle name="千分位 11 2 4 3 3" xfId="3377" xr:uid="{00000000-0005-0000-0000-0000F5020000}"/>
    <cellStyle name="千分位 11 2 4 4" xfId="1465" xr:uid="{00000000-0005-0000-0000-0000F6020000}"/>
    <cellStyle name="千分位 11 2 4 4 2" xfId="4014" xr:uid="{00000000-0005-0000-0000-0000F7020000}"/>
    <cellStyle name="千分位 11 2 4 5" xfId="2747" xr:uid="{00000000-0005-0000-0000-0000F8020000}"/>
    <cellStyle name="千分位 11 2 5" xfId="349" xr:uid="{00000000-0005-0000-0000-0000F9020000}"/>
    <cellStyle name="千分位 11 2 5 2" xfId="982" xr:uid="{00000000-0005-0000-0000-0000FA020000}"/>
    <cellStyle name="千分位 11 2 5 2 2" xfId="2251" xr:uid="{00000000-0005-0000-0000-0000FB020000}"/>
    <cellStyle name="千分位 11 2 5 2 2 2" xfId="4800" xr:uid="{00000000-0005-0000-0000-0000FC020000}"/>
    <cellStyle name="千分位 11 2 5 2 3" xfId="3533" xr:uid="{00000000-0005-0000-0000-0000FD020000}"/>
    <cellStyle name="千分位 11 2 5 3" xfId="1621" xr:uid="{00000000-0005-0000-0000-0000FE020000}"/>
    <cellStyle name="千分位 11 2 5 3 2" xfId="4170" xr:uid="{00000000-0005-0000-0000-0000FF020000}"/>
    <cellStyle name="千分位 11 2 5 4" xfId="2903" xr:uid="{00000000-0005-0000-0000-000000030000}"/>
    <cellStyle name="千分位 11 2 6" xfId="669" xr:uid="{00000000-0005-0000-0000-000001030000}"/>
    <cellStyle name="千分位 11 2 6 2" xfId="1939" xr:uid="{00000000-0005-0000-0000-000002030000}"/>
    <cellStyle name="千分位 11 2 6 2 2" xfId="4488" xr:uid="{00000000-0005-0000-0000-000003030000}"/>
    <cellStyle name="千分位 11 2 6 3" xfId="3221" xr:uid="{00000000-0005-0000-0000-000004030000}"/>
    <cellStyle name="千分位 11 2 7" xfId="1308" xr:uid="{00000000-0005-0000-0000-000005030000}"/>
    <cellStyle name="千分位 11 2 7 2" xfId="3858" xr:uid="{00000000-0005-0000-0000-000006030000}"/>
    <cellStyle name="千分位 11 2 8" xfId="2590" xr:uid="{00000000-0005-0000-0000-000007030000}"/>
    <cellStyle name="千分位 11 3" xfId="68" xr:uid="{00000000-0005-0000-0000-000008030000}"/>
    <cellStyle name="千分位 11 3 2" xfId="149" xr:uid="{00000000-0005-0000-0000-000009030000}"/>
    <cellStyle name="千分位 11 3 2 2" xfId="307" xr:uid="{00000000-0005-0000-0000-00000A030000}"/>
    <cellStyle name="千分位 11 3 2 2 2" xfId="621" xr:uid="{00000000-0005-0000-0000-00000B030000}"/>
    <cellStyle name="千分位 11 3 2 2 2 2" xfId="1253" xr:uid="{00000000-0005-0000-0000-00000C030000}"/>
    <cellStyle name="千分位 11 3 2 2 2 2 2" xfId="2522" xr:uid="{00000000-0005-0000-0000-00000D030000}"/>
    <cellStyle name="千分位 11 3 2 2 2 2 2 2" xfId="5071" xr:uid="{00000000-0005-0000-0000-00000E030000}"/>
    <cellStyle name="千分位 11 3 2 2 2 2 3" xfId="3804" xr:uid="{00000000-0005-0000-0000-00000F030000}"/>
    <cellStyle name="千分位 11 3 2 2 2 3" xfId="1892" xr:uid="{00000000-0005-0000-0000-000010030000}"/>
    <cellStyle name="千分位 11 3 2 2 2 3 2" xfId="4441" xr:uid="{00000000-0005-0000-0000-000011030000}"/>
    <cellStyle name="千分位 11 3 2 2 2 4" xfId="3174" xr:uid="{00000000-0005-0000-0000-000012030000}"/>
    <cellStyle name="千分位 11 3 2 2 3" xfId="941" xr:uid="{00000000-0005-0000-0000-000013030000}"/>
    <cellStyle name="千分位 11 3 2 2 3 2" xfId="2210" xr:uid="{00000000-0005-0000-0000-000014030000}"/>
    <cellStyle name="千分位 11 3 2 2 3 2 2" xfId="4759" xr:uid="{00000000-0005-0000-0000-000015030000}"/>
    <cellStyle name="千分位 11 3 2 2 3 3" xfId="3492" xr:uid="{00000000-0005-0000-0000-000016030000}"/>
    <cellStyle name="千分位 11 3 2 2 4" xfId="1580" xr:uid="{00000000-0005-0000-0000-000017030000}"/>
    <cellStyle name="千分位 11 3 2 2 4 2" xfId="4129" xr:uid="{00000000-0005-0000-0000-000018030000}"/>
    <cellStyle name="千分位 11 3 2 2 5" xfId="2862" xr:uid="{00000000-0005-0000-0000-000019030000}"/>
    <cellStyle name="千分位 11 3 2 3" xfId="465" xr:uid="{00000000-0005-0000-0000-00001A030000}"/>
    <cellStyle name="千分位 11 3 2 3 2" xfId="1097" xr:uid="{00000000-0005-0000-0000-00001B030000}"/>
    <cellStyle name="千分位 11 3 2 3 2 2" xfId="2366" xr:uid="{00000000-0005-0000-0000-00001C030000}"/>
    <cellStyle name="千分位 11 3 2 3 2 2 2" xfId="4915" xr:uid="{00000000-0005-0000-0000-00001D030000}"/>
    <cellStyle name="千分位 11 3 2 3 2 3" xfId="3648" xr:uid="{00000000-0005-0000-0000-00001E030000}"/>
    <cellStyle name="千分位 11 3 2 3 3" xfId="1736" xr:uid="{00000000-0005-0000-0000-00001F030000}"/>
    <cellStyle name="千分位 11 3 2 3 3 2" xfId="4285" xr:uid="{00000000-0005-0000-0000-000020030000}"/>
    <cellStyle name="千分位 11 3 2 3 4" xfId="3018" xr:uid="{00000000-0005-0000-0000-000021030000}"/>
    <cellStyle name="千分位 11 3 2 4" xfId="785" xr:uid="{00000000-0005-0000-0000-000022030000}"/>
    <cellStyle name="千分位 11 3 2 4 2" xfId="2054" xr:uid="{00000000-0005-0000-0000-000023030000}"/>
    <cellStyle name="千分位 11 3 2 4 2 2" xfId="4603" xr:uid="{00000000-0005-0000-0000-000024030000}"/>
    <cellStyle name="千分位 11 3 2 4 3" xfId="3336" xr:uid="{00000000-0005-0000-0000-000025030000}"/>
    <cellStyle name="千分位 11 3 2 5" xfId="1424" xr:uid="{00000000-0005-0000-0000-000026030000}"/>
    <cellStyle name="千分位 11 3 2 5 2" xfId="3973" xr:uid="{00000000-0005-0000-0000-000027030000}"/>
    <cellStyle name="千分位 11 3 2 6" xfId="2706" xr:uid="{00000000-0005-0000-0000-000028030000}"/>
    <cellStyle name="千分位 11 3 3" xfId="229" xr:uid="{00000000-0005-0000-0000-000029030000}"/>
    <cellStyle name="千分位 11 3 3 2" xfId="543" xr:uid="{00000000-0005-0000-0000-00002A030000}"/>
    <cellStyle name="千分位 11 3 3 2 2" xfId="1175" xr:uid="{00000000-0005-0000-0000-00002B030000}"/>
    <cellStyle name="千分位 11 3 3 2 2 2" xfId="2444" xr:uid="{00000000-0005-0000-0000-00002C030000}"/>
    <cellStyle name="千分位 11 3 3 2 2 2 2" xfId="4993" xr:uid="{00000000-0005-0000-0000-00002D030000}"/>
    <cellStyle name="千分位 11 3 3 2 2 3" xfId="3726" xr:uid="{00000000-0005-0000-0000-00002E030000}"/>
    <cellStyle name="千分位 11 3 3 2 3" xfId="1814" xr:uid="{00000000-0005-0000-0000-00002F030000}"/>
    <cellStyle name="千分位 11 3 3 2 3 2" xfId="4363" xr:uid="{00000000-0005-0000-0000-000030030000}"/>
    <cellStyle name="千分位 11 3 3 2 4" xfId="3096" xr:uid="{00000000-0005-0000-0000-000031030000}"/>
    <cellStyle name="千分位 11 3 3 3" xfId="863" xr:uid="{00000000-0005-0000-0000-000032030000}"/>
    <cellStyle name="千分位 11 3 3 3 2" xfId="2132" xr:uid="{00000000-0005-0000-0000-000033030000}"/>
    <cellStyle name="千分位 11 3 3 3 2 2" xfId="4681" xr:uid="{00000000-0005-0000-0000-000034030000}"/>
    <cellStyle name="千分位 11 3 3 3 3" xfId="3414" xr:uid="{00000000-0005-0000-0000-000035030000}"/>
    <cellStyle name="千分位 11 3 3 4" xfId="1502" xr:uid="{00000000-0005-0000-0000-000036030000}"/>
    <cellStyle name="千分位 11 3 3 4 2" xfId="4051" xr:uid="{00000000-0005-0000-0000-000037030000}"/>
    <cellStyle name="千分位 11 3 3 5" xfId="2784" xr:uid="{00000000-0005-0000-0000-000038030000}"/>
    <cellStyle name="千分位 11 3 4" xfId="387" xr:uid="{00000000-0005-0000-0000-000039030000}"/>
    <cellStyle name="千分位 11 3 4 2" xfId="1019" xr:uid="{00000000-0005-0000-0000-00003A030000}"/>
    <cellStyle name="千分位 11 3 4 2 2" xfId="2288" xr:uid="{00000000-0005-0000-0000-00003B030000}"/>
    <cellStyle name="千分位 11 3 4 2 2 2" xfId="4837" xr:uid="{00000000-0005-0000-0000-00003C030000}"/>
    <cellStyle name="千分位 11 3 4 2 3" xfId="3570" xr:uid="{00000000-0005-0000-0000-00003D030000}"/>
    <cellStyle name="千分位 11 3 4 3" xfId="1658" xr:uid="{00000000-0005-0000-0000-00003E030000}"/>
    <cellStyle name="千分位 11 3 4 3 2" xfId="4207" xr:uid="{00000000-0005-0000-0000-00003F030000}"/>
    <cellStyle name="千分位 11 3 4 4" xfId="2940" xr:uid="{00000000-0005-0000-0000-000040030000}"/>
    <cellStyle name="千分位 11 3 5" xfId="707" xr:uid="{00000000-0005-0000-0000-000041030000}"/>
    <cellStyle name="千分位 11 3 5 2" xfId="1976" xr:uid="{00000000-0005-0000-0000-000042030000}"/>
    <cellStyle name="千分位 11 3 5 2 2" xfId="4525" xr:uid="{00000000-0005-0000-0000-000043030000}"/>
    <cellStyle name="千分位 11 3 5 3" xfId="3258" xr:uid="{00000000-0005-0000-0000-000044030000}"/>
    <cellStyle name="千分位 11 3 6" xfId="1346" xr:uid="{00000000-0005-0000-0000-000045030000}"/>
    <cellStyle name="千分位 11 3 6 2" xfId="3895" xr:uid="{00000000-0005-0000-0000-000046030000}"/>
    <cellStyle name="千分位 11 3 7" xfId="2628" xr:uid="{00000000-0005-0000-0000-000047030000}"/>
    <cellStyle name="千分位 11 4" xfId="110" xr:uid="{00000000-0005-0000-0000-000048030000}"/>
    <cellStyle name="千分位 11 4 2" xfId="269" xr:uid="{00000000-0005-0000-0000-000049030000}"/>
    <cellStyle name="千分位 11 4 2 2" xfId="583" xr:uid="{00000000-0005-0000-0000-00004A030000}"/>
    <cellStyle name="千分位 11 4 2 2 2" xfId="1215" xr:uid="{00000000-0005-0000-0000-00004B030000}"/>
    <cellStyle name="千分位 11 4 2 2 2 2" xfId="2484" xr:uid="{00000000-0005-0000-0000-00004C030000}"/>
    <cellStyle name="千分位 11 4 2 2 2 2 2" xfId="5033" xr:uid="{00000000-0005-0000-0000-00004D030000}"/>
    <cellStyle name="千分位 11 4 2 2 2 3" xfId="3766" xr:uid="{00000000-0005-0000-0000-00004E030000}"/>
    <cellStyle name="千分位 11 4 2 2 3" xfId="1854" xr:uid="{00000000-0005-0000-0000-00004F030000}"/>
    <cellStyle name="千分位 11 4 2 2 3 2" xfId="4403" xr:uid="{00000000-0005-0000-0000-000050030000}"/>
    <cellStyle name="千分位 11 4 2 2 4" xfId="3136" xr:uid="{00000000-0005-0000-0000-000051030000}"/>
    <cellStyle name="千分位 11 4 2 3" xfId="903" xr:uid="{00000000-0005-0000-0000-000052030000}"/>
    <cellStyle name="千分位 11 4 2 3 2" xfId="2172" xr:uid="{00000000-0005-0000-0000-000053030000}"/>
    <cellStyle name="千分位 11 4 2 3 2 2" xfId="4721" xr:uid="{00000000-0005-0000-0000-000054030000}"/>
    <cellStyle name="千分位 11 4 2 3 3" xfId="3454" xr:uid="{00000000-0005-0000-0000-000055030000}"/>
    <cellStyle name="千分位 11 4 2 4" xfId="1542" xr:uid="{00000000-0005-0000-0000-000056030000}"/>
    <cellStyle name="千分位 11 4 2 4 2" xfId="4091" xr:uid="{00000000-0005-0000-0000-000057030000}"/>
    <cellStyle name="千分位 11 4 2 5" xfId="2824" xr:uid="{00000000-0005-0000-0000-000058030000}"/>
    <cellStyle name="千分位 11 4 3" xfId="427" xr:uid="{00000000-0005-0000-0000-000059030000}"/>
    <cellStyle name="千分位 11 4 3 2" xfId="1059" xr:uid="{00000000-0005-0000-0000-00005A030000}"/>
    <cellStyle name="千分位 11 4 3 2 2" xfId="2328" xr:uid="{00000000-0005-0000-0000-00005B030000}"/>
    <cellStyle name="千分位 11 4 3 2 2 2" xfId="4877" xr:uid="{00000000-0005-0000-0000-00005C030000}"/>
    <cellStyle name="千分位 11 4 3 2 3" xfId="3610" xr:uid="{00000000-0005-0000-0000-00005D030000}"/>
    <cellStyle name="千分位 11 4 3 3" xfId="1698" xr:uid="{00000000-0005-0000-0000-00005E030000}"/>
    <cellStyle name="千分位 11 4 3 3 2" xfId="4247" xr:uid="{00000000-0005-0000-0000-00005F030000}"/>
    <cellStyle name="千分位 11 4 3 4" xfId="2980" xr:uid="{00000000-0005-0000-0000-000060030000}"/>
    <cellStyle name="千分位 11 4 4" xfId="747" xr:uid="{00000000-0005-0000-0000-000061030000}"/>
    <cellStyle name="千分位 11 4 4 2" xfId="2016" xr:uid="{00000000-0005-0000-0000-000062030000}"/>
    <cellStyle name="千分位 11 4 4 2 2" xfId="4565" xr:uid="{00000000-0005-0000-0000-000063030000}"/>
    <cellStyle name="千分位 11 4 4 3" xfId="3298" xr:uid="{00000000-0005-0000-0000-000064030000}"/>
    <cellStyle name="千分位 11 4 5" xfId="1386" xr:uid="{00000000-0005-0000-0000-000065030000}"/>
    <cellStyle name="千分位 11 4 5 2" xfId="3935" xr:uid="{00000000-0005-0000-0000-000066030000}"/>
    <cellStyle name="千分位 11 4 6" xfId="2668" xr:uid="{00000000-0005-0000-0000-000067030000}"/>
    <cellStyle name="千分位 11 5" xfId="190" xr:uid="{00000000-0005-0000-0000-000068030000}"/>
    <cellStyle name="千分位 11 5 2" xfId="505" xr:uid="{00000000-0005-0000-0000-000069030000}"/>
    <cellStyle name="千分位 11 5 2 2" xfId="1137" xr:uid="{00000000-0005-0000-0000-00006A030000}"/>
    <cellStyle name="千分位 11 5 2 2 2" xfId="2406" xr:uid="{00000000-0005-0000-0000-00006B030000}"/>
    <cellStyle name="千分位 11 5 2 2 2 2" xfId="4955" xr:uid="{00000000-0005-0000-0000-00006C030000}"/>
    <cellStyle name="千分位 11 5 2 2 3" xfId="3688" xr:uid="{00000000-0005-0000-0000-00006D030000}"/>
    <cellStyle name="千分位 11 5 2 3" xfId="1776" xr:uid="{00000000-0005-0000-0000-00006E030000}"/>
    <cellStyle name="千分位 11 5 2 3 2" xfId="4325" xr:uid="{00000000-0005-0000-0000-00006F030000}"/>
    <cellStyle name="千分位 11 5 2 4" xfId="3058" xr:uid="{00000000-0005-0000-0000-000070030000}"/>
    <cellStyle name="千分位 11 5 3" xfId="825" xr:uid="{00000000-0005-0000-0000-000071030000}"/>
    <cellStyle name="千分位 11 5 3 2" xfId="2094" xr:uid="{00000000-0005-0000-0000-000072030000}"/>
    <cellStyle name="千分位 11 5 3 2 2" xfId="4643" xr:uid="{00000000-0005-0000-0000-000073030000}"/>
    <cellStyle name="千分位 11 5 3 3" xfId="3376" xr:uid="{00000000-0005-0000-0000-000074030000}"/>
    <cellStyle name="千分位 11 5 4" xfId="1464" xr:uid="{00000000-0005-0000-0000-000075030000}"/>
    <cellStyle name="千分位 11 5 4 2" xfId="4013" xr:uid="{00000000-0005-0000-0000-000076030000}"/>
    <cellStyle name="千分位 11 5 5" xfId="2746" xr:uid="{00000000-0005-0000-0000-000077030000}"/>
    <cellStyle name="千分位 11 6" xfId="348" xr:uid="{00000000-0005-0000-0000-000078030000}"/>
    <cellStyle name="千分位 11 6 2" xfId="981" xr:uid="{00000000-0005-0000-0000-000079030000}"/>
    <cellStyle name="千分位 11 6 2 2" xfId="2250" xr:uid="{00000000-0005-0000-0000-00007A030000}"/>
    <cellStyle name="千分位 11 6 2 2 2" xfId="4799" xr:uid="{00000000-0005-0000-0000-00007B030000}"/>
    <cellStyle name="千分位 11 6 2 3" xfId="3532" xr:uid="{00000000-0005-0000-0000-00007C030000}"/>
    <cellStyle name="千分位 11 6 3" xfId="1620" xr:uid="{00000000-0005-0000-0000-00007D030000}"/>
    <cellStyle name="千分位 11 6 3 2" xfId="4169" xr:uid="{00000000-0005-0000-0000-00007E030000}"/>
    <cellStyle name="千分位 11 6 4" xfId="2902" xr:uid="{00000000-0005-0000-0000-00007F030000}"/>
    <cellStyle name="千分位 11 7" xfId="668" xr:uid="{00000000-0005-0000-0000-000080030000}"/>
    <cellStyle name="千分位 11 7 2" xfId="1938" xr:uid="{00000000-0005-0000-0000-000081030000}"/>
    <cellStyle name="千分位 11 7 2 2" xfId="4487" xr:uid="{00000000-0005-0000-0000-000082030000}"/>
    <cellStyle name="千分位 11 7 3" xfId="3220" xr:uid="{00000000-0005-0000-0000-000083030000}"/>
    <cellStyle name="千分位 11 8" xfId="1307" xr:uid="{00000000-0005-0000-0000-000084030000}"/>
    <cellStyle name="千分位 11 8 2" xfId="3857" xr:uid="{00000000-0005-0000-0000-000085030000}"/>
    <cellStyle name="千分位 11 9" xfId="2589" xr:uid="{00000000-0005-0000-0000-000086030000}"/>
    <cellStyle name="千分位 12" xfId="28" xr:uid="{00000000-0005-0000-0000-000087030000}"/>
    <cellStyle name="千分位 12 2" xfId="29" xr:uid="{00000000-0005-0000-0000-000088030000}"/>
    <cellStyle name="千分位 12 2 2" xfId="71" xr:uid="{00000000-0005-0000-0000-000089030000}"/>
    <cellStyle name="千分位 12 2 2 2" xfId="152" xr:uid="{00000000-0005-0000-0000-00008A030000}"/>
    <cellStyle name="千分位 12 2 2 2 2" xfId="310" xr:uid="{00000000-0005-0000-0000-00008B030000}"/>
    <cellStyle name="千分位 12 2 2 2 2 2" xfId="624" xr:uid="{00000000-0005-0000-0000-00008C030000}"/>
    <cellStyle name="千分位 12 2 2 2 2 2 2" xfId="1256" xr:uid="{00000000-0005-0000-0000-00008D030000}"/>
    <cellStyle name="千分位 12 2 2 2 2 2 2 2" xfId="2525" xr:uid="{00000000-0005-0000-0000-00008E030000}"/>
    <cellStyle name="千分位 12 2 2 2 2 2 2 2 2" xfId="5074" xr:uid="{00000000-0005-0000-0000-00008F030000}"/>
    <cellStyle name="千分位 12 2 2 2 2 2 2 3" xfId="3807" xr:uid="{00000000-0005-0000-0000-000090030000}"/>
    <cellStyle name="千分位 12 2 2 2 2 2 3" xfId="1895" xr:uid="{00000000-0005-0000-0000-000091030000}"/>
    <cellStyle name="千分位 12 2 2 2 2 2 3 2" xfId="4444" xr:uid="{00000000-0005-0000-0000-000092030000}"/>
    <cellStyle name="千分位 12 2 2 2 2 2 4" xfId="3177" xr:uid="{00000000-0005-0000-0000-000093030000}"/>
    <cellStyle name="千分位 12 2 2 2 2 3" xfId="944" xr:uid="{00000000-0005-0000-0000-000094030000}"/>
    <cellStyle name="千分位 12 2 2 2 2 3 2" xfId="2213" xr:uid="{00000000-0005-0000-0000-000095030000}"/>
    <cellStyle name="千分位 12 2 2 2 2 3 2 2" xfId="4762" xr:uid="{00000000-0005-0000-0000-000096030000}"/>
    <cellStyle name="千分位 12 2 2 2 2 3 3" xfId="3495" xr:uid="{00000000-0005-0000-0000-000097030000}"/>
    <cellStyle name="千分位 12 2 2 2 2 4" xfId="1583" xr:uid="{00000000-0005-0000-0000-000098030000}"/>
    <cellStyle name="千分位 12 2 2 2 2 4 2" xfId="4132" xr:uid="{00000000-0005-0000-0000-000099030000}"/>
    <cellStyle name="千分位 12 2 2 2 2 5" xfId="2865" xr:uid="{00000000-0005-0000-0000-00009A030000}"/>
    <cellStyle name="千分位 12 2 2 2 3" xfId="468" xr:uid="{00000000-0005-0000-0000-00009B030000}"/>
    <cellStyle name="千分位 12 2 2 2 3 2" xfId="1100" xr:uid="{00000000-0005-0000-0000-00009C030000}"/>
    <cellStyle name="千分位 12 2 2 2 3 2 2" xfId="2369" xr:uid="{00000000-0005-0000-0000-00009D030000}"/>
    <cellStyle name="千分位 12 2 2 2 3 2 2 2" xfId="4918" xr:uid="{00000000-0005-0000-0000-00009E030000}"/>
    <cellStyle name="千分位 12 2 2 2 3 2 3" xfId="3651" xr:uid="{00000000-0005-0000-0000-00009F030000}"/>
    <cellStyle name="千分位 12 2 2 2 3 3" xfId="1739" xr:uid="{00000000-0005-0000-0000-0000A0030000}"/>
    <cellStyle name="千分位 12 2 2 2 3 3 2" xfId="4288" xr:uid="{00000000-0005-0000-0000-0000A1030000}"/>
    <cellStyle name="千分位 12 2 2 2 3 4" xfId="3021" xr:uid="{00000000-0005-0000-0000-0000A2030000}"/>
    <cellStyle name="千分位 12 2 2 2 4" xfId="788" xr:uid="{00000000-0005-0000-0000-0000A3030000}"/>
    <cellStyle name="千分位 12 2 2 2 4 2" xfId="2057" xr:uid="{00000000-0005-0000-0000-0000A4030000}"/>
    <cellStyle name="千分位 12 2 2 2 4 2 2" xfId="4606" xr:uid="{00000000-0005-0000-0000-0000A5030000}"/>
    <cellStyle name="千分位 12 2 2 2 4 3" xfId="3339" xr:uid="{00000000-0005-0000-0000-0000A6030000}"/>
    <cellStyle name="千分位 12 2 2 2 5" xfId="1427" xr:uid="{00000000-0005-0000-0000-0000A7030000}"/>
    <cellStyle name="千分位 12 2 2 2 5 2" xfId="3976" xr:uid="{00000000-0005-0000-0000-0000A8030000}"/>
    <cellStyle name="千分位 12 2 2 2 6" xfId="2709" xr:uid="{00000000-0005-0000-0000-0000A9030000}"/>
    <cellStyle name="千分位 12 2 2 3" xfId="232" xr:uid="{00000000-0005-0000-0000-0000AA030000}"/>
    <cellStyle name="千分位 12 2 2 3 2" xfId="546" xr:uid="{00000000-0005-0000-0000-0000AB030000}"/>
    <cellStyle name="千分位 12 2 2 3 2 2" xfId="1178" xr:uid="{00000000-0005-0000-0000-0000AC030000}"/>
    <cellStyle name="千分位 12 2 2 3 2 2 2" xfId="2447" xr:uid="{00000000-0005-0000-0000-0000AD030000}"/>
    <cellStyle name="千分位 12 2 2 3 2 2 2 2" xfId="4996" xr:uid="{00000000-0005-0000-0000-0000AE030000}"/>
    <cellStyle name="千分位 12 2 2 3 2 2 3" xfId="3729" xr:uid="{00000000-0005-0000-0000-0000AF030000}"/>
    <cellStyle name="千分位 12 2 2 3 2 3" xfId="1817" xr:uid="{00000000-0005-0000-0000-0000B0030000}"/>
    <cellStyle name="千分位 12 2 2 3 2 3 2" xfId="4366" xr:uid="{00000000-0005-0000-0000-0000B1030000}"/>
    <cellStyle name="千分位 12 2 2 3 2 4" xfId="3099" xr:uid="{00000000-0005-0000-0000-0000B2030000}"/>
    <cellStyle name="千分位 12 2 2 3 3" xfId="866" xr:uid="{00000000-0005-0000-0000-0000B3030000}"/>
    <cellStyle name="千分位 12 2 2 3 3 2" xfId="2135" xr:uid="{00000000-0005-0000-0000-0000B4030000}"/>
    <cellStyle name="千分位 12 2 2 3 3 2 2" xfId="4684" xr:uid="{00000000-0005-0000-0000-0000B5030000}"/>
    <cellStyle name="千分位 12 2 2 3 3 3" xfId="3417" xr:uid="{00000000-0005-0000-0000-0000B6030000}"/>
    <cellStyle name="千分位 12 2 2 3 4" xfId="1505" xr:uid="{00000000-0005-0000-0000-0000B7030000}"/>
    <cellStyle name="千分位 12 2 2 3 4 2" xfId="4054" xr:uid="{00000000-0005-0000-0000-0000B8030000}"/>
    <cellStyle name="千分位 12 2 2 3 5" xfId="2787" xr:uid="{00000000-0005-0000-0000-0000B9030000}"/>
    <cellStyle name="千分位 12 2 2 4" xfId="390" xr:uid="{00000000-0005-0000-0000-0000BA030000}"/>
    <cellStyle name="千分位 12 2 2 4 2" xfId="1022" xr:uid="{00000000-0005-0000-0000-0000BB030000}"/>
    <cellStyle name="千分位 12 2 2 4 2 2" xfId="2291" xr:uid="{00000000-0005-0000-0000-0000BC030000}"/>
    <cellStyle name="千分位 12 2 2 4 2 2 2" xfId="4840" xr:uid="{00000000-0005-0000-0000-0000BD030000}"/>
    <cellStyle name="千分位 12 2 2 4 2 3" xfId="3573" xr:uid="{00000000-0005-0000-0000-0000BE030000}"/>
    <cellStyle name="千分位 12 2 2 4 3" xfId="1661" xr:uid="{00000000-0005-0000-0000-0000BF030000}"/>
    <cellStyle name="千分位 12 2 2 4 3 2" xfId="4210" xr:uid="{00000000-0005-0000-0000-0000C0030000}"/>
    <cellStyle name="千分位 12 2 2 4 4" xfId="2943" xr:uid="{00000000-0005-0000-0000-0000C1030000}"/>
    <cellStyle name="千分位 12 2 2 5" xfId="710" xr:uid="{00000000-0005-0000-0000-0000C2030000}"/>
    <cellStyle name="千分位 12 2 2 5 2" xfId="1979" xr:uid="{00000000-0005-0000-0000-0000C3030000}"/>
    <cellStyle name="千分位 12 2 2 5 2 2" xfId="4528" xr:uid="{00000000-0005-0000-0000-0000C4030000}"/>
    <cellStyle name="千分位 12 2 2 5 3" xfId="3261" xr:uid="{00000000-0005-0000-0000-0000C5030000}"/>
    <cellStyle name="千分位 12 2 2 6" xfId="1349" xr:uid="{00000000-0005-0000-0000-0000C6030000}"/>
    <cellStyle name="千分位 12 2 2 6 2" xfId="3898" xr:uid="{00000000-0005-0000-0000-0000C7030000}"/>
    <cellStyle name="千分位 12 2 2 7" xfId="2631" xr:uid="{00000000-0005-0000-0000-0000C8030000}"/>
    <cellStyle name="千分位 12 2 3" xfId="113" xr:uid="{00000000-0005-0000-0000-0000C9030000}"/>
    <cellStyle name="千分位 12 2 3 2" xfId="272" xr:uid="{00000000-0005-0000-0000-0000CA030000}"/>
    <cellStyle name="千分位 12 2 3 2 2" xfId="586" xr:uid="{00000000-0005-0000-0000-0000CB030000}"/>
    <cellStyle name="千分位 12 2 3 2 2 2" xfId="1218" xr:uid="{00000000-0005-0000-0000-0000CC030000}"/>
    <cellStyle name="千分位 12 2 3 2 2 2 2" xfId="2487" xr:uid="{00000000-0005-0000-0000-0000CD030000}"/>
    <cellStyle name="千分位 12 2 3 2 2 2 2 2" xfId="5036" xr:uid="{00000000-0005-0000-0000-0000CE030000}"/>
    <cellStyle name="千分位 12 2 3 2 2 2 3" xfId="3769" xr:uid="{00000000-0005-0000-0000-0000CF030000}"/>
    <cellStyle name="千分位 12 2 3 2 2 3" xfId="1857" xr:uid="{00000000-0005-0000-0000-0000D0030000}"/>
    <cellStyle name="千分位 12 2 3 2 2 3 2" xfId="4406" xr:uid="{00000000-0005-0000-0000-0000D1030000}"/>
    <cellStyle name="千分位 12 2 3 2 2 4" xfId="3139" xr:uid="{00000000-0005-0000-0000-0000D2030000}"/>
    <cellStyle name="千分位 12 2 3 2 3" xfId="906" xr:uid="{00000000-0005-0000-0000-0000D3030000}"/>
    <cellStyle name="千分位 12 2 3 2 3 2" xfId="2175" xr:uid="{00000000-0005-0000-0000-0000D4030000}"/>
    <cellStyle name="千分位 12 2 3 2 3 2 2" xfId="4724" xr:uid="{00000000-0005-0000-0000-0000D5030000}"/>
    <cellStyle name="千分位 12 2 3 2 3 3" xfId="3457" xr:uid="{00000000-0005-0000-0000-0000D6030000}"/>
    <cellStyle name="千分位 12 2 3 2 4" xfId="1545" xr:uid="{00000000-0005-0000-0000-0000D7030000}"/>
    <cellStyle name="千分位 12 2 3 2 4 2" xfId="4094" xr:uid="{00000000-0005-0000-0000-0000D8030000}"/>
    <cellStyle name="千分位 12 2 3 2 5" xfId="2827" xr:uid="{00000000-0005-0000-0000-0000D9030000}"/>
    <cellStyle name="千分位 12 2 3 3" xfId="430" xr:uid="{00000000-0005-0000-0000-0000DA030000}"/>
    <cellStyle name="千分位 12 2 3 3 2" xfId="1062" xr:uid="{00000000-0005-0000-0000-0000DB030000}"/>
    <cellStyle name="千分位 12 2 3 3 2 2" xfId="2331" xr:uid="{00000000-0005-0000-0000-0000DC030000}"/>
    <cellStyle name="千分位 12 2 3 3 2 2 2" xfId="4880" xr:uid="{00000000-0005-0000-0000-0000DD030000}"/>
    <cellStyle name="千分位 12 2 3 3 2 3" xfId="3613" xr:uid="{00000000-0005-0000-0000-0000DE030000}"/>
    <cellStyle name="千分位 12 2 3 3 3" xfId="1701" xr:uid="{00000000-0005-0000-0000-0000DF030000}"/>
    <cellStyle name="千分位 12 2 3 3 3 2" xfId="4250" xr:uid="{00000000-0005-0000-0000-0000E0030000}"/>
    <cellStyle name="千分位 12 2 3 3 4" xfId="2983" xr:uid="{00000000-0005-0000-0000-0000E1030000}"/>
    <cellStyle name="千分位 12 2 3 4" xfId="750" xr:uid="{00000000-0005-0000-0000-0000E2030000}"/>
    <cellStyle name="千分位 12 2 3 4 2" xfId="2019" xr:uid="{00000000-0005-0000-0000-0000E3030000}"/>
    <cellStyle name="千分位 12 2 3 4 2 2" xfId="4568" xr:uid="{00000000-0005-0000-0000-0000E4030000}"/>
    <cellStyle name="千分位 12 2 3 4 3" xfId="3301" xr:uid="{00000000-0005-0000-0000-0000E5030000}"/>
    <cellStyle name="千分位 12 2 3 5" xfId="1389" xr:uid="{00000000-0005-0000-0000-0000E6030000}"/>
    <cellStyle name="千分位 12 2 3 5 2" xfId="3938" xr:uid="{00000000-0005-0000-0000-0000E7030000}"/>
    <cellStyle name="千分位 12 2 3 6" xfId="2671" xr:uid="{00000000-0005-0000-0000-0000E8030000}"/>
    <cellStyle name="千分位 12 2 4" xfId="193" xr:uid="{00000000-0005-0000-0000-0000E9030000}"/>
    <cellStyle name="千分位 12 2 4 2" xfId="508" xr:uid="{00000000-0005-0000-0000-0000EA030000}"/>
    <cellStyle name="千分位 12 2 4 2 2" xfId="1140" xr:uid="{00000000-0005-0000-0000-0000EB030000}"/>
    <cellStyle name="千分位 12 2 4 2 2 2" xfId="2409" xr:uid="{00000000-0005-0000-0000-0000EC030000}"/>
    <cellStyle name="千分位 12 2 4 2 2 2 2" xfId="4958" xr:uid="{00000000-0005-0000-0000-0000ED030000}"/>
    <cellStyle name="千分位 12 2 4 2 2 3" xfId="3691" xr:uid="{00000000-0005-0000-0000-0000EE030000}"/>
    <cellStyle name="千分位 12 2 4 2 3" xfId="1779" xr:uid="{00000000-0005-0000-0000-0000EF030000}"/>
    <cellStyle name="千分位 12 2 4 2 3 2" xfId="4328" xr:uid="{00000000-0005-0000-0000-0000F0030000}"/>
    <cellStyle name="千分位 12 2 4 2 4" xfId="3061" xr:uid="{00000000-0005-0000-0000-0000F1030000}"/>
    <cellStyle name="千分位 12 2 4 3" xfId="828" xr:uid="{00000000-0005-0000-0000-0000F2030000}"/>
    <cellStyle name="千分位 12 2 4 3 2" xfId="2097" xr:uid="{00000000-0005-0000-0000-0000F3030000}"/>
    <cellStyle name="千分位 12 2 4 3 2 2" xfId="4646" xr:uid="{00000000-0005-0000-0000-0000F4030000}"/>
    <cellStyle name="千分位 12 2 4 3 3" xfId="3379" xr:uid="{00000000-0005-0000-0000-0000F5030000}"/>
    <cellStyle name="千分位 12 2 4 4" xfId="1467" xr:uid="{00000000-0005-0000-0000-0000F6030000}"/>
    <cellStyle name="千分位 12 2 4 4 2" xfId="4016" xr:uid="{00000000-0005-0000-0000-0000F7030000}"/>
    <cellStyle name="千分位 12 2 4 5" xfId="2749" xr:uid="{00000000-0005-0000-0000-0000F8030000}"/>
    <cellStyle name="千分位 12 2 5" xfId="351" xr:uid="{00000000-0005-0000-0000-0000F9030000}"/>
    <cellStyle name="千分位 12 2 5 2" xfId="984" xr:uid="{00000000-0005-0000-0000-0000FA030000}"/>
    <cellStyle name="千分位 12 2 5 2 2" xfId="2253" xr:uid="{00000000-0005-0000-0000-0000FB030000}"/>
    <cellStyle name="千分位 12 2 5 2 2 2" xfId="4802" xr:uid="{00000000-0005-0000-0000-0000FC030000}"/>
    <cellStyle name="千分位 12 2 5 2 3" xfId="3535" xr:uid="{00000000-0005-0000-0000-0000FD030000}"/>
    <cellStyle name="千分位 12 2 5 3" xfId="1623" xr:uid="{00000000-0005-0000-0000-0000FE030000}"/>
    <cellStyle name="千分位 12 2 5 3 2" xfId="4172" xr:uid="{00000000-0005-0000-0000-0000FF030000}"/>
    <cellStyle name="千分位 12 2 5 4" xfId="2905" xr:uid="{00000000-0005-0000-0000-000000040000}"/>
    <cellStyle name="千分位 12 2 6" xfId="671" xr:uid="{00000000-0005-0000-0000-000001040000}"/>
    <cellStyle name="千分位 12 2 6 2" xfId="1941" xr:uid="{00000000-0005-0000-0000-000002040000}"/>
    <cellStyle name="千分位 12 2 6 2 2" xfId="4490" xr:uid="{00000000-0005-0000-0000-000003040000}"/>
    <cellStyle name="千分位 12 2 6 3" xfId="3223" xr:uid="{00000000-0005-0000-0000-000004040000}"/>
    <cellStyle name="千分位 12 2 7" xfId="1310" xr:uid="{00000000-0005-0000-0000-000005040000}"/>
    <cellStyle name="千分位 12 2 7 2" xfId="3860" xr:uid="{00000000-0005-0000-0000-000006040000}"/>
    <cellStyle name="千分位 12 2 8" xfId="2592" xr:uid="{00000000-0005-0000-0000-000007040000}"/>
    <cellStyle name="千分位 12 3" xfId="70" xr:uid="{00000000-0005-0000-0000-000008040000}"/>
    <cellStyle name="千分位 12 3 2" xfId="151" xr:uid="{00000000-0005-0000-0000-000009040000}"/>
    <cellStyle name="千分位 12 3 2 2" xfId="309" xr:uid="{00000000-0005-0000-0000-00000A040000}"/>
    <cellStyle name="千分位 12 3 2 2 2" xfId="623" xr:uid="{00000000-0005-0000-0000-00000B040000}"/>
    <cellStyle name="千分位 12 3 2 2 2 2" xfId="1255" xr:uid="{00000000-0005-0000-0000-00000C040000}"/>
    <cellStyle name="千分位 12 3 2 2 2 2 2" xfId="2524" xr:uid="{00000000-0005-0000-0000-00000D040000}"/>
    <cellStyle name="千分位 12 3 2 2 2 2 2 2" xfId="5073" xr:uid="{00000000-0005-0000-0000-00000E040000}"/>
    <cellStyle name="千分位 12 3 2 2 2 2 3" xfId="3806" xr:uid="{00000000-0005-0000-0000-00000F040000}"/>
    <cellStyle name="千分位 12 3 2 2 2 3" xfId="1894" xr:uid="{00000000-0005-0000-0000-000010040000}"/>
    <cellStyle name="千分位 12 3 2 2 2 3 2" xfId="4443" xr:uid="{00000000-0005-0000-0000-000011040000}"/>
    <cellStyle name="千分位 12 3 2 2 2 4" xfId="3176" xr:uid="{00000000-0005-0000-0000-000012040000}"/>
    <cellStyle name="千分位 12 3 2 2 3" xfId="943" xr:uid="{00000000-0005-0000-0000-000013040000}"/>
    <cellStyle name="千分位 12 3 2 2 3 2" xfId="2212" xr:uid="{00000000-0005-0000-0000-000014040000}"/>
    <cellStyle name="千分位 12 3 2 2 3 2 2" xfId="4761" xr:uid="{00000000-0005-0000-0000-000015040000}"/>
    <cellStyle name="千分位 12 3 2 2 3 3" xfId="3494" xr:uid="{00000000-0005-0000-0000-000016040000}"/>
    <cellStyle name="千分位 12 3 2 2 4" xfId="1582" xr:uid="{00000000-0005-0000-0000-000017040000}"/>
    <cellStyle name="千分位 12 3 2 2 4 2" xfId="4131" xr:uid="{00000000-0005-0000-0000-000018040000}"/>
    <cellStyle name="千分位 12 3 2 2 5" xfId="2864" xr:uid="{00000000-0005-0000-0000-000019040000}"/>
    <cellStyle name="千分位 12 3 2 3" xfId="467" xr:uid="{00000000-0005-0000-0000-00001A040000}"/>
    <cellStyle name="千分位 12 3 2 3 2" xfId="1099" xr:uid="{00000000-0005-0000-0000-00001B040000}"/>
    <cellStyle name="千分位 12 3 2 3 2 2" xfId="2368" xr:uid="{00000000-0005-0000-0000-00001C040000}"/>
    <cellStyle name="千分位 12 3 2 3 2 2 2" xfId="4917" xr:uid="{00000000-0005-0000-0000-00001D040000}"/>
    <cellStyle name="千分位 12 3 2 3 2 3" xfId="3650" xr:uid="{00000000-0005-0000-0000-00001E040000}"/>
    <cellStyle name="千分位 12 3 2 3 3" xfId="1738" xr:uid="{00000000-0005-0000-0000-00001F040000}"/>
    <cellStyle name="千分位 12 3 2 3 3 2" xfId="4287" xr:uid="{00000000-0005-0000-0000-000020040000}"/>
    <cellStyle name="千分位 12 3 2 3 4" xfId="3020" xr:uid="{00000000-0005-0000-0000-000021040000}"/>
    <cellStyle name="千分位 12 3 2 4" xfId="787" xr:uid="{00000000-0005-0000-0000-000022040000}"/>
    <cellStyle name="千分位 12 3 2 4 2" xfId="2056" xr:uid="{00000000-0005-0000-0000-000023040000}"/>
    <cellStyle name="千分位 12 3 2 4 2 2" xfId="4605" xr:uid="{00000000-0005-0000-0000-000024040000}"/>
    <cellStyle name="千分位 12 3 2 4 3" xfId="3338" xr:uid="{00000000-0005-0000-0000-000025040000}"/>
    <cellStyle name="千分位 12 3 2 5" xfId="1426" xr:uid="{00000000-0005-0000-0000-000026040000}"/>
    <cellStyle name="千分位 12 3 2 5 2" xfId="3975" xr:uid="{00000000-0005-0000-0000-000027040000}"/>
    <cellStyle name="千分位 12 3 2 6" xfId="2708" xr:uid="{00000000-0005-0000-0000-000028040000}"/>
    <cellStyle name="千分位 12 3 3" xfId="231" xr:uid="{00000000-0005-0000-0000-000029040000}"/>
    <cellStyle name="千分位 12 3 3 2" xfId="545" xr:uid="{00000000-0005-0000-0000-00002A040000}"/>
    <cellStyle name="千分位 12 3 3 2 2" xfId="1177" xr:uid="{00000000-0005-0000-0000-00002B040000}"/>
    <cellStyle name="千分位 12 3 3 2 2 2" xfId="2446" xr:uid="{00000000-0005-0000-0000-00002C040000}"/>
    <cellStyle name="千分位 12 3 3 2 2 2 2" xfId="4995" xr:uid="{00000000-0005-0000-0000-00002D040000}"/>
    <cellStyle name="千分位 12 3 3 2 2 3" xfId="3728" xr:uid="{00000000-0005-0000-0000-00002E040000}"/>
    <cellStyle name="千分位 12 3 3 2 3" xfId="1816" xr:uid="{00000000-0005-0000-0000-00002F040000}"/>
    <cellStyle name="千分位 12 3 3 2 3 2" xfId="4365" xr:uid="{00000000-0005-0000-0000-000030040000}"/>
    <cellStyle name="千分位 12 3 3 2 4" xfId="3098" xr:uid="{00000000-0005-0000-0000-000031040000}"/>
    <cellStyle name="千分位 12 3 3 3" xfId="865" xr:uid="{00000000-0005-0000-0000-000032040000}"/>
    <cellStyle name="千分位 12 3 3 3 2" xfId="2134" xr:uid="{00000000-0005-0000-0000-000033040000}"/>
    <cellStyle name="千分位 12 3 3 3 2 2" xfId="4683" xr:uid="{00000000-0005-0000-0000-000034040000}"/>
    <cellStyle name="千分位 12 3 3 3 3" xfId="3416" xr:uid="{00000000-0005-0000-0000-000035040000}"/>
    <cellStyle name="千分位 12 3 3 4" xfId="1504" xr:uid="{00000000-0005-0000-0000-000036040000}"/>
    <cellStyle name="千分位 12 3 3 4 2" xfId="4053" xr:uid="{00000000-0005-0000-0000-000037040000}"/>
    <cellStyle name="千分位 12 3 3 5" xfId="2786" xr:uid="{00000000-0005-0000-0000-000038040000}"/>
    <cellStyle name="千分位 12 3 4" xfId="389" xr:uid="{00000000-0005-0000-0000-000039040000}"/>
    <cellStyle name="千分位 12 3 4 2" xfId="1021" xr:uid="{00000000-0005-0000-0000-00003A040000}"/>
    <cellStyle name="千分位 12 3 4 2 2" xfId="2290" xr:uid="{00000000-0005-0000-0000-00003B040000}"/>
    <cellStyle name="千分位 12 3 4 2 2 2" xfId="4839" xr:uid="{00000000-0005-0000-0000-00003C040000}"/>
    <cellStyle name="千分位 12 3 4 2 3" xfId="3572" xr:uid="{00000000-0005-0000-0000-00003D040000}"/>
    <cellStyle name="千分位 12 3 4 3" xfId="1660" xr:uid="{00000000-0005-0000-0000-00003E040000}"/>
    <cellStyle name="千分位 12 3 4 3 2" xfId="4209" xr:uid="{00000000-0005-0000-0000-00003F040000}"/>
    <cellStyle name="千分位 12 3 4 4" xfId="2942" xr:uid="{00000000-0005-0000-0000-000040040000}"/>
    <cellStyle name="千分位 12 3 5" xfId="709" xr:uid="{00000000-0005-0000-0000-000041040000}"/>
    <cellStyle name="千分位 12 3 5 2" xfId="1978" xr:uid="{00000000-0005-0000-0000-000042040000}"/>
    <cellStyle name="千分位 12 3 5 2 2" xfId="4527" xr:uid="{00000000-0005-0000-0000-000043040000}"/>
    <cellStyle name="千分位 12 3 5 3" xfId="3260" xr:uid="{00000000-0005-0000-0000-000044040000}"/>
    <cellStyle name="千分位 12 3 6" xfId="1348" xr:uid="{00000000-0005-0000-0000-000045040000}"/>
    <cellStyle name="千分位 12 3 6 2" xfId="3897" xr:uid="{00000000-0005-0000-0000-000046040000}"/>
    <cellStyle name="千分位 12 3 7" xfId="2630" xr:uid="{00000000-0005-0000-0000-000047040000}"/>
    <cellStyle name="千分位 12 4" xfId="112" xr:uid="{00000000-0005-0000-0000-000048040000}"/>
    <cellStyle name="千分位 12 4 2" xfId="271" xr:uid="{00000000-0005-0000-0000-000049040000}"/>
    <cellStyle name="千分位 12 4 2 2" xfId="585" xr:uid="{00000000-0005-0000-0000-00004A040000}"/>
    <cellStyle name="千分位 12 4 2 2 2" xfId="1217" xr:uid="{00000000-0005-0000-0000-00004B040000}"/>
    <cellStyle name="千分位 12 4 2 2 2 2" xfId="2486" xr:uid="{00000000-0005-0000-0000-00004C040000}"/>
    <cellStyle name="千分位 12 4 2 2 2 2 2" xfId="5035" xr:uid="{00000000-0005-0000-0000-00004D040000}"/>
    <cellStyle name="千分位 12 4 2 2 2 3" xfId="3768" xr:uid="{00000000-0005-0000-0000-00004E040000}"/>
    <cellStyle name="千分位 12 4 2 2 3" xfId="1856" xr:uid="{00000000-0005-0000-0000-00004F040000}"/>
    <cellStyle name="千分位 12 4 2 2 3 2" xfId="4405" xr:uid="{00000000-0005-0000-0000-000050040000}"/>
    <cellStyle name="千分位 12 4 2 2 4" xfId="3138" xr:uid="{00000000-0005-0000-0000-000051040000}"/>
    <cellStyle name="千分位 12 4 2 3" xfId="905" xr:uid="{00000000-0005-0000-0000-000052040000}"/>
    <cellStyle name="千分位 12 4 2 3 2" xfId="2174" xr:uid="{00000000-0005-0000-0000-000053040000}"/>
    <cellStyle name="千分位 12 4 2 3 2 2" xfId="4723" xr:uid="{00000000-0005-0000-0000-000054040000}"/>
    <cellStyle name="千分位 12 4 2 3 3" xfId="3456" xr:uid="{00000000-0005-0000-0000-000055040000}"/>
    <cellStyle name="千分位 12 4 2 4" xfId="1544" xr:uid="{00000000-0005-0000-0000-000056040000}"/>
    <cellStyle name="千分位 12 4 2 4 2" xfId="4093" xr:uid="{00000000-0005-0000-0000-000057040000}"/>
    <cellStyle name="千分位 12 4 2 5" xfId="2826" xr:uid="{00000000-0005-0000-0000-000058040000}"/>
    <cellStyle name="千分位 12 4 3" xfId="429" xr:uid="{00000000-0005-0000-0000-000059040000}"/>
    <cellStyle name="千分位 12 4 3 2" xfId="1061" xr:uid="{00000000-0005-0000-0000-00005A040000}"/>
    <cellStyle name="千分位 12 4 3 2 2" xfId="2330" xr:uid="{00000000-0005-0000-0000-00005B040000}"/>
    <cellStyle name="千分位 12 4 3 2 2 2" xfId="4879" xr:uid="{00000000-0005-0000-0000-00005C040000}"/>
    <cellStyle name="千分位 12 4 3 2 3" xfId="3612" xr:uid="{00000000-0005-0000-0000-00005D040000}"/>
    <cellStyle name="千分位 12 4 3 3" xfId="1700" xr:uid="{00000000-0005-0000-0000-00005E040000}"/>
    <cellStyle name="千分位 12 4 3 3 2" xfId="4249" xr:uid="{00000000-0005-0000-0000-00005F040000}"/>
    <cellStyle name="千分位 12 4 3 4" xfId="2982" xr:uid="{00000000-0005-0000-0000-000060040000}"/>
    <cellStyle name="千分位 12 4 4" xfId="749" xr:uid="{00000000-0005-0000-0000-000061040000}"/>
    <cellStyle name="千分位 12 4 4 2" xfId="2018" xr:uid="{00000000-0005-0000-0000-000062040000}"/>
    <cellStyle name="千分位 12 4 4 2 2" xfId="4567" xr:uid="{00000000-0005-0000-0000-000063040000}"/>
    <cellStyle name="千分位 12 4 4 3" xfId="3300" xr:uid="{00000000-0005-0000-0000-000064040000}"/>
    <cellStyle name="千分位 12 4 5" xfId="1388" xr:uid="{00000000-0005-0000-0000-000065040000}"/>
    <cellStyle name="千分位 12 4 5 2" xfId="3937" xr:uid="{00000000-0005-0000-0000-000066040000}"/>
    <cellStyle name="千分位 12 4 6" xfId="2670" xr:uid="{00000000-0005-0000-0000-000067040000}"/>
    <cellStyle name="千分位 12 5" xfId="192" xr:uid="{00000000-0005-0000-0000-000068040000}"/>
    <cellStyle name="千分位 12 5 2" xfId="507" xr:uid="{00000000-0005-0000-0000-000069040000}"/>
    <cellStyle name="千分位 12 5 2 2" xfId="1139" xr:uid="{00000000-0005-0000-0000-00006A040000}"/>
    <cellStyle name="千分位 12 5 2 2 2" xfId="2408" xr:uid="{00000000-0005-0000-0000-00006B040000}"/>
    <cellStyle name="千分位 12 5 2 2 2 2" xfId="4957" xr:uid="{00000000-0005-0000-0000-00006C040000}"/>
    <cellStyle name="千分位 12 5 2 2 3" xfId="3690" xr:uid="{00000000-0005-0000-0000-00006D040000}"/>
    <cellStyle name="千分位 12 5 2 3" xfId="1778" xr:uid="{00000000-0005-0000-0000-00006E040000}"/>
    <cellStyle name="千分位 12 5 2 3 2" xfId="4327" xr:uid="{00000000-0005-0000-0000-00006F040000}"/>
    <cellStyle name="千分位 12 5 2 4" xfId="3060" xr:uid="{00000000-0005-0000-0000-000070040000}"/>
    <cellStyle name="千分位 12 5 3" xfId="827" xr:uid="{00000000-0005-0000-0000-000071040000}"/>
    <cellStyle name="千分位 12 5 3 2" xfId="2096" xr:uid="{00000000-0005-0000-0000-000072040000}"/>
    <cellStyle name="千分位 12 5 3 2 2" xfId="4645" xr:uid="{00000000-0005-0000-0000-000073040000}"/>
    <cellStyle name="千分位 12 5 3 3" xfId="3378" xr:uid="{00000000-0005-0000-0000-000074040000}"/>
    <cellStyle name="千分位 12 5 4" xfId="1466" xr:uid="{00000000-0005-0000-0000-000075040000}"/>
    <cellStyle name="千分位 12 5 4 2" xfId="4015" xr:uid="{00000000-0005-0000-0000-000076040000}"/>
    <cellStyle name="千分位 12 5 5" xfId="2748" xr:uid="{00000000-0005-0000-0000-000077040000}"/>
    <cellStyle name="千分位 12 6" xfId="350" xr:uid="{00000000-0005-0000-0000-000078040000}"/>
    <cellStyle name="千分位 12 6 2" xfId="983" xr:uid="{00000000-0005-0000-0000-000079040000}"/>
    <cellStyle name="千分位 12 6 2 2" xfId="2252" xr:uid="{00000000-0005-0000-0000-00007A040000}"/>
    <cellStyle name="千分位 12 6 2 2 2" xfId="4801" xr:uid="{00000000-0005-0000-0000-00007B040000}"/>
    <cellStyle name="千分位 12 6 2 3" xfId="3534" xr:uid="{00000000-0005-0000-0000-00007C040000}"/>
    <cellStyle name="千分位 12 6 3" xfId="1622" xr:uid="{00000000-0005-0000-0000-00007D040000}"/>
    <cellStyle name="千分位 12 6 3 2" xfId="4171" xr:uid="{00000000-0005-0000-0000-00007E040000}"/>
    <cellStyle name="千分位 12 6 4" xfId="2904" xr:uid="{00000000-0005-0000-0000-00007F040000}"/>
    <cellStyle name="千分位 12 7" xfId="670" xr:uid="{00000000-0005-0000-0000-000080040000}"/>
    <cellStyle name="千分位 12 7 2" xfId="1940" xr:uid="{00000000-0005-0000-0000-000081040000}"/>
    <cellStyle name="千分位 12 7 2 2" xfId="4489" xr:uid="{00000000-0005-0000-0000-000082040000}"/>
    <cellStyle name="千分位 12 7 3" xfId="3222" xr:uid="{00000000-0005-0000-0000-000083040000}"/>
    <cellStyle name="千分位 12 8" xfId="1309" xr:uid="{00000000-0005-0000-0000-000084040000}"/>
    <cellStyle name="千分位 12 8 2" xfId="3859" xr:uid="{00000000-0005-0000-0000-000085040000}"/>
    <cellStyle name="千分位 12 9" xfId="2591" xr:uid="{00000000-0005-0000-0000-000086040000}"/>
    <cellStyle name="千分位 13" xfId="30" xr:uid="{00000000-0005-0000-0000-000087040000}"/>
    <cellStyle name="千分位 13 2" xfId="31" xr:uid="{00000000-0005-0000-0000-000088040000}"/>
    <cellStyle name="千分位 13 2 2" xfId="73" xr:uid="{00000000-0005-0000-0000-000089040000}"/>
    <cellStyle name="千分位 13 2 2 2" xfId="154" xr:uid="{00000000-0005-0000-0000-00008A040000}"/>
    <cellStyle name="千分位 13 2 2 2 2" xfId="312" xr:uid="{00000000-0005-0000-0000-00008B040000}"/>
    <cellStyle name="千分位 13 2 2 2 2 2" xfId="626" xr:uid="{00000000-0005-0000-0000-00008C040000}"/>
    <cellStyle name="千分位 13 2 2 2 2 2 2" xfId="1258" xr:uid="{00000000-0005-0000-0000-00008D040000}"/>
    <cellStyle name="千分位 13 2 2 2 2 2 2 2" xfId="2527" xr:uid="{00000000-0005-0000-0000-00008E040000}"/>
    <cellStyle name="千分位 13 2 2 2 2 2 2 2 2" xfId="5076" xr:uid="{00000000-0005-0000-0000-00008F040000}"/>
    <cellStyle name="千分位 13 2 2 2 2 2 2 3" xfId="3809" xr:uid="{00000000-0005-0000-0000-000090040000}"/>
    <cellStyle name="千分位 13 2 2 2 2 2 3" xfId="1897" xr:uid="{00000000-0005-0000-0000-000091040000}"/>
    <cellStyle name="千分位 13 2 2 2 2 2 3 2" xfId="4446" xr:uid="{00000000-0005-0000-0000-000092040000}"/>
    <cellStyle name="千分位 13 2 2 2 2 2 4" xfId="3179" xr:uid="{00000000-0005-0000-0000-000093040000}"/>
    <cellStyle name="千分位 13 2 2 2 2 3" xfId="946" xr:uid="{00000000-0005-0000-0000-000094040000}"/>
    <cellStyle name="千分位 13 2 2 2 2 3 2" xfId="2215" xr:uid="{00000000-0005-0000-0000-000095040000}"/>
    <cellStyle name="千分位 13 2 2 2 2 3 2 2" xfId="4764" xr:uid="{00000000-0005-0000-0000-000096040000}"/>
    <cellStyle name="千分位 13 2 2 2 2 3 3" xfId="3497" xr:uid="{00000000-0005-0000-0000-000097040000}"/>
    <cellStyle name="千分位 13 2 2 2 2 4" xfId="1585" xr:uid="{00000000-0005-0000-0000-000098040000}"/>
    <cellStyle name="千分位 13 2 2 2 2 4 2" xfId="4134" xr:uid="{00000000-0005-0000-0000-000099040000}"/>
    <cellStyle name="千分位 13 2 2 2 2 5" xfId="2867" xr:uid="{00000000-0005-0000-0000-00009A040000}"/>
    <cellStyle name="千分位 13 2 2 2 3" xfId="470" xr:uid="{00000000-0005-0000-0000-00009B040000}"/>
    <cellStyle name="千分位 13 2 2 2 3 2" xfId="1102" xr:uid="{00000000-0005-0000-0000-00009C040000}"/>
    <cellStyle name="千分位 13 2 2 2 3 2 2" xfId="2371" xr:uid="{00000000-0005-0000-0000-00009D040000}"/>
    <cellStyle name="千分位 13 2 2 2 3 2 2 2" xfId="4920" xr:uid="{00000000-0005-0000-0000-00009E040000}"/>
    <cellStyle name="千分位 13 2 2 2 3 2 3" xfId="3653" xr:uid="{00000000-0005-0000-0000-00009F040000}"/>
    <cellStyle name="千分位 13 2 2 2 3 3" xfId="1741" xr:uid="{00000000-0005-0000-0000-0000A0040000}"/>
    <cellStyle name="千分位 13 2 2 2 3 3 2" xfId="4290" xr:uid="{00000000-0005-0000-0000-0000A1040000}"/>
    <cellStyle name="千分位 13 2 2 2 3 4" xfId="3023" xr:uid="{00000000-0005-0000-0000-0000A2040000}"/>
    <cellStyle name="千分位 13 2 2 2 4" xfId="790" xr:uid="{00000000-0005-0000-0000-0000A3040000}"/>
    <cellStyle name="千分位 13 2 2 2 4 2" xfId="2059" xr:uid="{00000000-0005-0000-0000-0000A4040000}"/>
    <cellStyle name="千分位 13 2 2 2 4 2 2" xfId="4608" xr:uid="{00000000-0005-0000-0000-0000A5040000}"/>
    <cellStyle name="千分位 13 2 2 2 4 3" xfId="3341" xr:uid="{00000000-0005-0000-0000-0000A6040000}"/>
    <cellStyle name="千分位 13 2 2 2 5" xfId="1429" xr:uid="{00000000-0005-0000-0000-0000A7040000}"/>
    <cellStyle name="千分位 13 2 2 2 5 2" xfId="3978" xr:uid="{00000000-0005-0000-0000-0000A8040000}"/>
    <cellStyle name="千分位 13 2 2 2 6" xfId="2711" xr:uid="{00000000-0005-0000-0000-0000A9040000}"/>
    <cellStyle name="千分位 13 2 2 3" xfId="234" xr:uid="{00000000-0005-0000-0000-0000AA040000}"/>
    <cellStyle name="千分位 13 2 2 3 2" xfId="548" xr:uid="{00000000-0005-0000-0000-0000AB040000}"/>
    <cellStyle name="千分位 13 2 2 3 2 2" xfId="1180" xr:uid="{00000000-0005-0000-0000-0000AC040000}"/>
    <cellStyle name="千分位 13 2 2 3 2 2 2" xfId="2449" xr:uid="{00000000-0005-0000-0000-0000AD040000}"/>
    <cellStyle name="千分位 13 2 2 3 2 2 2 2" xfId="4998" xr:uid="{00000000-0005-0000-0000-0000AE040000}"/>
    <cellStyle name="千分位 13 2 2 3 2 2 3" xfId="3731" xr:uid="{00000000-0005-0000-0000-0000AF040000}"/>
    <cellStyle name="千分位 13 2 2 3 2 3" xfId="1819" xr:uid="{00000000-0005-0000-0000-0000B0040000}"/>
    <cellStyle name="千分位 13 2 2 3 2 3 2" xfId="4368" xr:uid="{00000000-0005-0000-0000-0000B1040000}"/>
    <cellStyle name="千分位 13 2 2 3 2 4" xfId="3101" xr:uid="{00000000-0005-0000-0000-0000B2040000}"/>
    <cellStyle name="千分位 13 2 2 3 3" xfId="868" xr:uid="{00000000-0005-0000-0000-0000B3040000}"/>
    <cellStyle name="千分位 13 2 2 3 3 2" xfId="2137" xr:uid="{00000000-0005-0000-0000-0000B4040000}"/>
    <cellStyle name="千分位 13 2 2 3 3 2 2" xfId="4686" xr:uid="{00000000-0005-0000-0000-0000B5040000}"/>
    <cellStyle name="千分位 13 2 2 3 3 3" xfId="3419" xr:uid="{00000000-0005-0000-0000-0000B6040000}"/>
    <cellStyle name="千分位 13 2 2 3 4" xfId="1507" xr:uid="{00000000-0005-0000-0000-0000B7040000}"/>
    <cellStyle name="千分位 13 2 2 3 4 2" xfId="4056" xr:uid="{00000000-0005-0000-0000-0000B8040000}"/>
    <cellStyle name="千分位 13 2 2 3 5" xfId="2789" xr:uid="{00000000-0005-0000-0000-0000B9040000}"/>
    <cellStyle name="千分位 13 2 2 4" xfId="392" xr:uid="{00000000-0005-0000-0000-0000BA040000}"/>
    <cellStyle name="千分位 13 2 2 4 2" xfId="1024" xr:uid="{00000000-0005-0000-0000-0000BB040000}"/>
    <cellStyle name="千分位 13 2 2 4 2 2" xfId="2293" xr:uid="{00000000-0005-0000-0000-0000BC040000}"/>
    <cellStyle name="千分位 13 2 2 4 2 2 2" xfId="4842" xr:uid="{00000000-0005-0000-0000-0000BD040000}"/>
    <cellStyle name="千分位 13 2 2 4 2 3" xfId="3575" xr:uid="{00000000-0005-0000-0000-0000BE040000}"/>
    <cellStyle name="千分位 13 2 2 4 3" xfId="1663" xr:uid="{00000000-0005-0000-0000-0000BF040000}"/>
    <cellStyle name="千分位 13 2 2 4 3 2" xfId="4212" xr:uid="{00000000-0005-0000-0000-0000C0040000}"/>
    <cellStyle name="千分位 13 2 2 4 4" xfId="2945" xr:uid="{00000000-0005-0000-0000-0000C1040000}"/>
    <cellStyle name="千分位 13 2 2 5" xfId="712" xr:uid="{00000000-0005-0000-0000-0000C2040000}"/>
    <cellStyle name="千分位 13 2 2 5 2" xfId="1981" xr:uid="{00000000-0005-0000-0000-0000C3040000}"/>
    <cellStyle name="千分位 13 2 2 5 2 2" xfId="4530" xr:uid="{00000000-0005-0000-0000-0000C4040000}"/>
    <cellStyle name="千分位 13 2 2 5 3" xfId="3263" xr:uid="{00000000-0005-0000-0000-0000C5040000}"/>
    <cellStyle name="千分位 13 2 2 6" xfId="1351" xr:uid="{00000000-0005-0000-0000-0000C6040000}"/>
    <cellStyle name="千分位 13 2 2 6 2" xfId="3900" xr:uid="{00000000-0005-0000-0000-0000C7040000}"/>
    <cellStyle name="千分位 13 2 2 7" xfId="2633" xr:uid="{00000000-0005-0000-0000-0000C8040000}"/>
    <cellStyle name="千分位 13 2 3" xfId="115" xr:uid="{00000000-0005-0000-0000-0000C9040000}"/>
    <cellStyle name="千分位 13 2 3 2" xfId="274" xr:uid="{00000000-0005-0000-0000-0000CA040000}"/>
    <cellStyle name="千分位 13 2 3 2 2" xfId="588" xr:uid="{00000000-0005-0000-0000-0000CB040000}"/>
    <cellStyle name="千分位 13 2 3 2 2 2" xfId="1220" xr:uid="{00000000-0005-0000-0000-0000CC040000}"/>
    <cellStyle name="千分位 13 2 3 2 2 2 2" xfId="2489" xr:uid="{00000000-0005-0000-0000-0000CD040000}"/>
    <cellStyle name="千分位 13 2 3 2 2 2 2 2" xfId="5038" xr:uid="{00000000-0005-0000-0000-0000CE040000}"/>
    <cellStyle name="千分位 13 2 3 2 2 2 3" xfId="3771" xr:uid="{00000000-0005-0000-0000-0000CF040000}"/>
    <cellStyle name="千分位 13 2 3 2 2 3" xfId="1859" xr:uid="{00000000-0005-0000-0000-0000D0040000}"/>
    <cellStyle name="千分位 13 2 3 2 2 3 2" xfId="4408" xr:uid="{00000000-0005-0000-0000-0000D1040000}"/>
    <cellStyle name="千分位 13 2 3 2 2 4" xfId="3141" xr:uid="{00000000-0005-0000-0000-0000D2040000}"/>
    <cellStyle name="千分位 13 2 3 2 3" xfId="908" xr:uid="{00000000-0005-0000-0000-0000D3040000}"/>
    <cellStyle name="千分位 13 2 3 2 3 2" xfId="2177" xr:uid="{00000000-0005-0000-0000-0000D4040000}"/>
    <cellStyle name="千分位 13 2 3 2 3 2 2" xfId="4726" xr:uid="{00000000-0005-0000-0000-0000D5040000}"/>
    <cellStyle name="千分位 13 2 3 2 3 3" xfId="3459" xr:uid="{00000000-0005-0000-0000-0000D6040000}"/>
    <cellStyle name="千分位 13 2 3 2 4" xfId="1547" xr:uid="{00000000-0005-0000-0000-0000D7040000}"/>
    <cellStyle name="千分位 13 2 3 2 4 2" xfId="4096" xr:uid="{00000000-0005-0000-0000-0000D8040000}"/>
    <cellStyle name="千分位 13 2 3 2 5" xfId="2829" xr:uid="{00000000-0005-0000-0000-0000D9040000}"/>
    <cellStyle name="千分位 13 2 3 3" xfId="432" xr:uid="{00000000-0005-0000-0000-0000DA040000}"/>
    <cellStyle name="千分位 13 2 3 3 2" xfId="1064" xr:uid="{00000000-0005-0000-0000-0000DB040000}"/>
    <cellStyle name="千分位 13 2 3 3 2 2" xfId="2333" xr:uid="{00000000-0005-0000-0000-0000DC040000}"/>
    <cellStyle name="千分位 13 2 3 3 2 2 2" xfId="4882" xr:uid="{00000000-0005-0000-0000-0000DD040000}"/>
    <cellStyle name="千分位 13 2 3 3 2 3" xfId="3615" xr:uid="{00000000-0005-0000-0000-0000DE040000}"/>
    <cellStyle name="千分位 13 2 3 3 3" xfId="1703" xr:uid="{00000000-0005-0000-0000-0000DF040000}"/>
    <cellStyle name="千分位 13 2 3 3 3 2" xfId="4252" xr:uid="{00000000-0005-0000-0000-0000E0040000}"/>
    <cellStyle name="千分位 13 2 3 3 4" xfId="2985" xr:uid="{00000000-0005-0000-0000-0000E1040000}"/>
    <cellStyle name="千分位 13 2 3 4" xfId="752" xr:uid="{00000000-0005-0000-0000-0000E2040000}"/>
    <cellStyle name="千分位 13 2 3 4 2" xfId="2021" xr:uid="{00000000-0005-0000-0000-0000E3040000}"/>
    <cellStyle name="千分位 13 2 3 4 2 2" xfId="4570" xr:uid="{00000000-0005-0000-0000-0000E4040000}"/>
    <cellStyle name="千分位 13 2 3 4 3" xfId="3303" xr:uid="{00000000-0005-0000-0000-0000E5040000}"/>
    <cellStyle name="千分位 13 2 3 5" xfId="1391" xr:uid="{00000000-0005-0000-0000-0000E6040000}"/>
    <cellStyle name="千分位 13 2 3 5 2" xfId="3940" xr:uid="{00000000-0005-0000-0000-0000E7040000}"/>
    <cellStyle name="千分位 13 2 3 6" xfId="2673" xr:uid="{00000000-0005-0000-0000-0000E8040000}"/>
    <cellStyle name="千分位 13 2 4" xfId="195" xr:uid="{00000000-0005-0000-0000-0000E9040000}"/>
    <cellStyle name="千分位 13 2 4 2" xfId="510" xr:uid="{00000000-0005-0000-0000-0000EA040000}"/>
    <cellStyle name="千分位 13 2 4 2 2" xfId="1142" xr:uid="{00000000-0005-0000-0000-0000EB040000}"/>
    <cellStyle name="千分位 13 2 4 2 2 2" xfId="2411" xr:uid="{00000000-0005-0000-0000-0000EC040000}"/>
    <cellStyle name="千分位 13 2 4 2 2 2 2" xfId="4960" xr:uid="{00000000-0005-0000-0000-0000ED040000}"/>
    <cellStyle name="千分位 13 2 4 2 2 3" xfId="3693" xr:uid="{00000000-0005-0000-0000-0000EE040000}"/>
    <cellStyle name="千分位 13 2 4 2 3" xfId="1781" xr:uid="{00000000-0005-0000-0000-0000EF040000}"/>
    <cellStyle name="千分位 13 2 4 2 3 2" xfId="4330" xr:uid="{00000000-0005-0000-0000-0000F0040000}"/>
    <cellStyle name="千分位 13 2 4 2 4" xfId="3063" xr:uid="{00000000-0005-0000-0000-0000F1040000}"/>
    <cellStyle name="千分位 13 2 4 3" xfId="830" xr:uid="{00000000-0005-0000-0000-0000F2040000}"/>
    <cellStyle name="千分位 13 2 4 3 2" xfId="2099" xr:uid="{00000000-0005-0000-0000-0000F3040000}"/>
    <cellStyle name="千分位 13 2 4 3 2 2" xfId="4648" xr:uid="{00000000-0005-0000-0000-0000F4040000}"/>
    <cellStyle name="千分位 13 2 4 3 3" xfId="3381" xr:uid="{00000000-0005-0000-0000-0000F5040000}"/>
    <cellStyle name="千分位 13 2 4 4" xfId="1469" xr:uid="{00000000-0005-0000-0000-0000F6040000}"/>
    <cellStyle name="千分位 13 2 4 4 2" xfId="4018" xr:uid="{00000000-0005-0000-0000-0000F7040000}"/>
    <cellStyle name="千分位 13 2 4 5" xfId="2751" xr:uid="{00000000-0005-0000-0000-0000F8040000}"/>
    <cellStyle name="千分位 13 2 5" xfId="353" xr:uid="{00000000-0005-0000-0000-0000F9040000}"/>
    <cellStyle name="千分位 13 2 5 2" xfId="986" xr:uid="{00000000-0005-0000-0000-0000FA040000}"/>
    <cellStyle name="千分位 13 2 5 2 2" xfId="2255" xr:uid="{00000000-0005-0000-0000-0000FB040000}"/>
    <cellStyle name="千分位 13 2 5 2 2 2" xfId="4804" xr:uid="{00000000-0005-0000-0000-0000FC040000}"/>
    <cellStyle name="千分位 13 2 5 2 3" xfId="3537" xr:uid="{00000000-0005-0000-0000-0000FD040000}"/>
    <cellStyle name="千分位 13 2 5 3" xfId="1625" xr:uid="{00000000-0005-0000-0000-0000FE040000}"/>
    <cellStyle name="千分位 13 2 5 3 2" xfId="4174" xr:uid="{00000000-0005-0000-0000-0000FF040000}"/>
    <cellStyle name="千分位 13 2 5 4" xfId="2907" xr:uid="{00000000-0005-0000-0000-000000050000}"/>
    <cellStyle name="千分位 13 2 6" xfId="673" xr:uid="{00000000-0005-0000-0000-000001050000}"/>
    <cellStyle name="千分位 13 2 6 2" xfId="1943" xr:uid="{00000000-0005-0000-0000-000002050000}"/>
    <cellStyle name="千分位 13 2 6 2 2" xfId="4492" xr:uid="{00000000-0005-0000-0000-000003050000}"/>
    <cellStyle name="千分位 13 2 6 3" xfId="3225" xr:uid="{00000000-0005-0000-0000-000004050000}"/>
    <cellStyle name="千分位 13 2 7" xfId="1312" xr:uid="{00000000-0005-0000-0000-000005050000}"/>
    <cellStyle name="千分位 13 2 7 2" xfId="3862" xr:uid="{00000000-0005-0000-0000-000006050000}"/>
    <cellStyle name="千分位 13 2 8" xfId="2594" xr:uid="{00000000-0005-0000-0000-000007050000}"/>
    <cellStyle name="千分位 13 3" xfId="72" xr:uid="{00000000-0005-0000-0000-000008050000}"/>
    <cellStyle name="千分位 13 3 2" xfId="153" xr:uid="{00000000-0005-0000-0000-000009050000}"/>
    <cellStyle name="千分位 13 3 2 2" xfId="311" xr:uid="{00000000-0005-0000-0000-00000A050000}"/>
    <cellStyle name="千分位 13 3 2 2 2" xfId="625" xr:uid="{00000000-0005-0000-0000-00000B050000}"/>
    <cellStyle name="千分位 13 3 2 2 2 2" xfId="1257" xr:uid="{00000000-0005-0000-0000-00000C050000}"/>
    <cellStyle name="千分位 13 3 2 2 2 2 2" xfId="2526" xr:uid="{00000000-0005-0000-0000-00000D050000}"/>
    <cellStyle name="千分位 13 3 2 2 2 2 2 2" xfId="5075" xr:uid="{00000000-0005-0000-0000-00000E050000}"/>
    <cellStyle name="千分位 13 3 2 2 2 2 3" xfId="3808" xr:uid="{00000000-0005-0000-0000-00000F050000}"/>
    <cellStyle name="千分位 13 3 2 2 2 3" xfId="1896" xr:uid="{00000000-0005-0000-0000-000010050000}"/>
    <cellStyle name="千分位 13 3 2 2 2 3 2" xfId="4445" xr:uid="{00000000-0005-0000-0000-000011050000}"/>
    <cellStyle name="千分位 13 3 2 2 2 4" xfId="3178" xr:uid="{00000000-0005-0000-0000-000012050000}"/>
    <cellStyle name="千分位 13 3 2 2 3" xfId="945" xr:uid="{00000000-0005-0000-0000-000013050000}"/>
    <cellStyle name="千分位 13 3 2 2 3 2" xfId="2214" xr:uid="{00000000-0005-0000-0000-000014050000}"/>
    <cellStyle name="千分位 13 3 2 2 3 2 2" xfId="4763" xr:uid="{00000000-0005-0000-0000-000015050000}"/>
    <cellStyle name="千分位 13 3 2 2 3 3" xfId="3496" xr:uid="{00000000-0005-0000-0000-000016050000}"/>
    <cellStyle name="千分位 13 3 2 2 4" xfId="1584" xr:uid="{00000000-0005-0000-0000-000017050000}"/>
    <cellStyle name="千分位 13 3 2 2 4 2" xfId="4133" xr:uid="{00000000-0005-0000-0000-000018050000}"/>
    <cellStyle name="千分位 13 3 2 2 5" xfId="2866" xr:uid="{00000000-0005-0000-0000-000019050000}"/>
    <cellStyle name="千分位 13 3 2 3" xfId="469" xr:uid="{00000000-0005-0000-0000-00001A050000}"/>
    <cellStyle name="千分位 13 3 2 3 2" xfId="1101" xr:uid="{00000000-0005-0000-0000-00001B050000}"/>
    <cellStyle name="千分位 13 3 2 3 2 2" xfId="2370" xr:uid="{00000000-0005-0000-0000-00001C050000}"/>
    <cellStyle name="千分位 13 3 2 3 2 2 2" xfId="4919" xr:uid="{00000000-0005-0000-0000-00001D050000}"/>
    <cellStyle name="千分位 13 3 2 3 2 3" xfId="3652" xr:uid="{00000000-0005-0000-0000-00001E050000}"/>
    <cellStyle name="千分位 13 3 2 3 3" xfId="1740" xr:uid="{00000000-0005-0000-0000-00001F050000}"/>
    <cellStyle name="千分位 13 3 2 3 3 2" xfId="4289" xr:uid="{00000000-0005-0000-0000-000020050000}"/>
    <cellStyle name="千分位 13 3 2 3 4" xfId="3022" xr:uid="{00000000-0005-0000-0000-000021050000}"/>
    <cellStyle name="千分位 13 3 2 4" xfId="789" xr:uid="{00000000-0005-0000-0000-000022050000}"/>
    <cellStyle name="千分位 13 3 2 4 2" xfId="2058" xr:uid="{00000000-0005-0000-0000-000023050000}"/>
    <cellStyle name="千分位 13 3 2 4 2 2" xfId="4607" xr:uid="{00000000-0005-0000-0000-000024050000}"/>
    <cellStyle name="千分位 13 3 2 4 3" xfId="3340" xr:uid="{00000000-0005-0000-0000-000025050000}"/>
    <cellStyle name="千分位 13 3 2 5" xfId="1428" xr:uid="{00000000-0005-0000-0000-000026050000}"/>
    <cellStyle name="千分位 13 3 2 5 2" xfId="3977" xr:uid="{00000000-0005-0000-0000-000027050000}"/>
    <cellStyle name="千分位 13 3 2 6" xfId="2710" xr:uid="{00000000-0005-0000-0000-000028050000}"/>
    <cellStyle name="千分位 13 3 3" xfId="233" xr:uid="{00000000-0005-0000-0000-000029050000}"/>
    <cellStyle name="千分位 13 3 3 2" xfId="547" xr:uid="{00000000-0005-0000-0000-00002A050000}"/>
    <cellStyle name="千分位 13 3 3 2 2" xfId="1179" xr:uid="{00000000-0005-0000-0000-00002B050000}"/>
    <cellStyle name="千分位 13 3 3 2 2 2" xfId="2448" xr:uid="{00000000-0005-0000-0000-00002C050000}"/>
    <cellStyle name="千分位 13 3 3 2 2 2 2" xfId="4997" xr:uid="{00000000-0005-0000-0000-00002D050000}"/>
    <cellStyle name="千分位 13 3 3 2 2 3" xfId="3730" xr:uid="{00000000-0005-0000-0000-00002E050000}"/>
    <cellStyle name="千分位 13 3 3 2 3" xfId="1818" xr:uid="{00000000-0005-0000-0000-00002F050000}"/>
    <cellStyle name="千分位 13 3 3 2 3 2" xfId="4367" xr:uid="{00000000-0005-0000-0000-000030050000}"/>
    <cellStyle name="千分位 13 3 3 2 4" xfId="3100" xr:uid="{00000000-0005-0000-0000-000031050000}"/>
    <cellStyle name="千分位 13 3 3 3" xfId="867" xr:uid="{00000000-0005-0000-0000-000032050000}"/>
    <cellStyle name="千分位 13 3 3 3 2" xfId="2136" xr:uid="{00000000-0005-0000-0000-000033050000}"/>
    <cellStyle name="千分位 13 3 3 3 2 2" xfId="4685" xr:uid="{00000000-0005-0000-0000-000034050000}"/>
    <cellStyle name="千分位 13 3 3 3 3" xfId="3418" xr:uid="{00000000-0005-0000-0000-000035050000}"/>
    <cellStyle name="千分位 13 3 3 4" xfId="1506" xr:uid="{00000000-0005-0000-0000-000036050000}"/>
    <cellStyle name="千分位 13 3 3 4 2" xfId="4055" xr:uid="{00000000-0005-0000-0000-000037050000}"/>
    <cellStyle name="千分位 13 3 3 5" xfId="2788" xr:uid="{00000000-0005-0000-0000-000038050000}"/>
    <cellStyle name="千分位 13 3 4" xfId="391" xr:uid="{00000000-0005-0000-0000-000039050000}"/>
    <cellStyle name="千分位 13 3 4 2" xfId="1023" xr:uid="{00000000-0005-0000-0000-00003A050000}"/>
    <cellStyle name="千分位 13 3 4 2 2" xfId="2292" xr:uid="{00000000-0005-0000-0000-00003B050000}"/>
    <cellStyle name="千分位 13 3 4 2 2 2" xfId="4841" xr:uid="{00000000-0005-0000-0000-00003C050000}"/>
    <cellStyle name="千分位 13 3 4 2 3" xfId="3574" xr:uid="{00000000-0005-0000-0000-00003D050000}"/>
    <cellStyle name="千分位 13 3 4 3" xfId="1662" xr:uid="{00000000-0005-0000-0000-00003E050000}"/>
    <cellStyle name="千分位 13 3 4 3 2" xfId="4211" xr:uid="{00000000-0005-0000-0000-00003F050000}"/>
    <cellStyle name="千分位 13 3 4 4" xfId="2944" xr:uid="{00000000-0005-0000-0000-000040050000}"/>
    <cellStyle name="千分位 13 3 5" xfId="711" xr:uid="{00000000-0005-0000-0000-000041050000}"/>
    <cellStyle name="千分位 13 3 5 2" xfId="1980" xr:uid="{00000000-0005-0000-0000-000042050000}"/>
    <cellStyle name="千分位 13 3 5 2 2" xfId="4529" xr:uid="{00000000-0005-0000-0000-000043050000}"/>
    <cellStyle name="千分位 13 3 5 3" xfId="3262" xr:uid="{00000000-0005-0000-0000-000044050000}"/>
    <cellStyle name="千分位 13 3 6" xfId="1350" xr:uid="{00000000-0005-0000-0000-000045050000}"/>
    <cellStyle name="千分位 13 3 6 2" xfId="3899" xr:uid="{00000000-0005-0000-0000-000046050000}"/>
    <cellStyle name="千分位 13 3 7" xfId="2632" xr:uid="{00000000-0005-0000-0000-000047050000}"/>
    <cellStyle name="千分位 13 4" xfId="114" xr:uid="{00000000-0005-0000-0000-000048050000}"/>
    <cellStyle name="千分位 13 4 2" xfId="273" xr:uid="{00000000-0005-0000-0000-000049050000}"/>
    <cellStyle name="千分位 13 4 2 2" xfId="587" xr:uid="{00000000-0005-0000-0000-00004A050000}"/>
    <cellStyle name="千分位 13 4 2 2 2" xfId="1219" xr:uid="{00000000-0005-0000-0000-00004B050000}"/>
    <cellStyle name="千分位 13 4 2 2 2 2" xfId="2488" xr:uid="{00000000-0005-0000-0000-00004C050000}"/>
    <cellStyle name="千分位 13 4 2 2 2 2 2" xfId="5037" xr:uid="{00000000-0005-0000-0000-00004D050000}"/>
    <cellStyle name="千分位 13 4 2 2 2 3" xfId="3770" xr:uid="{00000000-0005-0000-0000-00004E050000}"/>
    <cellStyle name="千分位 13 4 2 2 3" xfId="1858" xr:uid="{00000000-0005-0000-0000-00004F050000}"/>
    <cellStyle name="千分位 13 4 2 2 3 2" xfId="4407" xr:uid="{00000000-0005-0000-0000-000050050000}"/>
    <cellStyle name="千分位 13 4 2 2 4" xfId="3140" xr:uid="{00000000-0005-0000-0000-000051050000}"/>
    <cellStyle name="千分位 13 4 2 3" xfId="907" xr:uid="{00000000-0005-0000-0000-000052050000}"/>
    <cellStyle name="千分位 13 4 2 3 2" xfId="2176" xr:uid="{00000000-0005-0000-0000-000053050000}"/>
    <cellStyle name="千分位 13 4 2 3 2 2" xfId="4725" xr:uid="{00000000-0005-0000-0000-000054050000}"/>
    <cellStyle name="千分位 13 4 2 3 3" xfId="3458" xr:uid="{00000000-0005-0000-0000-000055050000}"/>
    <cellStyle name="千分位 13 4 2 4" xfId="1546" xr:uid="{00000000-0005-0000-0000-000056050000}"/>
    <cellStyle name="千分位 13 4 2 4 2" xfId="4095" xr:uid="{00000000-0005-0000-0000-000057050000}"/>
    <cellStyle name="千分位 13 4 2 5" xfId="2828" xr:uid="{00000000-0005-0000-0000-000058050000}"/>
    <cellStyle name="千分位 13 4 3" xfId="431" xr:uid="{00000000-0005-0000-0000-000059050000}"/>
    <cellStyle name="千分位 13 4 3 2" xfId="1063" xr:uid="{00000000-0005-0000-0000-00005A050000}"/>
    <cellStyle name="千分位 13 4 3 2 2" xfId="2332" xr:uid="{00000000-0005-0000-0000-00005B050000}"/>
    <cellStyle name="千分位 13 4 3 2 2 2" xfId="4881" xr:uid="{00000000-0005-0000-0000-00005C050000}"/>
    <cellStyle name="千分位 13 4 3 2 3" xfId="3614" xr:uid="{00000000-0005-0000-0000-00005D050000}"/>
    <cellStyle name="千分位 13 4 3 3" xfId="1702" xr:uid="{00000000-0005-0000-0000-00005E050000}"/>
    <cellStyle name="千分位 13 4 3 3 2" xfId="4251" xr:uid="{00000000-0005-0000-0000-00005F050000}"/>
    <cellStyle name="千分位 13 4 3 4" xfId="2984" xr:uid="{00000000-0005-0000-0000-000060050000}"/>
    <cellStyle name="千分位 13 4 4" xfId="751" xr:uid="{00000000-0005-0000-0000-000061050000}"/>
    <cellStyle name="千分位 13 4 4 2" xfId="2020" xr:uid="{00000000-0005-0000-0000-000062050000}"/>
    <cellStyle name="千分位 13 4 4 2 2" xfId="4569" xr:uid="{00000000-0005-0000-0000-000063050000}"/>
    <cellStyle name="千分位 13 4 4 3" xfId="3302" xr:uid="{00000000-0005-0000-0000-000064050000}"/>
    <cellStyle name="千分位 13 4 5" xfId="1390" xr:uid="{00000000-0005-0000-0000-000065050000}"/>
    <cellStyle name="千分位 13 4 5 2" xfId="3939" xr:uid="{00000000-0005-0000-0000-000066050000}"/>
    <cellStyle name="千分位 13 4 6" xfId="2672" xr:uid="{00000000-0005-0000-0000-000067050000}"/>
    <cellStyle name="千分位 13 5" xfId="194" xr:uid="{00000000-0005-0000-0000-000068050000}"/>
    <cellStyle name="千分位 13 5 2" xfId="509" xr:uid="{00000000-0005-0000-0000-000069050000}"/>
    <cellStyle name="千分位 13 5 2 2" xfId="1141" xr:uid="{00000000-0005-0000-0000-00006A050000}"/>
    <cellStyle name="千分位 13 5 2 2 2" xfId="2410" xr:uid="{00000000-0005-0000-0000-00006B050000}"/>
    <cellStyle name="千分位 13 5 2 2 2 2" xfId="4959" xr:uid="{00000000-0005-0000-0000-00006C050000}"/>
    <cellStyle name="千分位 13 5 2 2 3" xfId="3692" xr:uid="{00000000-0005-0000-0000-00006D050000}"/>
    <cellStyle name="千分位 13 5 2 3" xfId="1780" xr:uid="{00000000-0005-0000-0000-00006E050000}"/>
    <cellStyle name="千分位 13 5 2 3 2" xfId="4329" xr:uid="{00000000-0005-0000-0000-00006F050000}"/>
    <cellStyle name="千分位 13 5 2 4" xfId="3062" xr:uid="{00000000-0005-0000-0000-000070050000}"/>
    <cellStyle name="千分位 13 5 3" xfId="829" xr:uid="{00000000-0005-0000-0000-000071050000}"/>
    <cellStyle name="千分位 13 5 3 2" xfId="2098" xr:uid="{00000000-0005-0000-0000-000072050000}"/>
    <cellStyle name="千分位 13 5 3 2 2" xfId="4647" xr:uid="{00000000-0005-0000-0000-000073050000}"/>
    <cellStyle name="千分位 13 5 3 3" xfId="3380" xr:uid="{00000000-0005-0000-0000-000074050000}"/>
    <cellStyle name="千分位 13 5 4" xfId="1468" xr:uid="{00000000-0005-0000-0000-000075050000}"/>
    <cellStyle name="千分位 13 5 4 2" xfId="4017" xr:uid="{00000000-0005-0000-0000-000076050000}"/>
    <cellStyle name="千分位 13 5 5" xfId="2750" xr:uid="{00000000-0005-0000-0000-000077050000}"/>
    <cellStyle name="千分位 13 6" xfId="352" xr:uid="{00000000-0005-0000-0000-000078050000}"/>
    <cellStyle name="千分位 13 6 2" xfId="985" xr:uid="{00000000-0005-0000-0000-000079050000}"/>
    <cellStyle name="千分位 13 6 2 2" xfId="2254" xr:uid="{00000000-0005-0000-0000-00007A050000}"/>
    <cellStyle name="千分位 13 6 2 2 2" xfId="4803" xr:uid="{00000000-0005-0000-0000-00007B050000}"/>
    <cellStyle name="千分位 13 6 2 3" xfId="3536" xr:uid="{00000000-0005-0000-0000-00007C050000}"/>
    <cellStyle name="千分位 13 6 3" xfId="1624" xr:uid="{00000000-0005-0000-0000-00007D050000}"/>
    <cellStyle name="千分位 13 6 3 2" xfId="4173" xr:uid="{00000000-0005-0000-0000-00007E050000}"/>
    <cellStyle name="千分位 13 6 4" xfId="2906" xr:uid="{00000000-0005-0000-0000-00007F050000}"/>
    <cellStyle name="千分位 13 7" xfId="672" xr:uid="{00000000-0005-0000-0000-000080050000}"/>
    <cellStyle name="千分位 13 7 2" xfId="1942" xr:uid="{00000000-0005-0000-0000-000081050000}"/>
    <cellStyle name="千分位 13 7 2 2" xfId="4491" xr:uid="{00000000-0005-0000-0000-000082050000}"/>
    <cellStyle name="千分位 13 7 3" xfId="3224" xr:uid="{00000000-0005-0000-0000-000083050000}"/>
    <cellStyle name="千分位 13 8" xfId="1311" xr:uid="{00000000-0005-0000-0000-000084050000}"/>
    <cellStyle name="千分位 13 8 2" xfId="3861" xr:uid="{00000000-0005-0000-0000-000085050000}"/>
    <cellStyle name="千分位 13 9" xfId="2593" xr:uid="{00000000-0005-0000-0000-000086050000}"/>
    <cellStyle name="千分位 14" xfId="32" xr:uid="{00000000-0005-0000-0000-000087050000}"/>
    <cellStyle name="千分位 14 2" xfId="33" xr:uid="{00000000-0005-0000-0000-000088050000}"/>
    <cellStyle name="千分位 14 2 2" xfId="75" xr:uid="{00000000-0005-0000-0000-000089050000}"/>
    <cellStyle name="千分位 14 2 2 2" xfId="156" xr:uid="{00000000-0005-0000-0000-00008A050000}"/>
    <cellStyle name="千分位 14 2 2 2 2" xfId="314" xr:uid="{00000000-0005-0000-0000-00008B050000}"/>
    <cellStyle name="千分位 14 2 2 2 2 2" xfId="628" xr:uid="{00000000-0005-0000-0000-00008C050000}"/>
    <cellStyle name="千分位 14 2 2 2 2 2 2" xfId="1260" xr:uid="{00000000-0005-0000-0000-00008D050000}"/>
    <cellStyle name="千分位 14 2 2 2 2 2 2 2" xfId="2529" xr:uid="{00000000-0005-0000-0000-00008E050000}"/>
    <cellStyle name="千分位 14 2 2 2 2 2 2 2 2" xfId="5078" xr:uid="{00000000-0005-0000-0000-00008F050000}"/>
    <cellStyle name="千分位 14 2 2 2 2 2 2 3" xfId="3811" xr:uid="{00000000-0005-0000-0000-000090050000}"/>
    <cellStyle name="千分位 14 2 2 2 2 2 3" xfId="1899" xr:uid="{00000000-0005-0000-0000-000091050000}"/>
    <cellStyle name="千分位 14 2 2 2 2 2 3 2" xfId="4448" xr:uid="{00000000-0005-0000-0000-000092050000}"/>
    <cellStyle name="千分位 14 2 2 2 2 2 4" xfId="3181" xr:uid="{00000000-0005-0000-0000-000093050000}"/>
    <cellStyle name="千分位 14 2 2 2 2 3" xfId="948" xr:uid="{00000000-0005-0000-0000-000094050000}"/>
    <cellStyle name="千分位 14 2 2 2 2 3 2" xfId="2217" xr:uid="{00000000-0005-0000-0000-000095050000}"/>
    <cellStyle name="千分位 14 2 2 2 2 3 2 2" xfId="4766" xr:uid="{00000000-0005-0000-0000-000096050000}"/>
    <cellStyle name="千分位 14 2 2 2 2 3 3" xfId="3499" xr:uid="{00000000-0005-0000-0000-000097050000}"/>
    <cellStyle name="千分位 14 2 2 2 2 4" xfId="1587" xr:uid="{00000000-0005-0000-0000-000098050000}"/>
    <cellStyle name="千分位 14 2 2 2 2 4 2" xfId="4136" xr:uid="{00000000-0005-0000-0000-000099050000}"/>
    <cellStyle name="千分位 14 2 2 2 2 5" xfId="2869" xr:uid="{00000000-0005-0000-0000-00009A050000}"/>
    <cellStyle name="千分位 14 2 2 2 3" xfId="472" xr:uid="{00000000-0005-0000-0000-00009B050000}"/>
    <cellStyle name="千分位 14 2 2 2 3 2" xfId="1104" xr:uid="{00000000-0005-0000-0000-00009C050000}"/>
    <cellStyle name="千分位 14 2 2 2 3 2 2" xfId="2373" xr:uid="{00000000-0005-0000-0000-00009D050000}"/>
    <cellStyle name="千分位 14 2 2 2 3 2 2 2" xfId="4922" xr:uid="{00000000-0005-0000-0000-00009E050000}"/>
    <cellStyle name="千分位 14 2 2 2 3 2 3" xfId="3655" xr:uid="{00000000-0005-0000-0000-00009F050000}"/>
    <cellStyle name="千分位 14 2 2 2 3 3" xfId="1743" xr:uid="{00000000-0005-0000-0000-0000A0050000}"/>
    <cellStyle name="千分位 14 2 2 2 3 3 2" xfId="4292" xr:uid="{00000000-0005-0000-0000-0000A1050000}"/>
    <cellStyle name="千分位 14 2 2 2 3 4" xfId="3025" xr:uid="{00000000-0005-0000-0000-0000A2050000}"/>
    <cellStyle name="千分位 14 2 2 2 4" xfId="792" xr:uid="{00000000-0005-0000-0000-0000A3050000}"/>
    <cellStyle name="千分位 14 2 2 2 4 2" xfId="2061" xr:uid="{00000000-0005-0000-0000-0000A4050000}"/>
    <cellStyle name="千分位 14 2 2 2 4 2 2" xfId="4610" xr:uid="{00000000-0005-0000-0000-0000A5050000}"/>
    <cellStyle name="千分位 14 2 2 2 4 3" xfId="3343" xr:uid="{00000000-0005-0000-0000-0000A6050000}"/>
    <cellStyle name="千分位 14 2 2 2 5" xfId="1431" xr:uid="{00000000-0005-0000-0000-0000A7050000}"/>
    <cellStyle name="千分位 14 2 2 2 5 2" xfId="3980" xr:uid="{00000000-0005-0000-0000-0000A8050000}"/>
    <cellStyle name="千分位 14 2 2 2 6" xfId="2713" xr:uid="{00000000-0005-0000-0000-0000A9050000}"/>
    <cellStyle name="千分位 14 2 2 3" xfId="236" xr:uid="{00000000-0005-0000-0000-0000AA050000}"/>
    <cellStyle name="千分位 14 2 2 3 2" xfId="550" xr:uid="{00000000-0005-0000-0000-0000AB050000}"/>
    <cellStyle name="千分位 14 2 2 3 2 2" xfId="1182" xr:uid="{00000000-0005-0000-0000-0000AC050000}"/>
    <cellStyle name="千分位 14 2 2 3 2 2 2" xfId="2451" xr:uid="{00000000-0005-0000-0000-0000AD050000}"/>
    <cellStyle name="千分位 14 2 2 3 2 2 2 2" xfId="5000" xr:uid="{00000000-0005-0000-0000-0000AE050000}"/>
    <cellStyle name="千分位 14 2 2 3 2 2 3" xfId="3733" xr:uid="{00000000-0005-0000-0000-0000AF050000}"/>
    <cellStyle name="千分位 14 2 2 3 2 3" xfId="1821" xr:uid="{00000000-0005-0000-0000-0000B0050000}"/>
    <cellStyle name="千分位 14 2 2 3 2 3 2" xfId="4370" xr:uid="{00000000-0005-0000-0000-0000B1050000}"/>
    <cellStyle name="千分位 14 2 2 3 2 4" xfId="3103" xr:uid="{00000000-0005-0000-0000-0000B2050000}"/>
    <cellStyle name="千分位 14 2 2 3 3" xfId="870" xr:uid="{00000000-0005-0000-0000-0000B3050000}"/>
    <cellStyle name="千分位 14 2 2 3 3 2" xfId="2139" xr:uid="{00000000-0005-0000-0000-0000B4050000}"/>
    <cellStyle name="千分位 14 2 2 3 3 2 2" xfId="4688" xr:uid="{00000000-0005-0000-0000-0000B5050000}"/>
    <cellStyle name="千分位 14 2 2 3 3 3" xfId="3421" xr:uid="{00000000-0005-0000-0000-0000B6050000}"/>
    <cellStyle name="千分位 14 2 2 3 4" xfId="1509" xr:uid="{00000000-0005-0000-0000-0000B7050000}"/>
    <cellStyle name="千分位 14 2 2 3 4 2" xfId="4058" xr:uid="{00000000-0005-0000-0000-0000B8050000}"/>
    <cellStyle name="千分位 14 2 2 3 5" xfId="2791" xr:uid="{00000000-0005-0000-0000-0000B9050000}"/>
    <cellStyle name="千分位 14 2 2 4" xfId="394" xr:uid="{00000000-0005-0000-0000-0000BA050000}"/>
    <cellStyle name="千分位 14 2 2 4 2" xfId="1026" xr:uid="{00000000-0005-0000-0000-0000BB050000}"/>
    <cellStyle name="千分位 14 2 2 4 2 2" xfId="2295" xr:uid="{00000000-0005-0000-0000-0000BC050000}"/>
    <cellStyle name="千分位 14 2 2 4 2 2 2" xfId="4844" xr:uid="{00000000-0005-0000-0000-0000BD050000}"/>
    <cellStyle name="千分位 14 2 2 4 2 3" xfId="3577" xr:uid="{00000000-0005-0000-0000-0000BE050000}"/>
    <cellStyle name="千分位 14 2 2 4 3" xfId="1665" xr:uid="{00000000-0005-0000-0000-0000BF050000}"/>
    <cellStyle name="千分位 14 2 2 4 3 2" xfId="4214" xr:uid="{00000000-0005-0000-0000-0000C0050000}"/>
    <cellStyle name="千分位 14 2 2 4 4" xfId="2947" xr:uid="{00000000-0005-0000-0000-0000C1050000}"/>
    <cellStyle name="千分位 14 2 2 5" xfId="714" xr:uid="{00000000-0005-0000-0000-0000C2050000}"/>
    <cellStyle name="千分位 14 2 2 5 2" xfId="1983" xr:uid="{00000000-0005-0000-0000-0000C3050000}"/>
    <cellStyle name="千分位 14 2 2 5 2 2" xfId="4532" xr:uid="{00000000-0005-0000-0000-0000C4050000}"/>
    <cellStyle name="千分位 14 2 2 5 3" xfId="3265" xr:uid="{00000000-0005-0000-0000-0000C5050000}"/>
    <cellStyle name="千分位 14 2 2 6" xfId="1353" xr:uid="{00000000-0005-0000-0000-0000C6050000}"/>
    <cellStyle name="千分位 14 2 2 6 2" xfId="3902" xr:uid="{00000000-0005-0000-0000-0000C7050000}"/>
    <cellStyle name="千分位 14 2 2 7" xfId="2635" xr:uid="{00000000-0005-0000-0000-0000C8050000}"/>
    <cellStyle name="千分位 14 2 3" xfId="117" xr:uid="{00000000-0005-0000-0000-0000C9050000}"/>
    <cellStyle name="千分位 14 2 3 2" xfId="276" xr:uid="{00000000-0005-0000-0000-0000CA050000}"/>
    <cellStyle name="千分位 14 2 3 2 2" xfId="590" xr:uid="{00000000-0005-0000-0000-0000CB050000}"/>
    <cellStyle name="千分位 14 2 3 2 2 2" xfId="1222" xr:uid="{00000000-0005-0000-0000-0000CC050000}"/>
    <cellStyle name="千分位 14 2 3 2 2 2 2" xfId="2491" xr:uid="{00000000-0005-0000-0000-0000CD050000}"/>
    <cellStyle name="千分位 14 2 3 2 2 2 2 2" xfId="5040" xr:uid="{00000000-0005-0000-0000-0000CE050000}"/>
    <cellStyle name="千分位 14 2 3 2 2 2 3" xfId="3773" xr:uid="{00000000-0005-0000-0000-0000CF050000}"/>
    <cellStyle name="千分位 14 2 3 2 2 3" xfId="1861" xr:uid="{00000000-0005-0000-0000-0000D0050000}"/>
    <cellStyle name="千分位 14 2 3 2 2 3 2" xfId="4410" xr:uid="{00000000-0005-0000-0000-0000D1050000}"/>
    <cellStyle name="千分位 14 2 3 2 2 4" xfId="3143" xr:uid="{00000000-0005-0000-0000-0000D2050000}"/>
    <cellStyle name="千分位 14 2 3 2 3" xfId="910" xr:uid="{00000000-0005-0000-0000-0000D3050000}"/>
    <cellStyle name="千分位 14 2 3 2 3 2" xfId="2179" xr:uid="{00000000-0005-0000-0000-0000D4050000}"/>
    <cellStyle name="千分位 14 2 3 2 3 2 2" xfId="4728" xr:uid="{00000000-0005-0000-0000-0000D5050000}"/>
    <cellStyle name="千分位 14 2 3 2 3 3" xfId="3461" xr:uid="{00000000-0005-0000-0000-0000D6050000}"/>
    <cellStyle name="千分位 14 2 3 2 4" xfId="1549" xr:uid="{00000000-0005-0000-0000-0000D7050000}"/>
    <cellStyle name="千分位 14 2 3 2 4 2" xfId="4098" xr:uid="{00000000-0005-0000-0000-0000D8050000}"/>
    <cellStyle name="千分位 14 2 3 2 5" xfId="2831" xr:uid="{00000000-0005-0000-0000-0000D9050000}"/>
    <cellStyle name="千分位 14 2 3 3" xfId="434" xr:uid="{00000000-0005-0000-0000-0000DA050000}"/>
    <cellStyle name="千分位 14 2 3 3 2" xfId="1066" xr:uid="{00000000-0005-0000-0000-0000DB050000}"/>
    <cellStyle name="千分位 14 2 3 3 2 2" xfId="2335" xr:uid="{00000000-0005-0000-0000-0000DC050000}"/>
    <cellStyle name="千分位 14 2 3 3 2 2 2" xfId="4884" xr:uid="{00000000-0005-0000-0000-0000DD050000}"/>
    <cellStyle name="千分位 14 2 3 3 2 3" xfId="3617" xr:uid="{00000000-0005-0000-0000-0000DE050000}"/>
    <cellStyle name="千分位 14 2 3 3 3" xfId="1705" xr:uid="{00000000-0005-0000-0000-0000DF050000}"/>
    <cellStyle name="千分位 14 2 3 3 3 2" xfId="4254" xr:uid="{00000000-0005-0000-0000-0000E0050000}"/>
    <cellStyle name="千分位 14 2 3 3 4" xfId="2987" xr:uid="{00000000-0005-0000-0000-0000E1050000}"/>
    <cellStyle name="千分位 14 2 3 4" xfId="754" xr:uid="{00000000-0005-0000-0000-0000E2050000}"/>
    <cellStyle name="千分位 14 2 3 4 2" xfId="2023" xr:uid="{00000000-0005-0000-0000-0000E3050000}"/>
    <cellStyle name="千分位 14 2 3 4 2 2" xfId="4572" xr:uid="{00000000-0005-0000-0000-0000E4050000}"/>
    <cellStyle name="千分位 14 2 3 4 3" xfId="3305" xr:uid="{00000000-0005-0000-0000-0000E5050000}"/>
    <cellStyle name="千分位 14 2 3 5" xfId="1393" xr:uid="{00000000-0005-0000-0000-0000E6050000}"/>
    <cellStyle name="千分位 14 2 3 5 2" xfId="3942" xr:uid="{00000000-0005-0000-0000-0000E7050000}"/>
    <cellStyle name="千分位 14 2 3 6" xfId="2675" xr:uid="{00000000-0005-0000-0000-0000E8050000}"/>
    <cellStyle name="千分位 14 2 4" xfId="197" xr:uid="{00000000-0005-0000-0000-0000E9050000}"/>
    <cellStyle name="千分位 14 2 4 2" xfId="512" xr:uid="{00000000-0005-0000-0000-0000EA050000}"/>
    <cellStyle name="千分位 14 2 4 2 2" xfId="1144" xr:uid="{00000000-0005-0000-0000-0000EB050000}"/>
    <cellStyle name="千分位 14 2 4 2 2 2" xfId="2413" xr:uid="{00000000-0005-0000-0000-0000EC050000}"/>
    <cellStyle name="千分位 14 2 4 2 2 2 2" xfId="4962" xr:uid="{00000000-0005-0000-0000-0000ED050000}"/>
    <cellStyle name="千分位 14 2 4 2 2 3" xfId="3695" xr:uid="{00000000-0005-0000-0000-0000EE050000}"/>
    <cellStyle name="千分位 14 2 4 2 3" xfId="1783" xr:uid="{00000000-0005-0000-0000-0000EF050000}"/>
    <cellStyle name="千分位 14 2 4 2 3 2" xfId="4332" xr:uid="{00000000-0005-0000-0000-0000F0050000}"/>
    <cellStyle name="千分位 14 2 4 2 4" xfId="3065" xr:uid="{00000000-0005-0000-0000-0000F1050000}"/>
    <cellStyle name="千分位 14 2 4 3" xfId="832" xr:uid="{00000000-0005-0000-0000-0000F2050000}"/>
    <cellStyle name="千分位 14 2 4 3 2" xfId="2101" xr:uid="{00000000-0005-0000-0000-0000F3050000}"/>
    <cellStyle name="千分位 14 2 4 3 2 2" xfId="4650" xr:uid="{00000000-0005-0000-0000-0000F4050000}"/>
    <cellStyle name="千分位 14 2 4 3 3" xfId="3383" xr:uid="{00000000-0005-0000-0000-0000F5050000}"/>
    <cellStyle name="千分位 14 2 4 4" xfId="1471" xr:uid="{00000000-0005-0000-0000-0000F6050000}"/>
    <cellStyle name="千分位 14 2 4 4 2" xfId="4020" xr:uid="{00000000-0005-0000-0000-0000F7050000}"/>
    <cellStyle name="千分位 14 2 4 5" xfId="2753" xr:uid="{00000000-0005-0000-0000-0000F8050000}"/>
    <cellStyle name="千分位 14 2 5" xfId="355" xr:uid="{00000000-0005-0000-0000-0000F9050000}"/>
    <cellStyle name="千分位 14 2 5 2" xfId="988" xr:uid="{00000000-0005-0000-0000-0000FA050000}"/>
    <cellStyle name="千分位 14 2 5 2 2" xfId="2257" xr:uid="{00000000-0005-0000-0000-0000FB050000}"/>
    <cellStyle name="千分位 14 2 5 2 2 2" xfId="4806" xr:uid="{00000000-0005-0000-0000-0000FC050000}"/>
    <cellStyle name="千分位 14 2 5 2 3" xfId="3539" xr:uid="{00000000-0005-0000-0000-0000FD050000}"/>
    <cellStyle name="千分位 14 2 5 3" xfId="1627" xr:uid="{00000000-0005-0000-0000-0000FE050000}"/>
    <cellStyle name="千分位 14 2 5 3 2" xfId="4176" xr:uid="{00000000-0005-0000-0000-0000FF050000}"/>
    <cellStyle name="千分位 14 2 5 4" xfId="2909" xr:uid="{00000000-0005-0000-0000-000000060000}"/>
    <cellStyle name="千分位 14 2 6" xfId="675" xr:uid="{00000000-0005-0000-0000-000001060000}"/>
    <cellStyle name="千分位 14 2 6 2" xfId="1945" xr:uid="{00000000-0005-0000-0000-000002060000}"/>
    <cellStyle name="千分位 14 2 6 2 2" xfId="4494" xr:uid="{00000000-0005-0000-0000-000003060000}"/>
    <cellStyle name="千分位 14 2 6 3" xfId="3227" xr:uid="{00000000-0005-0000-0000-000004060000}"/>
    <cellStyle name="千分位 14 2 7" xfId="1314" xr:uid="{00000000-0005-0000-0000-000005060000}"/>
    <cellStyle name="千分位 14 2 7 2" xfId="3864" xr:uid="{00000000-0005-0000-0000-000006060000}"/>
    <cellStyle name="千分位 14 2 8" xfId="2596" xr:uid="{00000000-0005-0000-0000-000007060000}"/>
    <cellStyle name="千分位 14 3" xfId="74" xr:uid="{00000000-0005-0000-0000-000008060000}"/>
    <cellStyle name="千分位 14 3 2" xfId="155" xr:uid="{00000000-0005-0000-0000-000009060000}"/>
    <cellStyle name="千分位 14 3 2 2" xfId="313" xr:uid="{00000000-0005-0000-0000-00000A060000}"/>
    <cellStyle name="千分位 14 3 2 2 2" xfId="627" xr:uid="{00000000-0005-0000-0000-00000B060000}"/>
    <cellStyle name="千分位 14 3 2 2 2 2" xfId="1259" xr:uid="{00000000-0005-0000-0000-00000C060000}"/>
    <cellStyle name="千分位 14 3 2 2 2 2 2" xfId="2528" xr:uid="{00000000-0005-0000-0000-00000D060000}"/>
    <cellStyle name="千分位 14 3 2 2 2 2 2 2" xfId="5077" xr:uid="{00000000-0005-0000-0000-00000E060000}"/>
    <cellStyle name="千分位 14 3 2 2 2 2 3" xfId="3810" xr:uid="{00000000-0005-0000-0000-00000F060000}"/>
    <cellStyle name="千分位 14 3 2 2 2 3" xfId="1898" xr:uid="{00000000-0005-0000-0000-000010060000}"/>
    <cellStyle name="千分位 14 3 2 2 2 3 2" xfId="4447" xr:uid="{00000000-0005-0000-0000-000011060000}"/>
    <cellStyle name="千分位 14 3 2 2 2 4" xfId="3180" xr:uid="{00000000-0005-0000-0000-000012060000}"/>
    <cellStyle name="千分位 14 3 2 2 3" xfId="947" xr:uid="{00000000-0005-0000-0000-000013060000}"/>
    <cellStyle name="千分位 14 3 2 2 3 2" xfId="2216" xr:uid="{00000000-0005-0000-0000-000014060000}"/>
    <cellStyle name="千分位 14 3 2 2 3 2 2" xfId="4765" xr:uid="{00000000-0005-0000-0000-000015060000}"/>
    <cellStyle name="千分位 14 3 2 2 3 3" xfId="3498" xr:uid="{00000000-0005-0000-0000-000016060000}"/>
    <cellStyle name="千分位 14 3 2 2 4" xfId="1586" xr:uid="{00000000-0005-0000-0000-000017060000}"/>
    <cellStyle name="千分位 14 3 2 2 4 2" xfId="4135" xr:uid="{00000000-0005-0000-0000-000018060000}"/>
    <cellStyle name="千分位 14 3 2 2 5" xfId="2868" xr:uid="{00000000-0005-0000-0000-000019060000}"/>
    <cellStyle name="千分位 14 3 2 3" xfId="471" xr:uid="{00000000-0005-0000-0000-00001A060000}"/>
    <cellStyle name="千分位 14 3 2 3 2" xfId="1103" xr:uid="{00000000-0005-0000-0000-00001B060000}"/>
    <cellStyle name="千分位 14 3 2 3 2 2" xfId="2372" xr:uid="{00000000-0005-0000-0000-00001C060000}"/>
    <cellStyle name="千分位 14 3 2 3 2 2 2" xfId="4921" xr:uid="{00000000-0005-0000-0000-00001D060000}"/>
    <cellStyle name="千分位 14 3 2 3 2 3" xfId="3654" xr:uid="{00000000-0005-0000-0000-00001E060000}"/>
    <cellStyle name="千分位 14 3 2 3 3" xfId="1742" xr:uid="{00000000-0005-0000-0000-00001F060000}"/>
    <cellStyle name="千分位 14 3 2 3 3 2" xfId="4291" xr:uid="{00000000-0005-0000-0000-000020060000}"/>
    <cellStyle name="千分位 14 3 2 3 4" xfId="3024" xr:uid="{00000000-0005-0000-0000-000021060000}"/>
    <cellStyle name="千分位 14 3 2 4" xfId="791" xr:uid="{00000000-0005-0000-0000-000022060000}"/>
    <cellStyle name="千分位 14 3 2 4 2" xfId="2060" xr:uid="{00000000-0005-0000-0000-000023060000}"/>
    <cellStyle name="千分位 14 3 2 4 2 2" xfId="4609" xr:uid="{00000000-0005-0000-0000-000024060000}"/>
    <cellStyle name="千分位 14 3 2 4 3" xfId="3342" xr:uid="{00000000-0005-0000-0000-000025060000}"/>
    <cellStyle name="千分位 14 3 2 5" xfId="1430" xr:uid="{00000000-0005-0000-0000-000026060000}"/>
    <cellStyle name="千分位 14 3 2 5 2" xfId="3979" xr:uid="{00000000-0005-0000-0000-000027060000}"/>
    <cellStyle name="千分位 14 3 2 6" xfId="2712" xr:uid="{00000000-0005-0000-0000-000028060000}"/>
    <cellStyle name="千分位 14 3 3" xfId="235" xr:uid="{00000000-0005-0000-0000-000029060000}"/>
    <cellStyle name="千分位 14 3 3 2" xfId="549" xr:uid="{00000000-0005-0000-0000-00002A060000}"/>
    <cellStyle name="千分位 14 3 3 2 2" xfId="1181" xr:uid="{00000000-0005-0000-0000-00002B060000}"/>
    <cellStyle name="千分位 14 3 3 2 2 2" xfId="2450" xr:uid="{00000000-0005-0000-0000-00002C060000}"/>
    <cellStyle name="千分位 14 3 3 2 2 2 2" xfId="4999" xr:uid="{00000000-0005-0000-0000-00002D060000}"/>
    <cellStyle name="千分位 14 3 3 2 2 3" xfId="3732" xr:uid="{00000000-0005-0000-0000-00002E060000}"/>
    <cellStyle name="千分位 14 3 3 2 3" xfId="1820" xr:uid="{00000000-0005-0000-0000-00002F060000}"/>
    <cellStyle name="千分位 14 3 3 2 3 2" xfId="4369" xr:uid="{00000000-0005-0000-0000-000030060000}"/>
    <cellStyle name="千分位 14 3 3 2 4" xfId="3102" xr:uid="{00000000-0005-0000-0000-000031060000}"/>
    <cellStyle name="千分位 14 3 3 3" xfId="869" xr:uid="{00000000-0005-0000-0000-000032060000}"/>
    <cellStyle name="千分位 14 3 3 3 2" xfId="2138" xr:uid="{00000000-0005-0000-0000-000033060000}"/>
    <cellStyle name="千分位 14 3 3 3 2 2" xfId="4687" xr:uid="{00000000-0005-0000-0000-000034060000}"/>
    <cellStyle name="千分位 14 3 3 3 3" xfId="3420" xr:uid="{00000000-0005-0000-0000-000035060000}"/>
    <cellStyle name="千分位 14 3 3 4" xfId="1508" xr:uid="{00000000-0005-0000-0000-000036060000}"/>
    <cellStyle name="千分位 14 3 3 4 2" xfId="4057" xr:uid="{00000000-0005-0000-0000-000037060000}"/>
    <cellStyle name="千分位 14 3 3 5" xfId="2790" xr:uid="{00000000-0005-0000-0000-000038060000}"/>
    <cellStyle name="千分位 14 3 4" xfId="393" xr:uid="{00000000-0005-0000-0000-000039060000}"/>
    <cellStyle name="千分位 14 3 4 2" xfId="1025" xr:uid="{00000000-0005-0000-0000-00003A060000}"/>
    <cellStyle name="千分位 14 3 4 2 2" xfId="2294" xr:uid="{00000000-0005-0000-0000-00003B060000}"/>
    <cellStyle name="千分位 14 3 4 2 2 2" xfId="4843" xr:uid="{00000000-0005-0000-0000-00003C060000}"/>
    <cellStyle name="千分位 14 3 4 2 3" xfId="3576" xr:uid="{00000000-0005-0000-0000-00003D060000}"/>
    <cellStyle name="千分位 14 3 4 3" xfId="1664" xr:uid="{00000000-0005-0000-0000-00003E060000}"/>
    <cellStyle name="千分位 14 3 4 3 2" xfId="4213" xr:uid="{00000000-0005-0000-0000-00003F060000}"/>
    <cellStyle name="千分位 14 3 4 4" xfId="2946" xr:uid="{00000000-0005-0000-0000-000040060000}"/>
    <cellStyle name="千分位 14 3 5" xfId="713" xr:uid="{00000000-0005-0000-0000-000041060000}"/>
    <cellStyle name="千分位 14 3 5 2" xfId="1982" xr:uid="{00000000-0005-0000-0000-000042060000}"/>
    <cellStyle name="千分位 14 3 5 2 2" xfId="4531" xr:uid="{00000000-0005-0000-0000-000043060000}"/>
    <cellStyle name="千分位 14 3 5 3" xfId="3264" xr:uid="{00000000-0005-0000-0000-000044060000}"/>
    <cellStyle name="千分位 14 3 6" xfId="1352" xr:uid="{00000000-0005-0000-0000-000045060000}"/>
    <cellStyle name="千分位 14 3 6 2" xfId="3901" xr:uid="{00000000-0005-0000-0000-000046060000}"/>
    <cellStyle name="千分位 14 3 7" xfId="2634" xr:uid="{00000000-0005-0000-0000-000047060000}"/>
    <cellStyle name="千分位 14 4" xfId="116" xr:uid="{00000000-0005-0000-0000-000048060000}"/>
    <cellStyle name="千分位 14 4 2" xfId="275" xr:uid="{00000000-0005-0000-0000-000049060000}"/>
    <cellStyle name="千分位 14 4 2 2" xfId="589" xr:uid="{00000000-0005-0000-0000-00004A060000}"/>
    <cellStyle name="千分位 14 4 2 2 2" xfId="1221" xr:uid="{00000000-0005-0000-0000-00004B060000}"/>
    <cellStyle name="千分位 14 4 2 2 2 2" xfId="2490" xr:uid="{00000000-0005-0000-0000-00004C060000}"/>
    <cellStyle name="千分位 14 4 2 2 2 2 2" xfId="5039" xr:uid="{00000000-0005-0000-0000-00004D060000}"/>
    <cellStyle name="千分位 14 4 2 2 2 3" xfId="3772" xr:uid="{00000000-0005-0000-0000-00004E060000}"/>
    <cellStyle name="千分位 14 4 2 2 3" xfId="1860" xr:uid="{00000000-0005-0000-0000-00004F060000}"/>
    <cellStyle name="千分位 14 4 2 2 3 2" xfId="4409" xr:uid="{00000000-0005-0000-0000-000050060000}"/>
    <cellStyle name="千分位 14 4 2 2 4" xfId="3142" xr:uid="{00000000-0005-0000-0000-000051060000}"/>
    <cellStyle name="千分位 14 4 2 3" xfId="909" xr:uid="{00000000-0005-0000-0000-000052060000}"/>
    <cellStyle name="千分位 14 4 2 3 2" xfId="2178" xr:uid="{00000000-0005-0000-0000-000053060000}"/>
    <cellStyle name="千分位 14 4 2 3 2 2" xfId="4727" xr:uid="{00000000-0005-0000-0000-000054060000}"/>
    <cellStyle name="千分位 14 4 2 3 3" xfId="3460" xr:uid="{00000000-0005-0000-0000-000055060000}"/>
    <cellStyle name="千分位 14 4 2 4" xfId="1548" xr:uid="{00000000-0005-0000-0000-000056060000}"/>
    <cellStyle name="千分位 14 4 2 4 2" xfId="4097" xr:uid="{00000000-0005-0000-0000-000057060000}"/>
    <cellStyle name="千分位 14 4 2 5" xfId="2830" xr:uid="{00000000-0005-0000-0000-000058060000}"/>
    <cellStyle name="千分位 14 4 3" xfId="433" xr:uid="{00000000-0005-0000-0000-000059060000}"/>
    <cellStyle name="千分位 14 4 3 2" xfId="1065" xr:uid="{00000000-0005-0000-0000-00005A060000}"/>
    <cellStyle name="千分位 14 4 3 2 2" xfId="2334" xr:uid="{00000000-0005-0000-0000-00005B060000}"/>
    <cellStyle name="千分位 14 4 3 2 2 2" xfId="4883" xr:uid="{00000000-0005-0000-0000-00005C060000}"/>
    <cellStyle name="千分位 14 4 3 2 3" xfId="3616" xr:uid="{00000000-0005-0000-0000-00005D060000}"/>
    <cellStyle name="千分位 14 4 3 3" xfId="1704" xr:uid="{00000000-0005-0000-0000-00005E060000}"/>
    <cellStyle name="千分位 14 4 3 3 2" xfId="4253" xr:uid="{00000000-0005-0000-0000-00005F060000}"/>
    <cellStyle name="千分位 14 4 3 4" xfId="2986" xr:uid="{00000000-0005-0000-0000-000060060000}"/>
    <cellStyle name="千分位 14 4 4" xfId="753" xr:uid="{00000000-0005-0000-0000-000061060000}"/>
    <cellStyle name="千分位 14 4 4 2" xfId="2022" xr:uid="{00000000-0005-0000-0000-000062060000}"/>
    <cellStyle name="千分位 14 4 4 2 2" xfId="4571" xr:uid="{00000000-0005-0000-0000-000063060000}"/>
    <cellStyle name="千分位 14 4 4 3" xfId="3304" xr:uid="{00000000-0005-0000-0000-000064060000}"/>
    <cellStyle name="千分位 14 4 5" xfId="1392" xr:uid="{00000000-0005-0000-0000-000065060000}"/>
    <cellStyle name="千分位 14 4 5 2" xfId="3941" xr:uid="{00000000-0005-0000-0000-000066060000}"/>
    <cellStyle name="千分位 14 4 6" xfId="2674" xr:uid="{00000000-0005-0000-0000-000067060000}"/>
    <cellStyle name="千分位 14 5" xfId="196" xr:uid="{00000000-0005-0000-0000-000068060000}"/>
    <cellStyle name="千分位 14 5 2" xfId="511" xr:uid="{00000000-0005-0000-0000-000069060000}"/>
    <cellStyle name="千分位 14 5 2 2" xfId="1143" xr:uid="{00000000-0005-0000-0000-00006A060000}"/>
    <cellStyle name="千分位 14 5 2 2 2" xfId="2412" xr:uid="{00000000-0005-0000-0000-00006B060000}"/>
    <cellStyle name="千分位 14 5 2 2 2 2" xfId="4961" xr:uid="{00000000-0005-0000-0000-00006C060000}"/>
    <cellStyle name="千分位 14 5 2 2 3" xfId="3694" xr:uid="{00000000-0005-0000-0000-00006D060000}"/>
    <cellStyle name="千分位 14 5 2 3" xfId="1782" xr:uid="{00000000-0005-0000-0000-00006E060000}"/>
    <cellStyle name="千分位 14 5 2 3 2" xfId="4331" xr:uid="{00000000-0005-0000-0000-00006F060000}"/>
    <cellStyle name="千分位 14 5 2 4" xfId="3064" xr:uid="{00000000-0005-0000-0000-000070060000}"/>
    <cellStyle name="千分位 14 5 3" xfId="831" xr:uid="{00000000-0005-0000-0000-000071060000}"/>
    <cellStyle name="千分位 14 5 3 2" xfId="2100" xr:uid="{00000000-0005-0000-0000-000072060000}"/>
    <cellStyle name="千分位 14 5 3 2 2" xfId="4649" xr:uid="{00000000-0005-0000-0000-000073060000}"/>
    <cellStyle name="千分位 14 5 3 3" xfId="3382" xr:uid="{00000000-0005-0000-0000-000074060000}"/>
    <cellStyle name="千分位 14 5 4" xfId="1470" xr:uid="{00000000-0005-0000-0000-000075060000}"/>
    <cellStyle name="千分位 14 5 4 2" xfId="4019" xr:uid="{00000000-0005-0000-0000-000076060000}"/>
    <cellStyle name="千分位 14 5 5" xfId="2752" xr:uid="{00000000-0005-0000-0000-000077060000}"/>
    <cellStyle name="千分位 14 6" xfId="354" xr:uid="{00000000-0005-0000-0000-000078060000}"/>
    <cellStyle name="千分位 14 6 2" xfId="987" xr:uid="{00000000-0005-0000-0000-000079060000}"/>
    <cellStyle name="千分位 14 6 2 2" xfId="2256" xr:uid="{00000000-0005-0000-0000-00007A060000}"/>
    <cellStyle name="千分位 14 6 2 2 2" xfId="4805" xr:uid="{00000000-0005-0000-0000-00007B060000}"/>
    <cellStyle name="千分位 14 6 2 3" xfId="3538" xr:uid="{00000000-0005-0000-0000-00007C060000}"/>
    <cellStyle name="千分位 14 6 3" xfId="1626" xr:uid="{00000000-0005-0000-0000-00007D060000}"/>
    <cellStyle name="千分位 14 6 3 2" xfId="4175" xr:uid="{00000000-0005-0000-0000-00007E060000}"/>
    <cellStyle name="千分位 14 6 4" xfId="2908" xr:uid="{00000000-0005-0000-0000-00007F060000}"/>
    <cellStyle name="千分位 14 7" xfId="674" xr:uid="{00000000-0005-0000-0000-000080060000}"/>
    <cellStyle name="千分位 14 7 2" xfId="1944" xr:uid="{00000000-0005-0000-0000-000081060000}"/>
    <cellStyle name="千分位 14 7 2 2" xfId="4493" xr:uid="{00000000-0005-0000-0000-000082060000}"/>
    <cellStyle name="千分位 14 7 3" xfId="3226" xr:uid="{00000000-0005-0000-0000-000083060000}"/>
    <cellStyle name="千分位 14 8" xfId="1313" xr:uid="{00000000-0005-0000-0000-000084060000}"/>
    <cellStyle name="千分位 14 8 2" xfId="3863" xr:uid="{00000000-0005-0000-0000-000085060000}"/>
    <cellStyle name="千分位 14 9" xfId="2595" xr:uid="{00000000-0005-0000-0000-000086060000}"/>
    <cellStyle name="千分位 15" xfId="34" xr:uid="{00000000-0005-0000-0000-000087060000}"/>
    <cellStyle name="千分位 15 2" xfId="35" xr:uid="{00000000-0005-0000-0000-000088060000}"/>
    <cellStyle name="千分位 15 2 2" xfId="77" xr:uid="{00000000-0005-0000-0000-000089060000}"/>
    <cellStyle name="千分位 15 2 2 2" xfId="158" xr:uid="{00000000-0005-0000-0000-00008A060000}"/>
    <cellStyle name="千分位 15 2 2 2 2" xfId="316" xr:uid="{00000000-0005-0000-0000-00008B060000}"/>
    <cellStyle name="千分位 15 2 2 2 2 2" xfId="630" xr:uid="{00000000-0005-0000-0000-00008C060000}"/>
    <cellStyle name="千分位 15 2 2 2 2 2 2" xfId="1262" xr:uid="{00000000-0005-0000-0000-00008D060000}"/>
    <cellStyle name="千分位 15 2 2 2 2 2 2 2" xfId="2531" xr:uid="{00000000-0005-0000-0000-00008E060000}"/>
    <cellStyle name="千分位 15 2 2 2 2 2 2 2 2" xfId="5080" xr:uid="{00000000-0005-0000-0000-00008F060000}"/>
    <cellStyle name="千分位 15 2 2 2 2 2 2 3" xfId="3813" xr:uid="{00000000-0005-0000-0000-000090060000}"/>
    <cellStyle name="千分位 15 2 2 2 2 2 3" xfId="1901" xr:uid="{00000000-0005-0000-0000-000091060000}"/>
    <cellStyle name="千分位 15 2 2 2 2 2 3 2" xfId="4450" xr:uid="{00000000-0005-0000-0000-000092060000}"/>
    <cellStyle name="千分位 15 2 2 2 2 2 4" xfId="3183" xr:uid="{00000000-0005-0000-0000-000093060000}"/>
    <cellStyle name="千分位 15 2 2 2 2 3" xfId="950" xr:uid="{00000000-0005-0000-0000-000094060000}"/>
    <cellStyle name="千分位 15 2 2 2 2 3 2" xfId="2219" xr:uid="{00000000-0005-0000-0000-000095060000}"/>
    <cellStyle name="千分位 15 2 2 2 2 3 2 2" xfId="4768" xr:uid="{00000000-0005-0000-0000-000096060000}"/>
    <cellStyle name="千分位 15 2 2 2 2 3 3" xfId="3501" xr:uid="{00000000-0005-0000-0000-000097060000}"/>
    <cellStyle name="千分位 15 2 2 2 2 4" xfId="1589" xr:uid="{00000000-0005-0000-0000-000098060000}"/>
    <cellStyle name="千分位 15 2 2 2 2 4 2" xfId="4138" xr:uid="{00000000-0005-0000-0000-000099060000}"/>
    <cellStyle name="千分位 15 2 2 2 2 5" xfId="2871" xr:uid="{00000000-0005-0000-0000-00009A060000}"/>
    <cellStyle name="千分位 15 2 2 2 3" xfId="474" xr:uid="{00000000-0005-0000-0000-00009B060000}"/>
    <cellStyle name="千分位 15 2 2 2 3 2" xfId="1106" xr:uid="{00000000-0005-0000-0000-00009C060000}"/>
    <cellStyle name="千分位 15 2 2 2 3 2 2" xfId="2375" xr:uid="{00000000-0005-0000-0000-00009D060000}"/>
    <cellStyle name="千分位 15 2 2 2 3 2 2 2" xfId="4924" xr:uid="{00000000-0005-0000-0000-00009E060000}"/>
    <cellStyle name="千分位 15 2 2 2 3 2 3" xfId="3657" xr:uid="{00000000-0005-0000-0000-00009F060000}"/>
    <cellStyle name="千分位 15 2 2 2 3 3" xfId="1745" xr:uid="{00000000-0005-0000-0000-0000A0060000}"/>
    <cellStyle name="千分位 15 2 2 2 3 3 2" xfId="4294" xr:uid="{00000000-0005-0000-0000-0000A1060000}"/>
    <cellStyle name="千分位 15 2 2 2 3 4" xfId="3027" xr:uid="{00000000-0005-0000-0000-0000A2060000}"/>
    <cellStyle name="千分位 15 2 2 2 4" xfId="794" xr:uid="{00000000-0005-0000-0000-0000A3060000}"/>
    <cellStyle name="千分位 15 2 2 2 4 2" xfId="2063" xr:uid="{00000000-0005-0000-0000-0000A4060000}"/>
    <cellStyle name="千分位 15 2 2 2 4 2 2" xfId="4612" xr:uid="{00000000-0005-0000-0000-0000A5060000}"/>
    <cellStyle name="千分位 15 2 2 2 4 3" xfId="3345" xr:uid="{00000000-0005-0000-0000-0000A6060000}"/>
    <cellStyle name="千分位 15 2 2 2 5" xfId="1433" xr:uid="{00000000-0005-0000-0000-0000A7060000}"/>
    <cellStyle name="千分位 15 2 2 2 5 2" xfId="3982" xr:uid="{00000000-0005-0000-0000-0000A8060000}"/>
    <cellStyle name="千分位 15 2 2 2 6" xfId="2715" xr:uid="{00000000-0005-0000-0000-0000A9060000}"/>
    <cellStyle name="千分位 15 2 2 3" xfId="238" xr:uid="{00000000-0005-0000-0000-0000AA060000}"/>
    <cellStyle name="千分位 15 2 2 3 2" xfId="552" xr:uid="{00000000-0005-0000-0000-0000AB060000}"/>
    <cellStyle name="千分位 15 2 2 3 2 2" xfId="1184" xr:uid="{00000000-0005-0000-0000-0000AC060000}"/>
    <cellStyle name="千分位 15 2 2 3 2 2 2" xfId="2453" xr:uid="{00000000-0005-0000-0000-0000AD060000}"/>
    <cellStyle name="千分位 15 2 2 3 2 2 2 2" xfId="5002" xr:uid="{00000000-0005-0000-0000-0000AE060000}"/>
    <cellStyle name="千分位 15 2 2 3 2 2 3" xfId="3735" xr:uid="{00000000-0005-0000-0000-0000AF060000}"/>
    <cellStyle name="千分位 15 2 2 3 2 3" xfId="1823" xr:uid="{00000000-0005-0000-0000-0000B0060000}"/>
    <cellStyle name="千分位 15 2 2 3 2 3 2" xfId="4372" xr:uid="{00000000-0005-0000-0000-0000B1060000}"/>
    <cellStyle name="千分位 15 2 2 3 2 4" xfId="3105" xr:uid="{00000000-0005-0000-0000-0000B2060000}"/>
    <cellStyle name="千分位 15 2 2 3 3" xfId="872" xr:uid="{00000000-0005-0000-0000-0000B3060000}"/>
    <cellStyle name="千分位 15 2 2 3 3 2" xfId="2141" xr:uid="{00000000-0005-0000-0000-0000B4060000}"/>
    <cellStyle name="千分位 15 2 2 3 3 2 2" xfId="4690" xr:uid="{00000000-0005-0000-0000-0000B5060000}"/>
    <cellStyle name="千分位 15 2 2 3 3 3" xfId="3423" xr:uid="{00000000-0005-0000-0000-0000B6060000}"/>
    <cellStyle name="千分位 15 2 2 3 4" xfId="1511" xr:uid="{00000000-0005-0000-0000-0000B7060000}"/>
    <cellStyle name="千分位 15 2 2 3 4 2" xfId="4060" xr:uid="{00000000-0005-0000-0000-0000B8060000}"/>
    <cellStyle name="千分位 15 2 2 3 5" xfId="2793" xr:uid="{00000000-0005-0000-0000-0000B9060000}"/>
    <cellStyle name="千分位 15 2 2 4" xfId="396" xr:uid="{00000000-0005-0000-0000-0000BA060000}"/>
    <cellStyle name="千分位 15 2 2 4 2" xfId="1028" xr:uid="{00000000-0005-0000-0000-0000BB060000}"/>
    <cellStyle name="千分位 15 2 2 4 2 2" xfId="2297" xr:uid="{00000000-0005-0000-0000-0000BC060000}"/>
    <cellStyle name="千分位 15 2 2 4 2 2 2" xfId="4846" xr:uid="{00000000-0005-0000-0000-0000BD060000}"/>
    <cellStyle name="千分位 15 2 2 4 2 3" xfId="3579" xr:uid="{00000000-0005-0000-0000-0000BE060000}"/>
    <cellStyle name="千分位 15 2 2 4 3" xfId="1667" xr:uid="{00000000-0005-0000-0000-0000BF060000}"/>
    <cellStyle name="千分位 15 2 2 4 3 2" xfId="4216" xr:uid="{00000000-0005-0000-0000-0000C0060000}"/>
    <cellStyle name="千分位 15 2 2 4 4" xfId="2949" xr:uid="{00000000-0005-0000-0000-0000C1060000}"/>
    <cellStyle name="千分位 15 2 2 5" xfId="716" xr:uid="{00000000-0005-0000-0000-0000C2060000}"/>
    <cellStyle name="千分位 15 2 2 5 2" xfId="1985" xr:uid="{00000000-0005-0000-0000-0000C3060000}"/>
    <cellStyle name="千分位 15 2 2 5 2 2" xfId="4534" xr:uid="{00000000-0005-0000-0000-0000C4060000}"/>
    <cellStyle name="千分位 15 2 2 5 3" xfId="3267" xr:uid="{00000000-0005-0000-0000-0000C5060000}"/>
    <cellStyle name="千分位 15 2 2 6" xfId="1355" xr:uid="{00000000-0005-0000-0000-0000C6060000}"/>
    <cellStyle name="千分位 15 2 2 6 2" xfId="3904" xr:uid="{00000000-0005-0000-0000-0000C7060000}"/>
    <cellStyle name="千分位 15 2 2 7" xfId="2637" xr:uid="{00000000-0005-0000-0000-0000C8060000}"/>
    <cellStyle name="千分位 15 2 3" xfId="119" xr:uid="{00000000-0005-0000-0000-0000C9060000}"/>
    <cellStyle name="千分位 15 2 3 2" xfId="278" xr:uid="{00000000-0005-0000-0000-0000CA060000}"/>
    <cellStyle name="千分位 15 2 3 2 2" xfId="592" xr:uid="{00000000-0005-0000-0000-0000CB060000}"/>
    <cellStyle name="千分位 15 2 3 2 2 2" xfId="1224" xr:uid="{00000000-0005-0000-0000-0000CC060000}"/>
    <cellStyle name="千分位 15 2 3 2 2 2 2" xfId="2493" xr:uid="{00000000-0005-0000-0000-0000CD060000}"/>
    <cellStyle name="千分位 15 2 3 2 2 2 2 2" xfId="5042" xr:uid="{00000000-0005-0000-0000-0000CE060000}"/>
    <cellStyle name="千分位 15 2 3 2 2 2 3" xfId="3775" xr:uid="{00000000-0005-0000-0000-0000CF060000}"/>
    <cellStyle name="千分位 15 2 3 2 2 3" xfId="1863" xr:uid="{00000000-0005-0000-0000-0000D0060000}"/>
    <cellStyle name="千分位 15 2 3 2 2 3 2" xfId="4412" xr:uid="{00000000-0005-0000-0000-0000D1060000}"/>
    <cellStyle name="千分位 15 2 3 2 2 4" xfId="3145" xr:uid="{00000000-0005-0000-0000-0000D2060000}"/>
    <cellStyle name="千分位 15 2 3 2 3" xfId="912" xr:uid="{00000000-0005-0000-0000-0000D3060000}"/>
    <cellStyle name="千分位 15 2 3 2 3 2" xfId="2181" xr:uid="{00000000-0005-0000-0000-0000D4060000}"/>
    <cellStyle name="千分位 15 2 3 2 3 2 2" xfId="4730" xr:uid="{00000000-0005-0000-0000-0000D5060000}"/>
    <cellStyle name="千分位 15 2 3 2 3 3" xfId="3463" xr:uid="{00000000-0005-0000-0000-0000D6060000}"/>
    <cellStyle name="千分位 15 2 3 2 4" xfId="1551" xr:uid="{00000000-0005-0000-0000-0000D7060000}"/>
    <cellStyle name="千分位 15 2 3 2 4 2" xfId="4100" xr:uid="{00000000-0005-0000-0000-0000D8060000}"/>
    <cellStyle name="千分位 15 2 3 2 5" xfId="2833" xr:uid="{00000000-0005-0000-0000-0000D9060000}"/>
    <cellStyle name="千分位 15 2 3 3" xfId="436" xr:uid="{00000000-0005-0000-0000-0000DA060000}"/>
    <cellStyle name="千分位 15 2 3 3 2" xfId="1068" xr:uid="{00000000-0005-0000-0000-0000DB060000}"/>
    <cellStyle name="千分位 15 2 3 3 2 2" xfId="2337" xr:uid="{00000000-0005-0000-0000-0000DC060000}"/>
    <cellStyle name="千分位 15 2 3 3 2 2 2" xfId="4886" xr:uid="{00000000-0005-0000-0000-0000DD060000}"/>
    <cellStyle name="千分位 15 2 3 3 2 3" xfId="3619" xr:uid="{00000000-0005-0000-0000-0000DE060000}"/>
    <cellStyle name="千分位 15 2 3 3 3" xfId="1707" xr:uid="{00000000-0005-0000-0000-0000DF060000}"/>
    <cellStyle name="千分位 15 2 3 3 3 2" xfId="4256" xr:uid="{00000000-0005-0000-0000-0000E0060000}"/>
    <cellStyle name="千分位 15 2 3 3 4" xfId="2989" xr:uid="{00000000-0005-0000-0000-0000E1060000}"/>
    <cellStyle name="千分位 15 2 3 4" xfId="756" xr:uid="{00000000-0005-0000-0000-0000E2060000}"/>
    <cellStyle name="千分位 15 2 3 4 2" xfId="2025" xr:uid="{00000000-0005-0000-0000-0000E3060000}"/>
    <cellStyle name="千分位 15 2 3 4 2 2" xfId="4574" xr:uid="{00000000-0005-0000-0000-0000E4060000}"/>
    <cellStyle name="千分位 15 2 3 4 3" xfId="3307" xr:uid="{00000000-0005-0000-0000-0000E5060000}"/>
    <cellStyle name="千分位 15 2 3 5" xfId="1395" xr:uid="{00000000-0005-0000-0000-0000E6060000}"/>
    <cellStyle name="千分位 15 2 3 5 2" xfId="3944" xr:uid="{00000000-0005-0000-0000-0000E7060000}"/>
    <cellStyle name="千分位 15 2 3 6" xfId="2677" xr:uid="{00000000-0005-0000-0000-0000E8060000}"/>
    <cellStyle name="千分位 15 2 4" xfId="199" xr:uid="{00000000-0005-0000-0000-0000E9060000}"/>
    <cellStyle name="千分位 15 2 4 2" xfId="514" xr:uid="{00000000-0005-0000-0000-0000EA060000}"/>
    <cellStyle name="千分位 15 2 4 2 2" xfId="1146" xr:uid="{00000000-0005-0000-0000-0000EB060000}"/>
    <cellStyle name="千分位 15 2 4 2 2 2" xfId="2415" xr:uid="{00000000-0005-0000-0000-0000EC060000}"/>
    <cellStyle name="千分位 15 2 4 2 2 2 2" xfId="4964" xr:uid="{00000000-0005-0000-0000-0000ED060000}"/>
    <cellStyle name="千分位 15 2 4 2 2 3" xfId="3697" xr:uid="{00000000-0005-0000-0000-0000EE060000}"/>
    <cellStyle name="千分位 15 2 4 2 3" xfId="1785" xr:uid="{00000000-0005-0000-0000-0000EF060000}"/>
    <cellStyle name="千分位 15 2 4 2 3 2" xfId="4334" xr:uid="{00000000-0005-0000-0000-0000F0060000}"/>
    <cellStyle name="千分位 15 2 4 2 4" xfId="3067" xr:uid="{00000000-0005-0000-0000-0000F1060000}"/>
    <cellStyle name="千分位 15 2 4 3" xfId="834" xr:uid="{00000000-0005-0000-0000-0000F2060000}"/>
    <cellStyle name="千分位 15 2 4 3 2" xfId="2103" xr:uid="{00000000-0005-0000-0000-0000F3060000}"/>
    <cellStyle name="千分位 15 2 4 3 2 2" xfId="4652" xr:uid="{00000000-0005-0000-0000-0000F4060000}"/>
    <cellStyle name="千分位 15 2 4 3 3" xfId="3385" xr:uid="{00000000-0005-0000-0000-0000F5060000}"/>
    <cellStyle name="千分位 15 2 4 4" xfId="1473" xr:uid="{00000000-0005-0000-0000-0000F6060000}"/>
    <cellStyle name="千分位 15 2 4 4 2" xfId="4022" xr:uid="{00000000-0005-0000-0000-0000F7060000}"/>
    <cellStyle name="千分位 15 2 4 5" xfId="2755" xr:uid="{00000000-0005-0000-0000-0000F8060000}"/>
    <cellStyle name="千分位 15 2 5" xfId="357" xr:uid="{00000000-0005-0000-0000-0000F9060000}"/>
    <cellStyle name="千分位 15 2 5 2" xfId="990" xr:uid="{00000000-0005-0000-0000-0000FA060000}"/>
    <cellStyle name="千分位 15 2 5 2 2" xfId="2259" xr:uid="{00000000-0005-0000-0000-0000FB060000}"/>
    <cellStyle name="千分位 15 2 5 2 2 2" xfId="4808" xr:uid="{00000000-0005-0000-0000-0000FC060000}"/>
    <cellStyle name="千分位 15 2 5 2 3" xfId="3541" xr:uid="{00000000-0005-0000-0000-0000FD060000}"/>
    <cellStyle name="千分位 15 2 5 3" xfId="1629" xr:uid="{00000000-0005-0000-0000-0000FE060000}"/>
    <cellStyle name="千分位 15 2 5 3 2" xfId="4178" xr:uid="{00000000-0005-0000-0000-0000FF060000}"/>
    <cellStyle name="千分位 15 2 5 4" xfId="2911" xr:uid="{00000000-0005-0000-0000-000000070000}"/>
    <cellStyle name="千分位 15 2 6" xfId="677" xr:uid="{00000000-0005-0000-0000-000001070000}"/>
    <cellStyle name="千分位 15 2 6 2" xfId="1947" xr:uid="{00000000-0005-0000-0000-000002070000}"/>
    <cellStyle name="千分位 15 2 6 2 2" xfId="4496" xr:uid="{00000000-0005-0000-0000-000003070000}"/>
    <cellStyle name="千分位 15 2 6 3" xfId="3229" xr:uid="{00000000-0005-0000-0000-000004070000}"/>
    <cellStyle name="千分位 15 2 7" xfId="1316" xr:uid="{00000000-0005-0000-0000-000005070000}"/>
    <cellStyle name="千分位 15 2 7 2" xfId="3866" xr:uid="{00000000-0005-0000-0000-000006070000}"/>
    <cellStyle name="千分位 15 2 8" xfId="2598" xr:uid="{00000000-0005-0000-0000-000007070000}"/>
    <cellStyle name="千分位 15 3" xfId="76" xr:uid="{00000000-0005-0000-0000-000008070000}"/>
    <cellStyle name="千分位 15 3 2" xfId="157" xr:uid="{00000000-0005-0000-0000-000009070000}"/>
    <cellStyle name="千分位 15 3 2 2" xfId="315" xr:uid="{00000000-0005-0000-0000-00000A070000}"/>
    <cellStyle name="千分位 15 3 2 2 2" xfId="629" xr:uid="{00000000-0005-0000-0000-00000B070000}"/>
    <cellStyle name="千分位 15 3 2 2 2 2" xfId="1261" xr:uid="{00000000-0005-0000-0000-00000C070000}"/>
    <cellStyle name="千分位 15 3 2 2 2 2 2" xfId="2530" xr:uid="{00000000-0005-0000-0000-00000D070000}"/>
    <cellStyle name="千分位 15 3 2 2 2 2 2 2" xfId="5079" xr:uid="{00000000-0005-0000-0000-00000E070000}"/>
    <cellStyle name="千分位 15 3 2 2 2 2 3" xfId="3812" xr:uid="{00000000-0005-0000-0000-00000F070000}"/>
    <cellStyle name="千分位 15 3 2 2 2 3" xfId="1900" xr:uid="{00000000-0005-0000-0000-000010070000}"/>
    <cellStyle name="千分位 15 3 2 2 2 3 2" xfId="4449" xr:uid="{00000000-0005-0000-0000-000011070000}"/>
    <cellStyle name="千分位 15 3 2 2 2 4" xfId="3182" xr:uid="{00000000-0005-0000-0000-000012070000}"/>
    <cellStyle name="千分位 15 3 2 2 3" xfId="949" xr:uid="{00000000-0005-0000-0000-000013070000}"/>
    <cellStyle name="千分位 15 3 2 2 3 2" xfId="2218" xr:uid="{00000000-0005-0000-0000-000014070000}"/>
    <cellStyle name="千分位 15 3 2 2 3 2 2" xfId="4767" xr:uid="{00000000-0005-0000-0000-000015070000}"/>
    <cellStyle name="千分位 15 3 2 2 3 3" xfId="3500" xr:uid="{00000000-0005-0000-0000-000016070000}"/>
    <cellStyle name="千分位 15 3 2 2 4" xfId="1588" xr:uid="{00000000-0005-0000-0000-000017070000}"/>
    <cellStyle name="千分位 15 3 2 2 4 2" xfId="4137" xr:uid="{00000000-0005-0000-0000-000018070000}"/>
    <cellStyle name="千分位 15 3 2 2 5" xfId="2870" xr:uid="{00000000-0005-0000-0000-000019070000}"/>
    <cellStyle name="千分位 15 3 2 3" xfId="473" xr:uid="{00000000-0005-0000-0000-00001A070000}"/>
    <cellStyle name="千分位 15 3 2 3 2" xfId="1105" xr:uid="{00000000-0005-0000-0000-00001B070000}"/>
    <cellStyle name="千分位 15 3 2 3 2 2" xfId="2374" xr:uid="{00000000-0005-0000-0000-00001C070000}"/>
    <cellStyle name="千分位 15 3 2 3 2 2 2" xfId="4923" xr:uid="{00000000-0005-0000-0000-00001D070000}"/>
    <cellStyle name="千分位 15 3 2 3 2 3" xfId="3656" xr:uid="{00000000-0005-0000-0000-00001E070000}"/>
    <cellStyle name="千分位 15 3 2 3 3" xfId="1744" xr:uid="{00000000-0005-0000-0000-00001F070000}"/>
    <cellStyle name="千分位 15 3 2 3 3 2" xfId="4293" xr:uid="{00000000-0005-0000-0000-000020070000}"/>
    <cellStyle name="千分位 15 3 2 3 4" xfId="3026" xr:uid="{00000000-0005-0000-0000-000021070000}"/>
    <cellStyle name="千分位 15 3 2 4" xfId="793" xr:uid="{00000000-0005-0000-0000-000022070000}"/>
    <cellStyle name="千分位 15 3 2 4 2" xfId="2062" xr:uid="{00000000-0005-0000-0000-000023070000}"/>
    <cellStyle name="千分位 15 3 2 4 2 2" xfId="4611" xr:uid="{00000000-0005-0000-0000-000024070000}"/>
    <cellStyle name="千分位 15 3 2 4 3" xfId="3344" xr:uid="{00000000-0005-0000-0000-000025070000}"/>
    <cellStyle name="千分位 15 3 2 5" xfId="1432" xr:uid="{00000000-0005-0000-0000-000026070000}"/>
    <cellStyle name="千分位 15 3 2 5 2" xfId="3981" xr:uid="{00000000-0005-0000-0000-000027070000}"/>
    <cellStyle name="千分位 15 3 2 6" xfId="2714" xr:uid="{00000000-0005-0000-0000-000028070000}"/>
    <cellStyle name="千分位 15 3 3" xfId="237" xr:uid="{00000000-0005-0000-0000-000029070000}"/>
    <cellStyle name="千分位 15 3 3 2" xfId="551" xr:uid="{00000000-0005-0000-0000-00002A070000}"/>
    <cellStyle name="千分位 15 3 3 2 2" xfId="1183" xr:uid="{00000000-0005-0000-0000-00002B070000}"/>
    <cellStyle name="千分位 15 3 3 2 2 2" xfId="2452" xr:uid="{00000000-0005-0000-0000-00002C070000}"/>
    <cellStyle name="千分位 15 3 3 2 2 2 2" xfId="5001" xr:uid="{00000000-0005-0000-0000-00002D070000}"/>
    <cellStyle name="千分位 15 3 3 2 2 3" xfId="3734" xr:uid="{00000000-0005-0000-0000-00002E070000}"/>
    <cellStyle name="千分位 15 3 3 2 3" xfId="1822" xr:uid="{00000000-0005-0000-0000-00002F070000}"/>
    <cellStyle name="千分位 15 3 3 2 3 2" xfId="4371" xr:uid="{00000000-0005-0000-0000-000030070000}"/>
    <cellStyle name="千分位 15 3 3 2 4" xfId="3104" xr:uid="{00000000-0005-0000-0000-000031070000}"/>
    <cellStyle name="千分位 15 3 3 3" xfId="871" xr:uid="{00000000-0005-0000-0000-000032070000}"/>
    <cellStyle name="千分位 15 3 3 3 2" xfId="2140" xr:uid="{00000000-0005-0000-0000-000033070000}"/>
    <cellStyle name="千分位 15 3 3 3 2 2" xfId="4689" xr:uid="{00000000-0005-0000-0000-000034070000}"/>
    <cellStyle name="千分位 15 3 3 3 3" xfId="3422" xr:uid="{00000000-0005-0000-0000-000035070000}"/>
    <cellStyle name="千分位 15 3 3 4" xfId="1510" xr:uid="{00000000-0005-0000-0000-000036070000}"/>
    <cellStyle name="千分位 15 3 3 4 2" xfId="4059" xr:uid="{00000000-0005-0000-0000-000037070000}"/>
    <cellStyle name="千分位 15 3 3 5" xfId="2792" xr:uid="{00000000-0005-0000-0000-000038070000}"/>
    <cellStyle name="千分位 15 3 4" xfId="395" xr:uid="{00000000-0005-0000-0000-000039070000}"/>
    <cellStyle name="千分位 15 3 4 2" xfId="1027" xr:uid="{00000000-0005-0000-0000-00003A070000}"/>
    <cellStyle name="千分位 15 3 4 2 2" xfId="2296" xr:uid="{00000000-0005-0000-0000-00003B070000}"/>
    <cellStyle name="千分位 15 3 4 2 2 2" xfId="4845" xr:uid="{00000000-0005-0000-0000-00003C070000}"/>
    <cellStyle name="千分位 15 3 4 2 3" xfId="3578" xr:uid="{00000000-0005-0000-0000-00003D070000}"/>
    <cellStyle name="千分位 15 3 4 3" xfId="1666" xr:uid="{00000000-0005-0000-0000-00003E070000}"/>
    <cellStyle name="千分位 15 3 4 3 2" xfId="4215" xr:uid="{00000000-0005-0000-0000-00003F070000}"/>
    <cellStyle name="千分位 15 3 4 4" xfId="2948" xr:uid="{00000000-0005-0000-0000-000040070000}"/>
    <cellStyle name="千分位 15 3 5" xfId="715" xr:uid="{00000000-0005-0000-0000-000041070000}"/>
    <cellStyle name="千分位 15 3 5 2" xfId="1984" xr:uid="{00000000-0005-0000-0000-000042070000}"/>
    <cellStyle name="千分位 15 3 5 2 2" xfId="4533" xr:uid="{00000000-0005-0000-0000-000043070000}"/>
    <cellStyle name="千分位 15 3 5 3" xfId="3266" xr:uid="{00000000-0005-0000-0000-000044070000}"/>
    <cellStyle name="千分位 15 3 6" xfId="1354" xr:uid="{00000000-0005-0000-0000-000045070000}"/>
    <cellStyle name="千分位 15 3 6 2" xfId="3903" xr:uid="{00000000-0005-0000-0000-000046070000}"/>
    <cellStyle name="千分位 15 3 7" xfId="2636" xr:uid="{00000000-0005-0000-0000-000047070000}"/>
    <cellStyle name="千分位 15 4" xfId="118" xr:uid="{00000000-0005-0000-0000-000048070000}"/>
    <cellStyle name="千分位 15 4 2" xfId="277" xr:uid="{00000000-0005-0000-0000-000049070000}"/>
    <cellStyle name="千分位 15 4 2 2" xfId="591" xr:uid="{00000000-0005-0000-0000-00004A070000}"/>
    <cellStyle name="千分位 15 4 2 2 2" xfId="1223" xr:uid="{00000000-0005-0000-0000-00004B070000}"/>
    <cellStyle name="千分位 15 4 2 2 2 2" xfId="2492" xr:uid="{00000000-0005-0000-0000-00004C070000}"/>
    <cellStyle name="千分位 15 4 2 2 2 2 2" xfId="5041" xr:uid="{00000000-0005-0000-0000-00004D070000}"/>
    <cellStyle name="千分位 15 4 2 2 2 3" xfId="3774" xr:uid="{00000000-0005-0000-0000-00004E070000}"/>
    <cellStyle name="千分位 15 4 2 2 3" xfId="1862" xr:uid="{00000000-0005-0000-0000-00004F070000}"/>
    <cellStyle name="千分位 15 4 2 2 3 2" xfId="4411" xr:uid="{00000000-0005-0000-0000-000050070000}"/>
    <cellStyle name="千分位 15 4 2 2 4" xfId="3144" xr:uid="{00000000-0005-0000-0000-000051070000}"/>
    <cellStyle name="千分位 15 4 2 3" xfId="911" xr:uid="{00000000-0005-0000-0000-000052070000}"/>
    <cellStyle name="千分位 15 4 2 3 2" xfId="2180" xr:uid="{00000000-0005-0000-0000-000053070000}"/>
    <cellStyle name="千分位 15 4 2 3 2 2" xfId="4729" xr:uid="{00000000-0005-0000-0000-000054070000}"/>
    <cellStyle name="千分位 15 4 2 3 3" xfId="3462" xr:uid="{00000000-0005-0000-0000-000055070000}"/>
    <cellStyle name="千分位 15 4 2 4" xfId="1550" xr:uid="{00000000-0005-0000-0000-000056070000}"/>
    <cellStyle name="千分位 15 4 2 4 2" xfId="4099" xr:uid="{00000000-0005-0000-0000-000057070000}"/>
    <cellStyle name="千分位 15 4 2 5" xfId="2832" xr:uid="{00000000-0005-0000-0000-000058070000}"/>
    <cellStyle name="千分位 15 4 3" xfId="435" xr:uid="{00000000-0005-0000-0000-000059070000}"/>
    <cellStyle name="千分位 15 4 3 2" xfId="1067" xr:uid="{00000000-0005-0000-0000-00005A070000}"/>
    <cellStyle name="千分位 15 4 3 2 2" xfId="2336" xr:uid="{00000000-0005-0000-0000-00005B070000}"/>
    <cellStyle name="千分位 15 4 3 2 2 2" xfId="4885" xr:uid="{00000000-0005-0000-0000-00005C070000}"/>
    <cellStyle name="千分位 15 4 3 2 3" xfId="3618" xr:uid="{00000000-0005-0000-0000-00005D070000}"/>
    <cellStyle name="千分位 15 4 3 3" xfId="1706" xr:uid="{00000000-0005-0000-0000-00005E070000}"/>
    <cellStyle name="千分位 15 4 3 3 2" xfId="4255" xr:uid="{00000000-0005-0000-0000-00005F070000}"/>
    <cellStyle name="千分位 15 4 3 4" xfId="2988" xr:uid="{00000000-0005-0000-0000-000060070000}"/>
    <cellStyle name="千分位 15 4 4" xfId="755" xr:uid="{00000000-0005-0000-0000-000061070000}"/>
    <cellStyle name="千分位 15 4 4 2" xfId="2024" xr:uid="{00000000-0005-0000-0000-000062070000}"/>
    <cellStyle name="千分位 15 4 4 2 2" xfId="4573" xr:uid="{00000000-0005-0000-0000-000063070000}"/>
    <cellStyle name="千分位 15 4 4 3" xfId="3306" xr:uid="{00000000-0005-0000-0000-000064070000}"/>
    <cellStyle name="千分位 15 4 5" xfId="1394" xr:uid="{00000000-0005-0000-0000-000065070000}"/>
    <cellStyle name="千分位 15 4 5 2" xfId="3943" xr:uid="{00000000-0005-0000-0000-000066070000}"/>
    <cellStyle name="千分位 15 4 6" xfId="2676" xr:uid="{00000000-0005-0000-0000-000067070000}"/>
    <cellStyle name="千分位 15 5" xfId="198" xr:uid="{00000000-0005-0000-0000-000068070000}"/>
    <cellStyle name="千分位 15 5 2" xfId="513" xr:uid="{00000000-0005-0000-0000-000069070000}"/>
    <cellStyle name="千分位 15 5 2 2" xfId="1145" xr:uid="{00000000-0005-0000-0000-00006A070000}"/>
    <cellStyle name="千分位 15 5 2 2 2" xfId="2414" xr:uid="{00000000-0005-0000-0000-00006B070000}"/>
    <cellStyle name="千分位 15 5 2 2 2 2" xfId="4963" xr:uid="{00000000-0005-0000-0000-00006C070000}"/>
    <cellStyle name="千分位 15 5 2 2 3" xfId="3696" xr:uid="{00000000-0005-0000-0000-00006D070000}"/>
    <cellStyle name="千分位 15 5 2 3" xfId="1784" xr:uid="{00000000-0005-0000-0000-00006E070000}"/>
    <cellStyle name="千分位 15 5 2 3 2" xfId="4333" xr:uid="{00000000-0005-0000-0000-00006F070000}"/>
    <cellStyle name="千分位 15 5 2 4" xfId="3066" xr:uid="{00000000-0005-0000-0000-000070070000}"/>
    <cellStyle name="千分位 15 5 3" xfId="833" xr:uid="{00000000-0005-0000-0000-000071070000}"/>
    <cellStyle name="千分位 15 5 3 2" xfId="2102" xr:uid="{00000000-0005-0000-0000-000072070000}"/>
    <cellStyle name="千分位 15 5 3 2 2" xfId="4651" xr:uid="{00000000-0005-0000-0000-000073070000}"/>
    <cellStyle name="千分位 15 5 3 3" xfId="3384" xr:uid="{00000000-0005-0000-0000-000074070000}"/>
    <cellStyle name="千分位 15 5 4" xfId="1472" xr:uid="{00000000-0005-0000-0000-000075070000}"/>
    <cellStyle name="千分位 15 5 4 2" xfId="4021" xr:uid="{00000000-0005-0000-0000-000076070000}"/>
    <cellStyle name="千分位 15 5 5" xfId="2754" xr:uid="{00000000-0005-0000-0000-000077070000}"/>
    <cellStyle name="千分位 15 6" xfId="356" xr:uid="{00000000-0005-0000-0000-000078070000}"/>
    <cellStyle name="千分位 15 6 2" xfId="989" xr:uid="{00000000-0005-0000-0000-000079070000}"/>
    <cellStyle name="千分位 15 6 2 2" xfId="2258" xr:uid="{00000000-0005-0000-0000-00007A070000}"/>
    <cellStyle name="千分位 15 6 2 2 2" xfId="4807" xr:uid="{00000000-0005-0000-0000-00007B070000}"/>
    <cellStyle name="千分位 15 6 2 3" xfId="3540" xr:uid="{00000000-0005-0000-0000-00007C070000}"/>
    <cellStyle name="千分位 15 6 3" xfId="1628" xr:uid="{00000000-0005-0000-0000-00007D070000}"/>
    <cellStyle name="千分位 15 6 3 2" xfId="4177" xr:uid="{00000000-0005-0000-0000-00007E070000}"/>
    <cellStyle name="千分位 15 6 4" xfId="2910" xr:uid="{00000000-0005-0000-0000-00007F070000}"/>
    <cellStyle name="千分位 15 7" xfId="676" xr:uid="{00000000-0005-0000-0000-000080070000}"/>
    <cellStyle name="千分位 15 7 2" xfId="1946" xr:uid="{00000000-0005-0000-0000-000081070000}"/>
    <cellStyle name="千分位 15 7 2 2" xfId="4495" xr:uid="{00000000-0005-0000-0000-000082070000}"/>
    <cellStyle name="千分位 15 7 3" xfId="3228" xr:uid="{00000000-0005-0000-0000-000083070000}"/>
    <cellStyle name="千分位 15 8" xfId="1315" xr:uid="{00000000-0005-0000-0000-000084070000}"/>
    <cellStyle name="千分位 15 8 2" xfId="3865" xr:uid="{00000000-0005-0000-0000-000085070000}"/>
    <cellStyle name="千分位 15 9" xfId="2597" xr:uid="{00000000-0005-0000-0000-000086070000}"/>
    <cellStyle name="千分位 16" xfId="36" xr:uid="{00000000-0005-0000-0000-000087070000}"/>
    <cellStyle name="千分位 16 2" xfId="37" xr:uid="{00000000-0005-0000-0000-000088070000}"/>
    <cellStyle name="千分位 16 2 2" xfId="79" xr:uid="{00000000-0005-0000-0000-000089070000}"/>
    <cellStyle name="千分位 16 2 2 2" xfId="160" xr:uid="{00000000-0005-0000-0000-00008A070000}"/>
    <cellStyle name="千分位 16 2 2 2 2" xfId="318" xr:uid="{00000000-0005-0000-0000-00008B070000}"/>
    <cellStyle name="千分位 16 2 2 2 2 2" xfId="632" xr:uid="{00000000-0005-0000-0000-00008C070000}"/>
    <cellStyle name="千分位 16 2 2 2 2 2 2" xfId="1264" xr:uid="{00000000-0005-0000-0000-00008D070000}"/>
    <cellStyle name="千分位 16 2 2 2 2 2 2 2" xfId="2533" xr:uid="{00000000-0005-0000-0000-00008E070000}"/>
    <cellStyle name="千分位 16 2 2 2 2 2 2 2 2" xfId="5082" xr:uid="{00000000-0005-0000-0000-00008F070000}"/>
    <cellStyle name="千分位 16 2 2 2 2 2 2 3" xfId="3815" xr:uid="{00000000-0005-0000-0000-000090070000}"/>
    <cellStyle name="千分位 16 2 2 2 2 2 3" xfId="1903" xr:uid="{00000000-0005-0000-0000-000091070000}"/>
    <cellStyle name="千分位 16 2 2 2 2 2 3 2" xfId="4452" xr:uid="{00000000-0005-0000-0000-000092070000}"/>
    <cellStyle name="千分位 16 2 2 2 2 2 4" xfId="3185" xr:uid="{00000000-0005-0000-0000-000093070000}"/>
    <cellStyle name="千分位 16 2 2 2 2 3" xfId="952" xr:uid="{00000000-0005-0000-0000-000094070000}"/>
    <cellStyle name="千分位 16 2 2 2 2 3 2" xfId="2221" xr:uid="{00000000-0005-0000-0000-000095070000}"/>
    <cellStyle name="千分位 16 2 2 2 2 3 2 2" xfId="4770" xr:uid="{00000000-0005-0000-0000-000096070000}"/>
    <cellStyle name="千分位 16 2 2 2 2 3 3" xfId="3503" xr:uid="{00000000-0005-0000-0000-000097070000}"/>
    <cellStyle name="千分位 16 2 2 2 2 4" xfId="1591" xr:uid="{00000000-0005-0000-0000-000098070000}"/>
    <cellStyle name="千分位 16 2 2 2 2 4 2" xfId="4140" xr:uid="{00000000-0005-0000-0000-000099070000}"/>
    <cellStyle name="千分位 16 2 2 2 2 5" xfId="2873" xr:uid="{00000000-0005-0000-0000-00009A070000}"/>
    <cellStyle name="千分位 16 2 2 2 3" xfId="476" xr:uid="{00000000-0005-0000-0000-00009B070000}"/>
    <cellStyle name="千分位 16 2 2 2 3 2" xfId="1108" xr:uid="{00000000-0005-0000-0000-00009C070000}"/>
    <cellStyle name="千分位 16 2 2 2 3 2 2" xfId="2377" xr:uid="{00000000-0005-0000-0000-00009D070000}"/>
    <cellStyle name="千分位 16 2 2 2 3 2 2 2" xfId="4926" xr:uid="{00000000-0005-0000-0000-00009E070000}"/>
    <cellStyle name="千分位 16 2 2 2 3 2 3" xfId="3659" xr:uid="{00000000-0005-0000-0000-00009F070000}"/>
    <cellStyle name="千分位 16 2 2 2 3 3" xfId="1747" xr:uid="{00000000-0005-0000-0000-0000A0070000}"/>
    <cellStyle name="千分位 16 2 2 2 3 3 2" xfId="4296" xr:uid="{00000000-0005-0000-0000-0000A1070000}"/>
    <cellStyle name="千分位 16 2 2 2 3 4" xfId="3029" xr:uid="{00000000-0005-0000-0000-0000A2070000}"/>
    <cellStyle name="千分位 16 2 2 2 4" xfId="796" xr:uid="{00000000-0005-0000-0000-0000A3070000}"/>
    <cellStyle name="千分位 16 2 2 2 4 2" xfId="2065" xr:uid="{00000000-0005-0000-0000-0000A4070000}"/>
    <cellStyle name="千分位 16 2 2 2 4 2 2" xfId="4614" xr:uid="{00000000-0005-0000-0000-0000A5070000}"/>
    <cellStyle name="千分位 16 2 2 2 4 3" xfId="3347" xr:uid="{00000000-0005-0000-0000-0000A6070000}"/>
    <cellStyle name="千分位 16 2 2 2 5" xfId="1435" xr:uid="{00000000-0005-0000-0000-0000A7070000}"/>
    <cellStyle name="千分位 16 2 2 2 5 2" xfId="3984" xr:uid="{00000000-0005-0000-0000-0000A8070000}"/>
    <cellStyle name="千分位 16 2 2 2 6" xfId="2717" xr:uid="{00000000-0005-0000-0000-0000A9070000}"/>
    <cellStyle name="千分位 16 2 2 3" xfId="240" xr:uid="{00000000-0005-0000-0000-0000AA070000}"/>
    <cellStyle name="千分位 16 2 2 3 2" xfId="554" xr:uid="{00000000-0005-0000-0000-0000AB070000}"/>
    <cellStyle name="千分位 16 2 2 3 2 2" xfId="1186" xr:uid="{00000000-0005-0000-0000-0000AC070000}"/>
    <cellStyle name="千分位 16 2 2 3 2 2 2" xfId="2455" xr:uid="{00000000-0005-0000-0000-0000AD070000}"/>
    <cellStyle name="千分位 16 2 2 3 2 2 2 2" xfId="5004" xr:uid="{00000000-0005-0000-0000-0000AE070000}"/>
    <cellStyle name="千分位 16 2 2 3 2 2 3" xfId="3737" xr:uid="{00000000-0005-0000-0000-0000AF070000}"/>
    <cellStyle name="千分位 16 2 2 3 2 3" xfId="1825" xr:uid="{00000000-0005-0000-0000-0000B0070000}"/>
    <cellStyle name="千分位 16 2 2 3 2 3 2" xfId="4374" xr:uid="{00000000-0005-0000-0000-0000B1070000}"/>
    <cellStyle name="千分位 16 2 2 3 2 4" xfId="3107" xr:uid="{00000000-0005-0000-0000-0000B2070000}"/>
    <cellStyle name="千分位 16 2 2 3 3" xfId="874" xr:uid="{00000000-0005-0000-0000-0000B3070000}"/>
    <cellStyle name="千分位 16 2 2 3 3 2" xfId="2143" xr:uid="{00000000-0005-0000-0000-0000B4070000}"/>
    <cellStyle name="千分位 16 2 2 3 3 2 2" xfId="4692" xr:uid="{00000000-0005-0000-0000-0000B5070000}"/>
    <cellStyle name="千分位 16 2 2 3 3 3" xfId="3425" xr:uid="{00000000-0005-0000-0000-0000B6070000}"/>
    <cellStyle name="千分位 16 2 2 3 4" xfId="1513" xr:uid="{00000000-0005-0000-0000-0000B7070000}"/>
    <cellStyle name="千分位 16 2 2 3 4 2" xfId="4062" xr:uid="{00000000-0005-0000-0000-0000B8070000}"/>
    <cellStyle name="千分位 16 2 2 3 5" xfId="2795" xr:uid="{00000000-0005-0000-0000-0000B9070000}"/>
    <cellStyle name="千分位 16 2 2 4" xfId="398" xr:uid="{00000000-0005-0000-0000-0000BA070000}"/>
    <cellStyle name="千分位 16 2 2 4 2" xfId="1030" xr:uid="{00000000-0005-0000-0000-0000BB070000}"/>
    <cellStyle name="千分位 16 2 2 4 2 2" xfId="2299" xr:uid="{00000000-0005-0000-0000-0000BC070000}"/>
    <cellStyle name="千分位 16 2 2 4 2 2 2" xfId="4848" xr:uid="{00000000-0005-0000-0000-0000BD070000}"/>
    <cellStyle name="千分位 16 2 2 4 2 3" xfId="3581" xr:uid="{00000000-0005-0000-0000-0000BE070000}"/>
    <cellStyle name="千分位 16 2 2 4 3" xfId="1669" xr:uid="{00000000-0005-0000-0000-0000BF070000}"/>
    <cellStyle name="千分位 16 2 2 4 3 2" xfId="4218" xr:uid="{00000000-0005-0000-0000-0000C0070000}"/>
    <cellStyle name="千分位 16 2 2 4 4" xfId="2951" xr:uid="{00000000-0005-0000-0000-0000C1070000}"/>
    <cellStyle name="千分位 16 2 2 5" xfId="718" xr:uid="{00000000-0005-0000-0000-0000C2070000}"/>
    <cellStyle name="千分位 16 2 2 5 2" xfId="1987" xr:uid="{00000000-0005-0000-0000-0000C3070000}"/>
    <cellStyle name="千分位 16 2 2 5 2 2" xfId="4536" xr:uid="{00000000-0005-0000-0000-0000C4070000}"/>
    <cellStyle name="千分位 16 2 2 5 3" xfId="3269" xr:uid="{00000000-0005-0000-0000-0000C5070000}"/>
    <cellStyle name="千分位 16 2 2 6" xfId="1357" xr:uid="{00000000-0005-0000-0000-0000C6070000}"/>
    <cellStyle name="千分位 16 2 2 6 2" xfId="3906" xr:uid="{00000000-0005-0000-0000-0000C7070000}"/>
    <cellStyle name="千分位 16 2 2 7" xfId="2639" xr:uid="{00000000-0005-0000-0000-0000C8070000}"/>
    <cellStyle name="千分位 16 2 3" xfId="121" xr:uid="{00000000-0005-0000-0000-0000C9070000}"/>
    <cellStyle name="千分位 16 2 3 2" xfId="280" xr:uid="{00000000-0005-0000-0000-0000CA070000}"/>
    <cellStyle name="千分位 16 2 3 2 2" xfId="594" xr:uid="{00000000-0005-0000-0000-0000CB070000}"/>
    <cellStyle name="千分位 16 2 3 2 2 2" xfId="1226" xr:uid="{00000000-0005-0000-0000-0000CC070000}"/>
    <cellStyle name="千分位 16 2 3 2 2 2 2" xfId="2495" xr:uid="{00000000-0005-0000-0000-0000CD070000}"/>
    <cellStyle name="千分位 16 2 3 2 2 2 2 2" xfId="5044" xr:uid="{00000000-0005-0000-0000-0000CE070000}"/>
    <cellStyle name="千分位 16 2 3 2 2 2 3" xfId="3777" xr:uid="{00000000-0005-0000-0000-0000CF070000}"/>
    <cellStyle name="千分位 16 2 3 2 2 3" xfId="1865" xr:uid="{00000000-0005-0000-0000-0000D0070000}"/>
    <cellStyle name="千分位 16 2 3 2 2 3 2" xfId="4414" xr:uid="{00000000-0005-0000-0000-0000D1070000}"/>
    <cellStyle name="千分位 16 2 3 2 2 4" xfId="3147" xr:uid="{00000000-0005-0000-0000-0000D2070000}"/>
    <cellStyle name="千分位 16 2 3 2 3" xfId="914" xr:uid="{00000000-0005-0000-0000-0000D3070000}"/>
    <cellStyle name="千分位 16 2 3 2 3 2" xfId="2183" xr:uid="{00000000-0005-0000-0000-0000D4070000}"/>
    <cellStyle name="千分位 16 2 3 2 3 2 2" xfId="4732" xr:uid="{00000000-0005-0000-0000-0000D5070000}"/>
    <cellStyle name="千分位 16 2 3 2 3 3" xfId="3465" xr:uid="{00000000-0005-0000-0000-0000D6070000}"/>
    <cellStyle name="千分位 16 2 3 2 4" xfId="1553" xr:uid="{00000000-0005-0000-0000-0000D7070000}"/>
    <cellStyle name="千分位 16 2 3 2 4 2" xfId="4102" xr:uid="{00000000-0005-0000-0000-0000D8070000}"/>
    <cellStyle name="千分位 16 2 3 2 5" xfId="2835" xr:uid="{00000000-0005-0000-0000-0000D9070000}"/>
    <cellStyle name="千分位 16 2 3 3" xfId="438" xr:uid="{00000000-0005-0000-0000-0000DA070000}"/>
    <cellStyle name="千分位 16 2 3 3 2" xfId="1070" xr:uid="{00000000-0005-0000-0000-0000DB070000}"/>
    <cellStyle name="千分位 16 2 3 3 2 2" xfId="2339" xr:uid="{00000000-0005-0000-0000-0000DC070000}"/>
    <cellStyle name="千分位 16 2 3 3 2 2 2" xfId="4888" xr:uid="{00000000-0005-0000-0000-0000DD070000}"/>
    <cellStyle name="千分位 16 2 3 3 2 3" xfId="3621" xr:uid="{00000000-0005-0000-0000-0000DE070000}"/>
    <cellStyle name="千分位 16 2 3 3 3" xfId="1709" xr:uid="{00000000-0005-0000-0000-0000DF070000}"/>
    <cellStyle name="千分位 16 2 3 3 3 2" xfId="4258" xr:uid="{00000000-0005-0000-0000-0000E0070000}"/>
    <cellStyle name="千分位 16 2 3 3 4" xfId="2991" xr:uid="{00000000-0005-0000-0000-0000E1070000}"/>
    <cellStyle name="千分位 16 2 3 4" xfId="758" xr:uid="{00000000-0005-0000-0000-0000E2070000}"/>
    <cellStyle name="千分位 16 2 3 4 2" xfId="2027" xr:uid="{00000000-0005-0000-0000-0000E3070000}"/>
    <cellStyle name="千分位 16 2 3 4 2 2" xfId="4576" xr:uid="{00000000-0005-0000-0000-0000E4070000}"/>
    <cellStyle name="千分位 16 2 3 4 3" xfId="3309" xr:uid="{00000000-0005-0000-0000-0000E5070000}"/>
    <cellStyle name="千分位 16 2 3 5" xfId="1397" xr:uid="{00000000-0005-0000-0000-0000E6070000}"/>
    <cellStyle name="千分位 16 2 3 5 2" xfId="3946" xr:uid="{00000000-0005-0000-0000-0000E7070000}"/>
    <cellStyle name="千分位 16 2 3 6" xfId="2679" xr:uid="{00000000-0005-0000-0000-0000E8070000}"/>
    <cellStyle name="千分位 16 2 4" xfId="201" xr:uid="{00000000-0005-0000-0000-0000E9070000}"/>
    <cellStyle name="千分位 16 2 4 2" xfId="516" xr:uid="{00000000-0005-0000-0000-0000EA070000}"/>
    <cellStyle name="千分位 16 2 4 2 2" xfId="1148" xr:uid="{00000000-0005-0000-0000-0000EB070000}"/>
    <cellStyle name="千分位 16 2 4 2 2 2" xfId="2417" xr:uid="{00000000-0005-0000-0000-0000EC070000}"/>
    <cellStyle name="千分位 16 2 4 2 2 2 2" xfId="4966" xr:uid="{00000000-0005-0000-0000-0000ED070000}"/>
    <cellStyle name="千分位 16 2 4 2 2 3" xfId="3699" xr:uid="{00000000-0005-0000-0000-0000EE070000}"/>
    <cellStyle name="千分位 16 2 4 2 3" xfId="1787" xr:uid="{00000000-0005-0000-0000-0000EF070000}"/>
    <cellStyle name="千分位 16 2 4 2 3 2" xfId="4336" xr:uid="{00000000-0005-0000-0000-0000F0070000}"/>
    <cellStyle name="千分位 16 2 4 2 4" xfId="3069" xr:uid="{00000000-0005-0000-0000-0000F1070000}"/>
    <cellStyle name="千分位 16 2 4 3" xfId="836" xr:uid="{00000000-0005-0000-0000-0000F2070000}"/>
    <cellStyle name="千分位 16 2 4 3 2" xfId="2105" xr:uid="{00000000-0005-0000-0000-0000F3070000}"/>
    <cellStyle name="千分位 16 2 4 3 2 2" xfId="4654" xr:uid="{00000000-0005-0000-0000-0000F4070000}"/>
    <cellStyle name="千分位 16 2 4 3 3" xfId="3387" xr:uid="{00000000-0005-0000-0000-0000F5070000}"/>
    <cellStyle name="千分位 16 2 4 4" xfId="1475" xr:uid="{00000000-0005-0000-0000-0000F6070000}"/>
    <cellStyle name="千分位 16 2 4 4 2" xfId="4024" xr:uid="{00000000-0005-0000-0000-0000F7070000}"/>
    <cellStyle name="千分位 16 2 4 5" xfId="2757" xr:uid="{00000000-0005-0000-0000-0000F8070000}"/>
    <cellStyle name="千分位 16 2 5" xfId="359" xr:uid="{00000000-0005-0000-0000-0000F9070000}"/>
    <cellStyle name="千分位 16 2 5 2" xfId="992" xr:uid="{00000000-0005-0000-0000-0000FA070000}"/>
    <cellStyle name="千分位 16 2 5 2 2" xfId="2261" xr:uid="{00000000-0005-0000-0000-0000FB070000}"/>
    <cellStyle name="千分位 16 2 5 2 2 2" xfId="4810" xr:uid="{00000000-0005-0000-0000-0000FC070000}"/>
    <cellStyle name="千分位 16 2 5 2 3" xfId="3543" xr:uid="{00000000-0005-0000-0000-0000FD070000}"/>
    <cellStyle name="千分位 16 2 5 3" xfId="1631" xr:uid="{00000000-0005-0000-0000-0000FE070000}"/>
    <cellStyle name="千分位 16 2 5 3 2" xfId="4180" xr:uid="{00000000-0005-0000-0000-0000FF070000}"/>
    <cellStyle name="千分位 16 2 5 4" xfId="2913" xr:uid="{00000000-0005-0000-0000-000000080000}"/>
    <cellStyle name="千分位 16 2 6" xfId="679" xr:uid="{00000000-0005-0000-0000-000001080000}"/>
    <cellStyle name="千分位 16 2 6 2" xfId="1949" xr:uid="{00000000-0005-0000-0000-000002080000}"/>
    <cellStyle name="千分位 16 2 6 2 2" xfId="4498" xr:uid="{00000000-0005-0000-0000-000003080000}"/>
    <cellStyle name="千分位 16 2 6 3" xfId="3231" xr:uid="{00000000-0005-0000-0000-000004080000}"/>
    <cellStyle name="千分位 16 2 7" xfId="1318" xr:uid="{00000000-0005-0000-0000-000005080000}"/>
    <cellStyle name="千分位 16 2 7 2" xfId="3868" xr:uid="{00000000-0005-0000-0000-000006080000}"/>
    <cellStyle name="千分位 16 2 8" xfId="2600" xr:uid="{00000000-0005-0000-0000-000007080000}"/>
    <cellStyle name="千分位 16 3" xfId="78" xr:uid="{00000000-0005-0000-0000-000008080000}"/>
    <cellStyle name="千分位 16 3 2" xfId="159" xr:uid="{00000000-0005-0000-0000-000009080000}"/>
    <cellStyle name="千分位 16 3 2 2" xfId="317" xr:uid="{00000000-0005-0000-0000-00000A080000}"/>
    <cellStyle name="千分位 16 3 2 2 2" xfId="631" xr:uid="{00000000-0005-0000-0000-00000B080000}"/>
    <cellStyle name="千分位 16 3 2 2 2 2" xfId="1263" xr:uid="{00000000-0005-0000-0000-00000C080000}"/>
    <cellStyle name="千分位 16 3 2 2 2 2 2" xfId="2532" xr:uid="{00000000-0005-0000-0000-00000D080000}"/>
    <cellStyle name="千分位 16 3 2 2 2 2 2 2" xfId="5081" xr:uid="{00000000-0005-0000-0000-00000E080000}"/>
    <cellStyle name="千分位 16 3 2 2 2 2 3" xfId="3814" xr:uid="{00000000-0005-0000-0000-00000F080000}"/>
    <cellStyle name="千分位 16 3 2 2 2 3" xfId="1902" xr:uid="{00000000-0005-0000-0000-000010080000}"/>
    <cellStyle name="千分位 16 3 2 2 2 3 2" xfId="4451" xr:uid="{00000000-0005-0000-0000-000011080000}"/>
    <cellStyle name="千分位 16 3 2 2 2 4" xfId="3184" xr:uid="{00000000-0005-0000-0000-000012080000}"/>
    <cellStyle name="千分位 16 3 2 2 3" xfId="951" xr:uid="{00000000-0005-0000-0000-000013080000}"/>
    <cellStyle name="千分位 16 3 2 2 3 2" xfId="2220" xr:uid="{00000000-0005-0000-0000-000014080000}"/>
    <cellStyle name="千分位 16 3 2 2 3 2 2" xfId="4769" xr:uid="{00000000-0005-0000-0000-000015080000}"/>
    <cellStyle name="千分位 16 3 2 2 3 3" xfId="3502" xr:uid="{00000000-0005-0000-0000-000016080000}"/>
    <cellStyle name="千分位 16 3 2 2 4" xfId="1590" xr:uid="{00000000-0005-0000-0000-000017080000}"/>
    <cellStyle name="千分位 16 3 2 2 4 2" xfId="4139" xr:uid="{00000000-0005-0000-0000-000018080000}"/>
    <cellStyle name="千分位 16 3 2 2 5" xfId="2872" xr:uid="{00000000-0005-0000-0000-000019080000}"/>
    <cellStyle name="千分位 16 3 2 3" xfId="475" xr:uid="{00000000-0005-0000-0000-00001A080000}"/>
    <cellStyle name="千分位 16 3 2 3 2" xfId="1107" xr:uid="{00000000-0005-0000-0000-00001B080000}"/>
    <cellStyle name="千分位 16 3 2 3 2 2" xfId="2376" xr:uid="{00000000-0005-0000-0000-00001C080000}"/>
    <cellStyle name="千分位 16 3 2 3 2 2 2" xfId="4925" xr:uid="{00000000-0005-0000-0000-00001D080000}"/>
    <cellStyle name="千分位 16 3 2 3 2 3" xfId="3658" xr:uid="{00000000-0005-0000-0000-00001E080000}"/>
    <cellStyle name="千分位 16 3 2 3 3" xfId="1746" xr:uid="{00000000-0005-0000-0000-00001F080000}"/>
    <cellStyle name="千分位 16 3 2 3 3 2" xfId="4295" xr:uid="{00000000-0005-0000-0000-000020080000}"/>
    <cellStyle name="千分位 16 3 2 3 4" xfId="3028" xr:uid="{00000000-0005-0000-0000-000021080000}"/>
    <cellStyle name="千分位 16 3 2 4" xfId="795" xr:uid="{00000000-0005-0000-0000-000022080000}"/>
    <cellStyle name="千分位 16 3 2 4 2" xfId="2064" xr:uid="{00000000-0005-0000-0000-000023080000}"/>
    <cellStyle name="千分位 16 3 2 4 2 2" xfId="4613" xr:uid="{00000000-0005-0000-0000-000024080000}"/>
    <cellStyle name="千分位 16 3 2 4 3" xfId="3346" xr:uid="{00000000-0005-0000-0000-000025080000}"/>
    <cellStyle name="千分位 16 3 2 5" xfId="1434" xr:uid="{00000000-0005-0000-0000-000026080000}"/>
    <cellStyle name="千分位 16 3 2 5 2" xfId="3983" xr:uid="{00000000-0005-0000-0000-000027080000}"/>
    <cellStyle name="千分位 16 3 2 6" xfId="2716" xr:uid="{00000000-0005-0000-0000-000028080000}"/>
    <cellStyle name="千分位 16 3 3" xfId="239" xr:uid="{00000000-0005-0000-0000-000029080000}"/>
    <cellStyle name="千分位 16 3 3 2" xfId="553" xr:uid="{00000000-0005-0000-0000-00002A080000}"/>
    <cellStyle name="千分位 16 3 3 2 2" xfId="1185" xr:uid="{00000000-0005-0000-0000-00002B080000}"/>
    <cellStyle name="千分位 16 3 3 2 2 2" xfId="2454" xr:uid="{00000000-0005-0000-0000-00002C080000}"/>
    <cellStyle name="千分位 16 3 3 2 2 2 2" xfId="5003" xr:uid="{00000000-0005-0000-0000-00002D080000}"/>
    <cellStyle name="千分位 16 3 3 2 2 3" xfId="3736" xr:uid="{00000000-0005-0000-0000-00002E080000}"/>
    <cellStyle name="千分位 16 3 3 2 3" xfId="1824" xr:uid="{00000000-0005-0000-0000-00002F080000}"/>
    <cellStyle name="千分位 16 3 3 2 3 2" xfId="4373" xr:uid="{00000000-0005-0000-0000-000030080000}"/>
    <cellStyle name="千分位 16 3 3 2 4" xfId="3106" xr:uid="{00000000-0005-0000-0000-000031080000}"/>
    <cellStyle name="千分位 16 3 3 3" xfId="873" xr:uid="{00000000-0005-0000-0000-000032080000}"/>
    <cellStyle name="千分位 16 3 3 3 2" xfId="2142" xr:uid="{00000000-0005-0000-0000-000033080000}"/>
    <cellStyle name="千分位 16 3 3 3 2 2" xfId="4691" xr:uid="{00000000-0005-0000-0000-000034080000}"/>
    <cellStyle name="千分位 16 3 3 3 3" xfId="3424" xr:uid="{00000000-0005-0000-0000-000035080000}"/>
    <cellStyle name="千分位 16 3 3 4" xfId="1512" xr:uid="{00000000-0005-0000-0000-000036080000}"/>
    <cellStyle name="千分位 16 3 3 4 2" xfId="4061" xr:uid="{00000000-0005-0000-0000-000037080000}"/>
    <cellStyle name="千分位 16 3 3 5" xfId="2794" xr:uid="{00000000-0005-0000-0000-000038080000}"/>
    <cellStyle name="千分位 16 3 4" xfId="397" xr:uid="{00000000-0005-0000-0000-000039080000}"/>
    <cellStyle name="千分位 16 3 4 2" xfId="1029" xr:uid="{00000000-0005-0000-0000-00003A080000}"/>
    <cellStyle name="千分位 16 3 4 2 2" xfId="2298" xr:uid="{00000000-0005-0000-0000-00003B080000}"/>
    <cellStyle name="千分位 16 3 4 2 2 2" xfId="4847" xr:uid="{00000000-0005-0000-0000-00003C080000}"/>
    <cellStyle name="千分位 16 3 4 2 3" xfId="3580" xr:uid="{00000000-0005-0000-0000-00003D080000}"/>
    <cellStyle name="千分位 16 3 4 3" xfId="1668" xr:uid="{00000000-0005-0000-0000-00003E080000}"/>
    <cellStyle name="千分位 16 3 4 3 2" xfId="4217" xr:uid="{00000000-0005-0000-0000-00003F080000}"/>
    <cellStyle name="千分位 16 3 4 4" xfId="2950" xr:uid="{00000000-0005-0000-0000-000040080000}"/>
    <cellStyle name="千分位 16 3 5" xfId="717" xr:uid="{00000000-0005-0000-0000-000041080000}"/>
    <cellStyle name="千分位 16 3 5 2" xfId="1986" xr:uid="{00000000-0005-0000-0000-000042080000}"/>
    <cellStyle name="千分位 16 3 5 2 2" xfId="4535" xr:uid="{00000000-0005-0000-0000-000043080000}"/>
    <cellStyle name="千分位 16 3 5 3" xfId="3268" xr:uid="{00000000-0005-0000-0000-000044080000}"/>
    <cellStyle name="千分位 16 3 6" xfId="1356" xr:uid="{00000000-0005-0000-0000-000045080000}"/>
    <cellStyle name="千分位 16 3 6 2" xfId="3905" xr:uid="{00000000-0005-0000-0000-000046080000}"/>
    <cellStyle name="千分位 16 3 7" xfId="2638" xr:uid="{00000000-0005-0000-0000-000047080000}"/>
    <cellStyle name="千分位 16 4" xfId="120" xr:uid="{00000000-0005-0000-0000-000048080000}"/>
    <cellStyle name="千分位 16 4 2" xfId="279" xr:uid="{00000000-0005-0000-0000-000049080000}"/>
    <cellStyle name="千分位 16 4 2 2" xfId="593" xr:uid="{00000000-0005-0000-0000-00004A080000}"/>
    <cellStyle name="千分位 16 4 2 2 2" xfId="1225" xr:uid="{00000000-0005-0000-0000-00004B080000}"/>
    <cellStyle name="千分位 16 4 2 2 2 2" xfId="2494" xr:uid="{00000000-0005-0000-0000-00004C080000}"/>
    <cellStyle name="千分位 16 4 2 2 2 2 2" xfId="5043" xr:uid="{00000000-0005-0000-0000-00004D080000}"/>
    <cellStyle name="千分位 16 4 2 2 2 3" xfId="3776" xr:uid="{00000000-0005-0000-0000-00004E080000}"/>
    <cellStyle name="千分位 16 4 2 2 3" xfId="1864" xr:uid="{00000000-0005-0000-0000-00004F080000}"/>
    <cellStyle name="千分位 16 4 2 2 3 2" xfId="4413" xr:uid="{00000000-0005-0000-0000-000050080000}"/>
    <cellStyle name="千分位 16 4 2 2 4" xfId="3146" xr:uid="{00000000-0005-0000-0000-000051080000}"/>
    <cellStyle name="千分位 16 4 2 3" xfId="913" xr:uid="{00000000-0005-0000-0000-000052080000}"/>
    <cellStyle name="千分位 16 4 2 3 2" xfId="2182" xr:uid="{00000000-0005-0000-0000-000053080000}"/>
    <cellStyle name="千分位 16 4 2 3 2 2" xfId="4731" xr:uid="{00000000-0005-0000-0000-000054080000}"/>
    <cellStyle name="千分位 16 4 2 3 3" xfId="3464" xr:uid="{00000000-0005-0000-0000-000055080000}"/>
    <cellStyle name="千分位 16 4 2 4" xfId="1552" xr:uid="{00000000-0005-0000-0000-000056080000}"/>
    <cellStyle name="千分位 16 4 2 4 2" xfId="4101" xr:uid="{00000000-0005-0000-0000-000057080000}"/>
    <cellStyle name="千分位 16 4 2 5" xfId="2834" xr:uid="{00000000-0005-0000-0000-000058080000}"/>
    <cellStyle name="千分位 16 4 3" xfId="437" xr:uid="{00000000-0005-0000-0000-000059080000}"/>
    <cellStyle name="千分位 16 4 3 2" xfId="1069" xr:uid="{00000000-0005-0000-0000-00005A080000}"/>
    <cellStyle name="千分位 16 4 3 2 2" xfId="2338" xr:uid="{00000000-0005-0000-0000-00005B080000}"/>
    <cellStyle name="千分位 16 4 3 2 2 2" xfId="4887" xr:uid="{00000000-0005-0000-0000-00005C080000}"/>
    <cellStyle name="千分位 16 4 3 2 3" xfId="3620" xr:uid="{00000000-0005-0000-0000-00005D080000}"/>
    <cellStyle name="千分位 16 4 3 3" xfId="1708" xr:uid="{00000000-0005-0000-0000-00005E080000}"/>
    <cellStyle name="千分位 16 4 3 3 2" xfId="4257" xr:uid="{00000000-0005-0000-0000-00005F080000}"/>
    <cellStyle name="千分位 16 4 3 4" xfId="2990" xr:uid="{00000000-0005-0000-0000-000060080000}"/>
    <cellStyle name="千分位 16 4 4" xfId="757" xr:uid="{00000000-0005-0000-0000-000061080000}"/>
    <cellStyle name="千分位 16 4 4 2" xfId="2026" xr:uid="{00000000-0005-0000-0000-000062080000}"/>
    <cellStyle name="千分位 16 4 4 2 2" xfId="4575" xr:uid="{00000000-0005-0000-0000-000063080000}"/>
    <cellStyle name="千分位 16 4 4 3" xfId="3308" xr:uid="{00000000-0005-0000-0000-000064080000}"/>
    <cellStyle name="千分位 16 4 5" xfId="1396" xr:uid="{00000000-0005-0000-0000-000065080000}"/>
    <cellStyle name="千分位 16 4 5 2" xfId="3945" xr:uid="{00000000-0005-0000-0000-000066080000}"/>
    <cellStyle name="千分位 16 4 6" xfId="2678" xr:uid="{00000000-0005-0000-0000-000067080000}"/>
    <cellStyle name="千分位 16 5" xfId="200" xr:uid="{00000000-0005-0000-0000-000068080000}"/>
    <cellStyle name="千分位 16 5 2" xfId="515" xr:uid="{00000000-0005-0000-0000-000069080000}"/>
    <cellStyle name="千分位 16 5 2 2" xfId="1147" xr:uid="{00000000-0005-0000-0000-00006A080000}"/>
    <cellStyle name="千分位 16 5 2 2 2" xfId="2416" xr:uid="{00000000-0005-0000-0000-00006B080000}"/>
    <cellStyle name="千分位 16 5 2 2 2 2" xfId="4965" xr:uid="{00000000-0005-0000-0000-00006C080000}"/>
    <cellStyle name="千分位 16 5 2 2 3" xfId="3698" xr:uid="{00000000-0005-0000-0000-00006D080000}"/>
    <cellStyle name="千分位 16 5 2 3" xfId="1786" xr:uid="{00000000-0005-0000-0000-00006E080000}"/>
    <cellStyle name="千分位 16 5 2 3 2" xfId="4335" xr:uid="{00000000-0005-0000-0000-00006F080000}"/>
    <cellStyle name="千分位 16 5 2 4" xfId="3068" xr:uid="{00000000-0005-0000-0000-000070080000}"/>
    <cellStyle name="千分位 16 5 3" xfId="835" xr:uid="{00000000-0005-0000-0000-000071080000}"/>
    <cellStyle name="千分位 16 5 3 2" xfId="2104" xr:uid="{00000000-0005-0000-0000-000072080000}"/>
    <cellStyle name="千分位 16 5 3 2 2" xfId="4653" xr:uid="{00000000-0005-0000-0000-000073080000}"/>
    <cellStyle name="千分位 16 5 3 3" xfId="3386" xr:uid="{00000000-0005-0000-0000-000074080000}"/>
    <cellStyle name="千分位 16 5 4" xfId="1474" xr:uid="{00000000-0005-0000-0000-000075080000}"/>
    <cellStyle name="千分位 16 5 4 2" xfId="4023" xr:uid="{00000000-0005-0000-0000-000076080000}"/>
    <cellStyle name="千分位 16 5 5" xfId="2756" xr:uid="{00000000-0005-0000-0000-000077080000}"/>
    <cellStyle name="千分位 16 6" xfId="358" xr:uid="{00000000-0005-0000-0000-000078080000}"/>
    <cellStyle name="千分位 16 6 2" xfId="991" xr:uid="{00000000-0005-0000-0000-000079080000}"/>
    <cellStyle name="千分位 16 6 2 2" xfId="2260" xr:uid="{00000000-0005-0000-0000-00007A080000}"/>
    <cellStyle name="千分位 16 6 2 2 2" xfId="4809" xr:uid="{00000000-0005-0000-0000-00007B080000}"/>
    <cellStyle name="千分位 16 6 2 3" xfId="3542" xr:uid="{00000000-0005-0000-0000-00007C080000}"/>
    <cellStyle name="千分位 16 6 3" xfId="1630" xr:uid="{00000000-0005-0000-0000-00007D080000}"/>
    <cellStyle name="千分位 16 6 3 2" xfId="4179" xr:uid="{00000000-0005-0000-0000-00007E080000}"/>
    <cellStyle name="千分位 16 6 4" xfId="2912" xr:uid="{00000000-0005-0000-0000-00007F080000}"/>
    <cellStyle name="千分位 16 7" xfId="678" xr:uid="{00000000-0005-0000-0000-000080080000}"/>
    <cellStyle name="千分位 16 7 2" xfId="1948" xr:uid="{00000000-0005-0000-0000-000081080000}"/>
    <cellStyle name="千分位 16 7 2 2" xfId="4497" xr:uid="{00000000-0005-0000-0000-000082080000}"/>
    <cellStyle name="千分位 16 7 3" xfId="3230" xr:uid="{00000000-0005-0000-0000-000083080000}"/>
    <cellStyle name="千分位 16 8" xfId="1317" xr:uid="{00000000-0005-0000-0000-000084080000}"/>
    <cellStyle name="千分位 16 8 2" xfId="3867" xr:uid="{00000000-0005-0000-0000-000085080000}"/>
    <cellStyle name="千分位 16 9" xfId="2599" xr:uid="{00000000-0005-0000-0000-000086080000}"/>
    <cellStyle name="千分位 17" xfId="38" xr:uid="{00000000-0005-0000-0000-000087080000}"/>
    <cellStyle name="千分位 17 2" xfId="39" xr:uid="{00000000-0005-0000-0000-000088080000}"/>
    <cellStyle name="千分位 17 2 2" xfId="81" xr:uid="{00000000-0005-0000-0000-000089080000}"/>
    <cellStyle name="千分位 17 2 2 2" xfId="162" xr:uid="{00000000-0005-0000-0000-00008A080000}"/>
    <cellStyle name="千分位 17 2 2 2 2" xfId="320" xr:uid="{00000000-0005-0000-0000-00008B080000}"/>
    <cellStyle name="千分位 17 2 2 2 2 2" xfId="634" xr:uid="{00000000-0005-0000-0000-00008C080000}"/>
    <cellStyle name="千分位 17 2 2 2 2 2 2" xfId="1266" xr:uid="{00000000-0005-0000-0000-00008D080000}"/>
    <cellStyle name="千分位 17 2 2 2 2 2 2 2" xfId="2535" xr:uid="{00000000-0005-0000-0000-00008E080000}"/>
    <cellStyle name="千分位 17 2 2 2 2 2 2 2 2" xfId="5084" xr:uid="{00000000-0005-0000-0000-00008F080000}"/>
    <cellStyle name="千分位 17 2 2 2 2 2 2 3" xfId="3817" xr:uid="{00000000-0005-0000-0000-000090080000}"/>
    <cellStyle name="千分位 17 2 2 2 2 2 3" xfId="1905" xr:uid="{00000000-0005-0000-0000-000091080000}"/>
    <cellStyle name="千分位 17 2 2 2 2 2 3 2" xfId="4454" xr:uid="{00000000-0005-0000-0000-000092080000}"/>
    <cellStyle name="千分位 17 2 2 2 2 2 4" xfId="3187" xr:uid="{00000000-0005-0000-0000-000093080000}"/>
    <cellStyle name="千分位 17 2 2 2 2 3" xfId="954" xr:uid="{00000000-0005-0000-0000-000094080000}"/>
    <cellStyle name="千分位 17 2 2 2 2 3 2" xfId="2223" xr:uid="{00000000-0005-0000-0000-000095080000}"/>
    <cellStyle name="千分位 17 2 2 2 2 3 2 2" xfId="4772" xr:uid="{00000000-0005-0000-0000-000096080000}"/>
    <cellStyle name="千分位 17 2 2 2 2 3 3" xfId="3505" xr:uid="{00000000-0005-0000-0000-000097080000}"/>
    <cellStyle name="千分位 17 2 2 2 2 4" xfId="1593" xr:uid="{00000000-0005-0000-0000-000098080000}"/>
    <cellStyle name="千分位 17 2 2 2 2 4 2" xfId="4142" xr:uid="{00000000-0005-0000-0000-000099080000}"/>
    <cellStyle name="千分位 17 2 2 2 2 5" xfId="2875" xr:uid="{00000000-0005-0000-0000-00009A080000}"/>
    <cellStyle name="千分位 17 2 2 2 3" xfId="478" xr:uid="{00000000-0005-0000-0000-00009B080000}"/>
    <cellStyle name="千分位 17 2 2 2 3 2" xfId="1110" xr:uid="{00000000-0005-0000-0000-00009C080000}"/>
    <cellStyle name="千分位 17 2 2 2 3 2 2" xfId="2379" xr:uid="{00000000-0005-0000-0000-00009D080000}"/>
    <cellStyle name="千分位 17 2 2 2 3 2 2 2" xfId="4928" xr:uid="{00000000-0005-0000-0000-00009E080000}"/>
    <cellStyle name="千分位 17 2 2 2 3 2 3" xfId="3661" xr:uid="{00000000-0005-0000-0000-00009F080000}"/>
    <cellStyle name="千分位 17 2 2 2 3 3" xfId="1749" xr:uid="{00000000-0005-0000-0000-0000A0080000}"/>
    <cellStyle name="千分位 17 2 2 2 3 3 2" xfId="4298" xr:uid="{00000000-0005-0000-0000-0000A1080000}"/>
    <cellStyle name="千分位 17 2 2 2 3 4" xfId="3031" xr:uid="{00000000-0005-0000-0000-0000A2080000}"/>
    <cellStyle name="千分位 17 2 2 2 4" xfId="798" xr:uid="{00000000-0005-0000-0000-0000A3080000}"/>
    <cellStyle name="千分位 17 2 2 2 4 2" xfId="2067" xr:uid="{00000000-0005-0000-0000-0000A4080000}"/>
    <cellStyle name="千分位 17 2 2 2 4 2 2" xfId="4616" xr:uid="{00000000-0005-0000-0000-0000A5080000}"/>
    <cellStyle name="千分位 17 2 2 2 4 3" xfId="3349" xr:uid="{00000000-0005-0000-0000-0000A6080000}"/>
    <cellStyle name="千分位 17 2 2 2 5" xfId="1437" xr:uid="{00000000-0005-0000-0000-0000A7080000}"/>
    <cellStyle name="千分位 17 2 2 2 5 2" xfId="3986" xr:uid="{00000000-0005-0000-0000-0000A8080000}"/>
    <cellStyle name="千分位 17 2 2 2 6" xfId="2719" xr:uid="{00000000-0005-0000-0000-0000A9080000}"/>
    <cellStyle name="千分位 17 2 2 3" xfId="242" xr:uid="{00000000-0005-0000-0000-0000AA080000}"/>
    <cellStyle name="千分位 17 2 2 3 2" xfId="556" xr:uid="{00000000-0005-0000-0000-0000AB080000}"/>
    <cellStyle name="千分位 17 2 2 3 2 2" xfId="1188" xr:uid="{00000000-0005-0000-0000-0000AC080000}"/>
    <cellStyle name="千分位 17 2 2 3 2 2 2" xfId="2457" xr:uid="{00000000-0005-0000-0000-0000AD080000}"/>
    <cellStyle name="千分位 17 2 2 3 2 2 2 2" xfId="5006" xr:uid="{00000000-0005-0000-0000-0000AE080000}"/>
    <cellStyle name="千分位 17 2 2 3 2 2 3" xfId="3739" xr:uid="{00000000-0005-0000-0000-0000AF080000}"/>
    <cellStyle name="千分位 17 2 2 3 2 3" xfId="1827" xr:uid="{00000000-0005-0000-0000-0000B0080000}"/>
    <cellStyle name="千分位 17 2 2 3 2 3 2" xfId="4376" xr:uid="{00000000-0005-0000-0000-0000B1080000}"/>
    <cellStyle name="千分位 17 2 2 3 2 4" xfId="3109" xr:uid="{00000000-0005-0000-0000-0000B2080000}"/>
    <cellStyle name="千分位 17 2 2 3 3" xfId="876" xr:uid="{00000000-0005-0000-0000-0000B3080000}"/>
    <cellStyle name="千分位 17 2 2 3 3 2" xfId="2145" xr:uid="{00000000-0005-0000-0000-0000B4080000}"/>
    <cellStyle name="千分位 17 2 2 3 3 2 2" xfId="4694" xr:uid="{00000000-0005-0000-0000-0000B5080000}"/>
    <cellStyle name="千分位 17 2 2 3 3 3" xfId="3427" xr:uid="{00000000-0005-0000-0000-0000B6080000}"/>
    <cellStyle name="千分位 17 2 2 3 4" xfId="1515" xr:uid="{00000000-0005-0000-0000-0000B7080000}"/>
    <cellStyle name="千分位 17 2 2 3 4 2" xfId="4064" xr:uid="{00000000-0005-0000-0000-0000B8080000}"/>
    <cellStyle name="千分位 17 2 2 3 5" xfId="2797" xr:uid="{00000000-0005-0000-0000-0000B9080000}"/>
    <cellStyle name="千分位 17 2 2 4" xfId="400" xr:uid="{00000000-0005-0000-0000-0000BA080000}"/>
    <cellStyle name="千分位 17 2 2 4 2" xfId="1032" xr:uid="{00000000-0005-0000-0000-0000BB080000}"/>
    <cellStyle name="千分位 17 2 2 4 2 2" xfId="2301" xr:uid="{00000000-0005-0000-0000-0000BC080000}"/>
    <cellStyle name="千分位 17 2 2 4 2 2 2" xfId="4850" xr:uid="{00000000-0005-0000-0000-0000BD080000}"/>
    <cellStyle name="千分位 17 2 2 4 2 3" xfId="3583" xr:uid="{00000000-0005-0000-0000-0000BE080000}"/>
    <cellStyle name="千分位 17 2 2 4 3" xfId="1671" xr:uid="{00000000-0005-0000-0000-0000BF080000}"/>
    <cellStyle name="千分位 17 2 2 4 3 2" xfId="4220" xr:uid="{00000000-0005-0000-0000-0000C0080000}"/>
    <cellStyle name="千分位 17 2 2 4 4" xfId="2953" xr:uid="{00000000-0005-0000-0000-0000C1080000}"/>
    <cellStyle name="千分位 17 2 2 5" xfId="720" xr:uid="{00000000-0005-0000-0000-0000C2080000}"/>
    <cellStyle name="千分位 17 2 2 5 2" xfId="1989" xr:uid="{00000000-0005-0000-0000-0000C3080000}"/>
    <cellStyle name="千分位 17 2 2 5 2 2" xfId="4538" xr:uid="{00000000-0005-0000-0000-0000C4080000}"/>
    <cellStyle name="千分位 17 2 2 5 3" xfId="3271" xr:uid="{00000000-0005-0000-0000-0000C5080000}"/>
    <cellStyle name="千分位 17 2 2 6" xfId="1359" xr:uid="{00000000-0005-0000-0000-0000C6080000}"/>
    <cellStyle name="千分位 17 2 2 6 2" xfId="3908" xr:uid="{00000000-0005-0000-0000-0000C7080000}"/>
    <cellStyle name="千分位 17 2 2 7" xfId="2641" xr:uid="{00000000-0005-0000-0000-0000C8080000}"/>
    <cellStyle name="千分位 17 2 3" xfId="123" xr:uid="{00000000-0005-0000-0000-0000C9080000}"/>
    <cellStyle name="千分位 17 2 3 2" xfId="282" xr:uid="{00000000-0005-0000-0000-0000CA080000}"/>
    <cellStyle name="千分位 17 2 3 2 2" xfId="596" xr:uid="{00000000-0005-0000-0000-0000CB080000}"/>
    <cellStyle name="千分位 17 2 3 2 2 2" xfId="1228" xr:uid="{00000000-0005-0000-0000-0000CC080000}"/>
    <cellStyle name="千分位 17 2 3 2 2 2 2" xfId="2497" xr:uid="{00000000-0005-0000-0000-0000CD080000}"/>
    <cellStyle name="千分位 17 2 3 2 2 2 2 2" xfId="5046" xr:uid="{00000000-0005-0000-0000-0000CE080000}"/>
    <cellStyle name="千分位 17 2 3 2 2 2 3" xfId="3779" xr:uid="{00000000-0005-0000-0000-0000CF080000}"/>
    <cellStyle name="千分位 17 2 3 2 2 3" xfId="1867" xr:uid="{00000000-0005-0000-0000-0000D0080000}"/>
    <cellStyle name="千分位 17 2 3 2 2 3 2" xfId="4416" xr:uid="{00000000-0005-0000-0000-0000D1080000}"/>
    <cellStyle name="千分位 17 2 3 2 2 4" xfId="3149" xr:uid="{00000000-0005-0000-0000-0000D2080000}"/>
    <cellStyle name="千分位 17 2 3 2 3" xfId="916" xr:uid="{00000000-0005-0000-0000-0000D3080000}"/>
    <cellStyle name="千分位 17 2 3 2 3 2" xfId="2185" xr:uid="{00000000-0005-0000-0000-0000D4080000}"/>
    <cellStyle name="千分位 17 2 3 2 3 2 2" xfId="4734" xr:uid="{00000000-0005-0000-0000-0000D5080000}"/>
    <cellStyle name="千分位 17 2 3 2 3 3" xfId="3467" xr:uid="{00000000-0005-0000-0000-0000D6080000}"/>
    <cellStyle name="千分位 17 2 3 2 4" xfId="1555" xr:uid="{00000000-0005-0000-0000-0000D7080000}"/>
    <cellStyle name="千分位 17 2 3 2 4 2" xfId="4104" xr:uid="{00000000-0005-0000-0000-0000D8080000}"/>
    <cellStyle name="千分位 17 2 3 2 5" xfId="2837" xr:uid="{00000000-0005-0000-0000-0000D9080000}"/>
    <cellStyle name="千分位 17 2 3 3" xfId="440" xr:uid="{00000000-0005-0000-0000-0000DA080000}"/>
    <cellStyle name="千分位 17 2 3 3 2" xfId="1072" xr:uid="{00000000-0005-0000-0000-0000DB080000}"/>
    <cellStyle name="千分位 17 2 3 3 2 2" xfId="2341" xr:uid="{00000000-0005-0000-0000-0000DC080000}"/>
    <cellStyle name="千分位 17 2 3 3 2 2 2" xfId="4890" xr:uid="{00000000-0005-0000-0000-0000DD080000}"/>
    <cellStyle name="千分位 17 2 3 3 2 3" xfId="3623" xr:uid="{00000000-0005-0000-0000-0000DE080000}"/>
    <cellStyle name="千分位 17 2 3 3 3" xfId="1711" xr:uid="{00000000-0005-0000-0000-0000DF080000}"/>
    <cellStyle name="千分位 17 2 3 3 3 2" xfId="4260" xr:uid="{00000000-0005-0000-0000-0000E0080000}"/>
    <cellStyle name="千分位 17 2 3 3 4" xfId="2993" xr:uid="{00000000-0005-0000-0000-0000E1080000}"/>
    <cellStyle name="千分位 17 2 3 4" xfId="760" xr:uid="{00000000-0005-0000-0000-0000E2080000}"/>
    <cellStyle name="千分位 17 2 3 4 2" xfId="2029" xr:uid="{00000000-0005-0000-0000-0000E3080000}"/>
    <cellStyle name="千分位 17 2 3 4 2 2" xfId="4578" xr:uid="{00000000-0005-0000-0000-0000E4080000}"/>
    <cellStyle name="千分位 17 2 3 4 3" xfId="3311" xr:uid="{00000000-0005-0000-0000-0000E5080000}"/>
    <cellStyle name="千分位 17 2 3 5" xfId="1399" xr:uid="{00000000-0005-0000-0000-0000E6080000}"/>
    <cellStyle name="千分位 17 2 3 5 2" xfId="3948" xr:uid="{00000000-0005-0000-0000-0000E7080000}"/>
    <cellStyle name="千分位 17 2 3 6" xfId="2681" xr:uid="{00000000-0005-0000-0000-0000E8080000}"/>
    <cellStyle name="千分位 17 2 4" xfId="203" xr:uid="{00000000-0005-0000-0000-0000E9080000}"/>
    <cellStyle name="千分位 17 2 4 2" xfId="518" xr:uid="{00000000-0005-0000-0000-0000EA080000}"/>
    <cellStyle name="千分位 17 2 4 2 2" xfId="1150" xr:uid="{00000000-0005-0000-0000-0000EB080000}"/>
    <cellStyle name="千分位 17 2 4 2 2 2" xfId="2419" xr:uid="{00000000-0005-0000-0000-0000EC080000}"/>
    <cellStyle name="千分位 17 2 4 2 2 2 2" xfId="4968" xr:uid="{00000000-0005-0000-0000-0000ED080000}"/>
    <cellStyle name="千分位 17 2 4 2 2 3" xfId="3701" xr:uid="{00000000-0005-0000-0000-0000EE080000}"/>
    <cellStyle name="千分位 17 2 4 2 3" xfId="1789" xr:uid="{00000000-0005-0000-0000-0000EF080000}"/>
    <cellStyle name="千分位 17 2 4 2 3 2" xfId="4338" xr:uid="{00000000-0005-0000-0000-0000F0080000}"/>
    <cellStyle name="千分位 17 2 4 2 4" xfId="3071" xr:uid="{00000000-0005-0000-0000-0000F1080000}"/>
    <cellStyle name="千分位 17 2 4 3" xfId="838" xr:uid="{00000000-0005-0000-0000-0000F2080000}"/>
    <cellStyle name="千分位 17 2 4 3 2" xfId="2107" xr:uid="{00000000-0005-0000-0000-0000F3080000}"/>
    <cellStyle name="千分位 17 2 4 3 2 2" xfId="4656" xr:uid="{00000000-0005-0000-0000-0000F4080000}"/>
    <cellStyle name="千分位 17 2 4 3 3" xfId="3389" xr:uid="{00000000-0005-0000-0000-0000F5080000}"/>
    <cellStyle name="千分位 17 2 4 4" xfId="1477" xr:uid="{00000000-0005-0000-0000-0000F6080000}"/>
    <cellStyle name="千分位 17 2 4 4 2" xfId="4026" xr:uid="{00000000-0005-0000-0000-0000F7080000}"/>
    <cellStyle name="千分位 17 2 4 5" xfId="2759" xr:uid="{00000000-0005-0000-0000-0000F8080000}"/>
    <cellStyle name="千分位 17 2 5" xfId="361" xr:uid="{00000000-0005-0000-0000-0000F9080000}"/>
    <cellStyle name="千分位 17 2 5 2" xfId="994" xr:uid="{00000000-0005-0000-0000-0000FA080000}"/>
    <cellStyle name="千分位 17 2 5 2 2" xfId="2263" xr:uid="{00000000-0005-0000-0000-0000FB080000}"/>
    <cellStyle name="千分位 17 2 5 2 2 2" xfId="4812" xr:uid="{00000000-0005-0000-0000-0000FC080000}"/>
    <cellStyle name="千分位 17 2 5 2 3" xfId="3545" xr:uid="{00000000-0005-0000-0000-0000FD080000}"/>
    <cellStyle name="千分位 17 2 5 3" xfId="1633" xr:uid="{00000000-0005-0000-0000-0000FE080000}"/>
    <cellStyle name="千分位 17 2 5 3 2" xfId="4182" xr:uid="{00000000-0005-0000-0000-0000FF080000}"/>
    <cellStyle name="千分位 17 2 5 4" xfId="2915" xr:uid="{00000000-0005-0000-0000-000000090000}"/>
    <cellStyle name="千分位 17 2 6" xfId="681" xr:uid="{00000000-0005-0000-0000-000001090000}"/>
    <cellStyle name="千分位 17 2 6 2" xfId="1951" xr:uid="{00000000-0005-0000-0000-000002090000}"/>
    <cellStyle name="千分位 17 2 6 2 2" xfId="4500" xr:uid="{00000000-0005-0000-0000-000003090000}"/>
    <cellStyle name="千分位 17 2 6 3" xfId="3233" xr:uid="{00000000-0005-0000-0000-000004090000}"/>
    <cellStyle name="千分位 17 2 7" xfId="1320" xr:uid="{00000000-0005-0000-0000-000005090000}"/>
    <cellStyle name="千分位 17 2 7 2" xfId="3870" xr:uid="{00000000-0005-0000-0000-000006090000}"/>
    <cellStyle name="千分位 17 2 8" xfId="2602" xr:uid="{00000000-0005-0000-0000-000007090000}"/>
    <cellStyle name="千分位 17 3" xfId="80" xr:uid="{00000000-0005-0000-0000-000008090000}"/>
    <cellStyle name="千分位 17 3 2" xfId="161" xr:uid="{00000000-0005-0000-0000-000009090000}"/>
    <cellStyle name="千分位 17 3 2 2" xfId="319" xr:uid="{00000000-0005-0000-0000-00000A090000}"/>
    <cellStyle name="千分位 17 3 2 2 2" xfId="633" xr:uid="{00000000-0005-0000-0000-00000B090000}"/>
    <cellStyle name="千分位 17 3 2 2 2 2" xfId="1265" xr:uid="{00000000-0005-0000-0000-00000C090000}"/>
    <cellStyle name="千分位 17 3 2 2 2 2 2" xfId="2534" xr:uid="{00000000-0005-0000-0000-00000D090000}"/>
    <cellStyle name="千分位 17 3 2 2 2 2 2 2" xfId="5083" xr:uid="{00000000-0005-0000-0000-00000E090000}"/>
    <cellStyle name="千分位 17 3 2 2 2 2 3" xfId="3816" xr:uid="{00000000-0005-0000-0000-00000F090000}"/>
    <cellStyle name="千分位 17 3 2 2 2 3" xfId="1904" xr:uid="{00000000-0005-0000-0000-000010090000}"/>
    <cellStyle name="千分位 17 3 2 2 2 3 2" xfId="4453" xr:uid="{00000000-0005-0000-0000-000011090000}"/>
    <cellStyle name="千分位 17 3 2 2 2 4" xfId="3186" xr:uid="{00000000-0005-0000-0000-000012090000}"/>
    <cellStyle name="千分位 17 3 2 2 3" xfId="953" xr:uid="{00000000-0005-0000-0000-000013090000}"/>
    <cellStyle name="千分位 17 3 2 2 3 2" xfId="2222" xr:uid="{00000000-0005-0000-0000-000014090000}"/>
    <cellStyle name="千分位 17 3 2 2 3 2 2" xfId="4771" xr:uid="{00000000-0005-0000-0000-000015090000}"/>
    <cellStyle name="千分位 17 3 2 2 3 3" xfId="3504" xr:uid="{00000000-0005-0000-0000-000016090000}"/>
    <cellStyle name="千分位 17 3 2 2 4" xfId="1592" xr:uid="{00000000-0005-0000-0000-000017090000}"/>
    <cellStyle name="千分位 17 3 2 2 4 2" xfId="4141" xr:uid="{00000000-0005-0000-0000-000018090000}"/>
    <cellStyle name="千分位 17 3 2 2 5" xfId="2874" xr:uid="{00000000-0005-0000-0000-000019090000}"/>
    <cellStyle name="千分位 17 3 2 3" xfId="477" xr:uid="{00000000-0005-0000-0000-00001A090000}"/>
    <cellStyle name="千分位 17 3 2 3 2" xfId="1109" xr:uid="{00000000-0005-0000-0000-00001B090000}"/>
    <cellStyle name="千分位 17 3 2 3 2 2" xfId="2378" xr:uid="{00000000-0005-0000-0000-00001C090000}"/>
    <cellStyle name="千分位 17 3 2 3 2 2 2" xfId="4927" xr:uid="{00000000-0005-0000-0000-00001D090000}"/>
    <cellStyle name="千分位 17 3 2 3 2 3" xfId="3660" xr:uid="{00000000-0005-0000-0000-00001E090000}"/>
    <cellStyle name="千分位 17 3 2 3 3" xfId="1748" xr:uid="{00000000-0005-0000-0000-00001F090000}"/>
    <cellStyle name="千分位 17 3 2 3 3 2" xfId="4297" xr:uid="{00000000-0005-0000-0000-000020090000}"/>
    <cellStyle name="千分位 17 3 2 3 4" xfId="3030" xr:uid="{00000000-0005-0000-0000-000021090000}"/>
    <cellStyle name="千分位 17 3 2 4" xfId="797" xr:uid="{00000000-0005-0000-0000-000022090000}"/>
    <cellStyle name="千分位 17 3 2 4 2" xfId="2066" xr:uid="{00000000-0005-0000-0000-000023090000}"/>
    <cellStyle name="千分位 17 3 2 4 2 2" xfId="4615" xr:uid="{00000000-0005-0000-0000-000024090000}"/>
    <cellStyle name="千分位 17 3 2 4 3" xfId="3348" xr:uid="{00000000-0005-0000-0000-000025090000}"/>
    <cellStyle name="千分位 17 3 2 5" xfId="1436" xr:uid="{00000000-0005-0000-0000-000026090000}"/>
    <cellStyle name="千分位 17 3 2 5 2" xfId="3985" xr:uid="{00000000-0005-0000-0000-000027090000}"/>
    <cellStyle name="千分位 17 3 2 6" xfId="2718" xr:uid="{00000000-0005-0000-0000-000028090000}"/>
    <cellStyle name="千分位 17 3 3" xfId="241" xr:uid="{00000000-0005-0000-0000-000029090000}"/>
    <cellStyle name="千分位 17 3 3 2" xfId="555" xr:uid="{00000000-0005-0000-0000-00002A090000}"/>
    <cellStyle name="千分位 17 3 3 2 2" xfId="1187" xr:uid="{00000000-0005-0000-0000-00002B090000}"/>
    <cellStyle name="千分位 17 3 3 2 2 2" xfId="2456" xr:uid="{00000000-0005-0000-0000-00002C090000}"/>
    <cellStyle name="千分位 17 3 3 2 2 2 2" xfId="5005" xr:uid="{00000000-0005-0000-0000-00002D090000}"/>
    <cellStyle name="千分位 17 3 3 2 2 3" xfId="3738" xr:uid="{00000000-0005-0000-0000-00002E090000}"/>
    <cellStyle name="千分位 17 3 3 2 3" xfId="1826" xr:uid="{00000000-0005-0000-0000-00002F090000}"/>
    <cellStyle name="千分位 17 3 3 2 3 2" xfId="4375" xr:uid="{00000000-0005-0000-0000-000030090000}"/>
    <cellStyle name="千分位 17 3 3 2 4" xfId="3108" xr:uid="{00000000-0005-0000-0000-000031090000}"/>
    <cellStyle name="千分位 17 3 3 3" xfId="875" xr:uid="{00000000-0005-0000-0000-000032090000}"/>
    <cellStyle name="千分位 17 3 3 3 2" xfId="2144" xr:uid="{00000000-0005-0000-0000-000033090000}"/>
    <cellStyle name="千分位 17 3 3 3 2 2" xfId="4693" xr:uid="{00000000-0005-0000-0000-000034090000}"/>
    <cellStyle name="千分位 17 3 3 3 3" xfId="3426" xr:uid="{00000000-0005-0000-0000-000035090000}"/>
    <cellStyle name="千分位 17 3 3 4" xfId="1514" xr:uid="{00000000-0005-0000-0000-000036090000}"/>
    <cellStyle name="千分位 17 3 3 4 2" xfId="4063" xr:uid="{00000000-0005-0000-0000-000037090000}"/>
    <cellStyle name="千分位 17 3 3 5" xfId="2796" xr:uid="{00000000-0005-0000-0000-000038090000}"/>
    <cellStyle name="千分位 17 3 4" xfId="399" xr:uid="{00000000-0005-0000-0000-000039090000}"/>
    <cellStyle name="千分位 17 3 4 2" xfId="1031" xr:uid="{00000000-0005-0000-0000-00003A090000}"/>
    <cellStyle name="千分位 17 3 4 2 2" xfId="2300" xr:uid="{00000000-0005-0000-0000-00003B090000}"/>
    <cellStyle name="千分位 17 3 4 2 2 2" xfId="4849" xr:uid="{00000000-0005-0000-0000-00003C090000}"/>
    <cellStyle name="千分位 17 3 4 2 3" xfId="3582" xr:uid="{00000000-0005-0000-0000-00003D090000}"/>
    <cellStyle name="千分位 17 3 4 3" xfId="1670" xr:uid="{00000000-0005-0000-0000-00003E090000}"/>
    <cellStyle name="千分位 17 3 4 3 2" xfId="4219" xr:uid="{00000000-0005-0000-0000-00003F090000}"/>
    <cellStyle name="千分位 17 3 4 4" xfId="2952" xr:uid="{00000000-0005-0000-0000-000040090000}"/>
    <cellStyle name="千分位 17 3 5" xfId="719" xr:uid="{00000000-0005-0000-0000-000041090000}"/>
    <cellStyle name="千分位 17 3 5 2" xfId="1988" xr:uid="{00000000-0005-0000-0000-000042090000}"/>
    <cellStyle name="千分位 17 3 5 2 2" xfId="4537" xr:uid="{00000000-0005-0000-0000-000043090000}"/>
    <cellStyle name="千分位 17 3 5 3" xfId="3270" xr:uid="{00000000-0005-0000-0000-000044090000}"/>
    <cellStyle name="千分位 17 3 6" xfId="1358" xr:uid="{00000000-0005-0000-0000-000045090000}"/>
    <cellStyle name="千分位 17 3 6 2" xfId="3907" xr:uid="{00000000-0005-0000-0000-000046090000}"/>
    <cellStyle name="千分位 17 3 7" xfId="2640" xr:uid="{00000000-0005-0000-0000-000047090000}"/>
    <cellStyle name="千分位 17 4" xfId="122" xr:uid="{00000000-0005-0000-0000-000048090000}"/>
    <cellStyle name="千分位 17 4 2" xfId="281" xr:uid="{00000000-0005-0000-0000-000049090000}"/>
    <cellStyle name="千分位 17 4 2 2" xfId="595" xr:uid="{00000000-0005-0000-0000-00004A090000}"/>
    <cellStyle name="千分位 17 4 2 2 2" xfId="1227" xr:uid="{00000000-0005-0000-0000-00004B090000}"/>
    <cellStyle name="千分位 17 4 2 2 2 2" xfId="2496" xr:uid="{00000000-0005-0000-0000-00004C090000}"/>
    <cellStyle name="千分位 17 4 2 2 2 2 2" xfId="5045" xr:uid="{00000000-0005-0000-0000-00004D090000}"/>
    <cellStyle name="千分位 17 4 2 2 2 3" xfId="3778" xr:uid="{00000000-0005-0000-0000-00004E090000}"/>
    <cellStyle name="千分位 17 4 2 2 3" xfId="1866" xr:uid="{00000000-0005-0000-0000-00004F090000}"/>
    <cellStyle name="千分位 17 4 2 2 3 2" xfId="4415" xr:uid="{00000000-0005-0000-0000-000050090000}"/>
    <cellStyle name="千分位 17 4 2 2 4" xfId="3148" xr:uid="{00000000-0005-0000-0000-000051090000}"/>
    <cellStyle name="千分位 17 4 2 3" xfId="915" xr:uid="{00000000-0005-0000-0000-000052090000}"/>
    <cellStyle name="千分位 17 4 2 3 2" xfId="2184" xr:uid="{00000000-0005-0000-0000-000053090000}"/>
    <cellStyle name="千分位 17 4 2 3 2 2" xfId="4733" xr:uid="{00000000-0005-0000-0000-000054090000}"/>
    <cellStyle name="千分位 17 4 2 3 3" xfId="3466" xr:uid="{00000000-0005-0000-0000-000055090000}"/>
    <cellStyle name="千分位 17 4 2 4" xfId="1554" xr:uid="{00000000-0005-0000-0000-000056090000}"/>
    <cellStyle name="千分位 17 4 2 4 2" xfId="4103" xr:uid="{00000000-0005-0000-0000-000057090000}"/>
    <cellStyle name="千分位 17 4 2 5" xfId="2836" xr:uid="{00000000-0005-0000-0000-000058090000}"/>
    <cellStyle name="千分位 17 4 3" xfId="439" xr:uid="{00000000-0005-0000-0000-000059090000}"/>
    <cellStyle name="千分位 17 4 3 2" xfId="1071" xr:uid="{00000000-0005-0000-0000-00005A090000}"/>
    <cellStyle name="千分位 17 4 3 2 2" xfId="2340" xr:uid="{00000000-0005-0000-0000-00005B090000}"/>
    <cellStyle name="千分位 17 4 3 2 2 2" xfId="4889" xr:uid="{00000000-0005-0000-0000-00005C090000}"/>
    <cellStyle name="千分位 17 4 3 2 3" xfId="3622" xr:uid="{00000000-0005-0000-0000-00005D090000}"/>
    <cellStyle name="千分位 17 4 3 3" xfId="1710" xr:uid="{00000000-0005-0000-0000-00005E090000}"/>
    <cellStyle name="千分位 17 4 3 3 2" xfId="4259" xr:uid="{00000000-0005-0000-0000-00005F090000}"/>
    <cellStyle name="千分位 17 4 3 4" xfId="2992" xr:uid="{00000000-0005-0000-0000-000060090000}"/>
    <cellStyle name="千分位 17 4 4" xfId="759" xr:uid="{00000000-0005-0000-0000-000061090000}"/>
    <cellStyle name="千分位 17 4 4 2" xfId="2028" xr:uid="{00000000-0005-0000-0000-000062090000}"/>
    <cellStyle name="千分位 17 4 4 2 2" xfId="4577" xr:uid="{00000000-0005-0000-0000-000063090000}"/>
    <cellStyle name="千分位 17 4 4 3" xfId="3310" xr:uid="{00000000-0005-0000-0000-000064090000}"/>
    <cellStyle name="千分位 17 4 5" xfId="1398" xr:uid="{00000000-0005-0000-0000-000065090000}"/>
    <cellStyle name="千分位 17 4 5 2" xfId="3947" xr:uid="{00000000-0005-0000-0000-000066090000}"/>
    <cellStyle name="千分位 17 4 6" xfId="2680" xr:uid="{00000000-0005-0000-0000-000067090000}"/>
    <cellStyle name="千分位 17 5" xfId="202" xr:uid="{00000000-0005-0000-0000-000068090000}"/>
    <cellStyle name="千分位 17 5 2" xfId="517" xr:uid="{00000000-0005-0000-0000-000069090000}"/>
    <cellStyle name="千分位 17 5 2 2" xfId="1149" xr:uid="{00000000-0005-0000-0000-00006A090000}"/>
    <cellStyle name="千分位 17 5 2 2 2" xfId="2418" xr:uid="{00000000-0005-0000-0000-00006B090000}"/>
    <cellStyle name="千分位 17 5 2 2 2 2" xfId="4967" xr:uid="{00000000-0005-0000-0000-00006C090000}"/>
    <cellStyle name="千分位 17 5 2 2 3" xfId="3700" xr:uid="{00000000-0005-0000-0000-00006D090000}"/>
    <cellStyle name="千分位 17 5 2 3" xfId="1788" xr:uid="{00000000-0005-0000-0000-00006E090000}"/>
    <cellStyle name="千分位 17 5 2 3 2" xfId="4337" xr:uid="{00000000-0005-0000-0000-00006F090000}"/>
    <cellStyle name="千分位 17 5 2 4" xfId="3070" xr:uid="{00000000-0005-0000-0000-000070090000}"/>
    <cellStyle name="千分位 17 5 3" xfId="837" xr:uid="{00000000-0005-0000-0000-000071090000}"/>
    <cellStyle name="千分位 17 5 3 2" xfId="2106" xr:uid="{00000000-0005-0000-0000-000072090000}"/>
    <cellStyle name="千分位 17 5 3 2 2" xfId="4655" xr:uid="{00000000-0005-0000-0000-000073090000}"/>
    <cellStyle name="千分位 17 5 3 3" xfId="3388" xr:uid="{00000000-0005-0000-0000-000074090000}"/>
    <cellStyle name="千分位 17 5 4" xfId="1476" xr:uid="{00000000-0005-0000-0000-000075090000}"/>
    <cellStyle name="千分位 17 5 4 2" xfId="4025" xr:uid="{00000000-0005-0000-0000-000076090000}"/>
    <cellStyle name="千分位 17 5 5" xfId="2758" xr:uid="{00000000-0005-0000-0000-000077090000}"/>
    <cellStyle name="千分位 17 6" xfId="360" xr:uid="{00000000-0005-0000-0000-000078090000}"/>
    <cellStyle name="千分位 17 6 2" xfId="993" xr:uid="{00000000-0005-0000-0000-000079090000}"/>
    <cellStyle name="千分位 17 6 2 2" xfId="2262" xr:uid="{00000000-0005-0000-0000-00007A090000}"/>
    <cellStyle name="千分位 17 6 2 2 2" xfId="4811" xr:uid="{00000000-0005-0000-0000-00007B090000}"/>
    <cellStyle name="千分位 17 6 2 3" xfId="3544" xr:uid="{00000000-0005-0000-0000-00007C090000}"/>
    <cellStyle name="千分位 17 6 3" xfId="1632" xr:uid="{00000000-0005-0000-0000-00007D090000}"/>
    <cellStyle name="千分位 17 6 3 2" xfId="4181" xr:uid="{00000000-0005-0000-0000-00007E090000}"/>
    <cellStyle name="千分位 17 6 4" xfId="2914" xr:uid="{00000000-0005-0000-0000-00007F090000}"/>
    <cellStyle name="千分位 17 7" xfId="680" xr:uid="{00000000-0005-0000-0000-000080090000}"/>
    <cellStyle name="千分位 17 7 2" xfId="1950" xr:uid="{00000000-0005-0000-0000-000081090000}"/>
    <cellStyle name="千分位 17 7 2 2" xfId="4499" xr:uid="{00000000-0005-0000-0000-000082090000}"/>
    <cellStyle name="千分位 17 7 3" xfId="3232" xr:uid="{00000000-0005-0000-0000-000083090000}"/>
    <cellStyle name="千分位 17 8" xfId="1319" xr:uid="{00000000-0005-0000-0000-000084090000}"/>
    <cellStyle name="千分位 17 8 2" xfId="3869" xr:uid="{00000000-0005-0000-0000-000085090000}"/>
    <cellStyle name="千分位 17 9" xfId="2601" xr:uid="{00000000-0005-0000-0000-000086090000}"/>
    <cellStyle name="千分位 18" xfId="40" xr:uid="{00000000-0005-0000-0000-000087090000}"/>
    <cellStyle name="千分位 18 2" xfId="41" xr:uid="{00000000-0005-0000-0000-000088090000}"/>
    <cellStyle name="千分位 18 2 2" xfId="83" xr:uid="{00000000-0005-0000-0000-000089090000}"/>
    <cellStyle name="千分位 18 2 2 2" xfId="164" xr:uid="{00000000-0005-0000-0000-00008A090000}"/>
    <cellStyle name="千分位 18 2 2 2 2" xfId="322" xr:uid="{00000000-0005-0000-0000-00008B090000}"/>
    <cellStyle name="千分位 18 2 2 2 2 2" xfId="636" xr:uid="{00000000-0005-0000-0000-00008C090000}"/>
    <cellStyle name="千分位 18 2 2 2 2 2 2" xfId="1268" xr:uid="{00000000-0005-0000-0000-00008D090000}"/>
    <cellStyle name="千分位 18 2 2 2 2 2 2 2" xfId="2537" xr:uid="{00000000-0005-0000-0000-00008E090000}"/>
    <cellStyle name="千分位 18 2 2 2 2 2 2 2 2" xfId="5086" xr:uid="{00000000-0005-0000-0000-00008F090000}"/>
    <cellStyle name="千分位 18 2 2 2 2 2 2 3" xfId="3819" xr:uid="{00000000-0005-0000-0000-000090090000}"/>
    <cellStyle name="千分位 18 2 2 2 2 2 3" xfId="1907" xr:uid="{00000000-0005-0000-0000-000091090000}"/>
    <cellStyle name="千分位 18 2 2 2 2 2 3 2" xfId="4456" xr:uid="{00000000-0005-0000-0000-000092090000}"/>
    <cellStyle name="千分位 18 2 2 2 2 2 4" xfId="3189" xr:uid="{00000000-0005-0000-0000-000093090000}"/>
    <cellStyle name="千分位 18 2 2 2 2 3" xfId="956" xr:uid="{00000000-0005-0000-0000-000094090000}"/>
    <cellStyle name="千分位 18 2 2 2 2 3 2" xfId="2225" xr:uid="{00000000-0005-0000-0000-000095090000}"/>
    <cellStyle name="千分位 18 2 2 2 2 3 2 2" xfId="4774" xr:uid="{00000000-0005-0000-0000-000096090000}"/>
    <cellStyle name="千分位 18 2 2 2 2 3 3" xfId="3507" xr:uid="{00000000-0005-0000-0000-000097090000}"/>
    <cellStyle name="千分位 18 2 2 2 2 4" xfId="1595" xr:uid="{00000000-0005-0000-0000-000098090000}"/>
    <cellStyle name="千分位 18 2 2 2 2 4 2" xfId="4144" xr:uid="{00000000-0005-0000-0000-000099090000}"/>
    <cellStyle name="千分位 18 2 2 2 2 5" xfId="2877" xr:uid="{00000000-0005-0000-0000-00009A090000}"/>
    <cellStyle name="千分位 18 2 2 2 3" xfId="480" xr:uid="{00000000-0005-0000-0000-00009B090000}"/>
    <cellStyle name="千分位 18 2 2 2 3 2" xfId="1112" xr:uid="{00000000-0005-0000-0000-00009C090000}"/>
    <cellStyle name="千分位 18 2 2 2 3 2 2" xfId="2381" xr:uid="{00000000-0005-0000-0000-00009D090000}"/>
    <cellStyle name="千分位 18 2 2 2 3 2 2 2" xfId="4930" xr:uid="{00000000-0005-0000-0000-00009E090000}"/>
    <cellStyle name="千分位 18 2 2 2 3 2 3" xfId="3663" xr:uid="{00000000-0005-0000-0000-00009F090000}"/>
    <cellStyle name="千分位 18 2 2 2 3 3" xfId="1751" xr:uid="{00000000-0005-0000-0000-0000A0090000}"/>
    <cellStyle name="千分位 18 2 2 2 3 3 2" xfId="4300" xr:uid="{00000000-0005-0000-0000-0000A1090000}"/>
    <cellStyle name="千分位 18 2 2 2 3 4" xfId="3033" xr:uid="{00000000-0005-0000-0000-0000A2090000}"/>
    <cellStyle name="千分位 18 2 2 2 4" xfId="800" xr:uid="{00000000-0005-0000-0000-0000A3090000}"/>
    <cellStyle name="千分位 18 2 2 2 4 2" xfId="2069" xr:uid="{00000000-0005-0000-0000-0000A4090000}"/>
    <cellStyle name="千分位 18 2 2 2 4 2 2" xfId="4618" xr:uid="{00000000-0005-0000-0000-0000A5090000}"/>
    <cellStyle name="千分位 18 2 2 2 4 3" xfId="3351" xr:uid="{00000000-0005-0000-0000-0000A6090000}"/>
    <cellStyle name="千分位 18 2 2 2 5" xfId="1439" xr:uid="{00000000-0005-0000-0000-0000A7090000}"/>
    <cellStyle name="千分位 18 2 2 2 5 2" xfId="3988" xr:uid="{00000000-0005-0000-0000-0000A8090000}"/>
    <cellStyle name="千分位 18 2 2 2 6" xfId="2721" xr:uid="{00000000-0005-0000-0000-0000A9090000}"/>
    <cellStyle name="千分位 18 2 2 3" xfId="244" xr:uid="{00000000-0005-0000-0000-0000AA090000}"/>
    <cellStyle name="千分位 18 2 2 3 2" xfId="558" xr:uid="{00000000-0005-0000-0000-0000AB090000}"/>
    <cellStyle name="千分位 18 2 2 3 2 2" xfId="1190" xr:uid="{00000000-0005-0000-0000-0000AC090000}"/>
    <cellStyle name="千分位 18 2 2 3 2 2 2" xfId="2459" xr:uid="{00000000-0005-0000-0000-0000AD090000}"/>
    <cellStyle name="千分位 18 2 2 3 2 2 2 2" xfId="5008" xr:uid="{00000000-0005-0000-0000-0000AE090000}"/>
    <cellStyle name="千分位 18 2 2 3 2 2 3" xfId="3741" xr:uid="{00000000-0005-0000-0000-0000AF090000}"/>
    <cellStyle name="千分位 18 2 2 3 2 3" xfId="1829" xr:uid="{00000000-0005-0000-0000-0000B0090000}"/>
    <cellStyle name="千分位 18 2 2 3 2 3 2" xfId="4378" xr:uid="{00000000-0005-0000-0000-0000B1090000}"/>
    <cellStyle name="千分位 18 2 2 3 2 4" xfId="3111" xr:uid="{00000000-0005-0000-0000-0000B2090000}"/>
    <cellStyle name="千分位 18 2 2 3 3" xfId="878" xr:uid="{00000000-0005-0000-0000-0000B3090000}"/>
    <cellStyle name="千分位 18 2 2 3 3 2" xfId="2147" xr:uid="{00000000-0005-0000-0000-0000B4090000}"/>
    <cellStyle name="千分位 18 2 2 3 3 2 2" xfId="4696" xr:uid="{00000000-0005-0000-0000-0000B5090000}"/>
    <cellStyle name="千分位 18 2 2 3 3 3" xfId="3429" xr:uid="{00000000-0005-0000-0000-0000B6090000}"/>
    <cellStyle name="千分位 18 2 2 3 4" xfId="1517" xr:uid="{00000000-0005-0000-0000-0000B7090000}"/>
    <cellStyle name="千分位 18 2 2 3 4 2" xfId="4066" xr:uid="{00000000-0005-0000-0000-0000B8090000}"/>
    <cellStyle name="千分位 18 2 2 3 5" xfId="2799" xr:uid="{00000000-0005-0000-0000-0000B9090000}"/>
    <cellStyle name="千分位 18 2 2 4" xfId="402" xr:uid="{00000000-0005-0000-0000-0000BA090000}"/>
    <cellStyle name="千分位 18 2 2 4 2" xfId="1034" xr:uid="{00000000-0005-0000-0000-0000BB090000}"/>
    <cellStyle name="千分位 18 2 2 4 2 2" xfId="2303" xr:uid="{00000000-0005-0000-0000-0000BC090000}"/>
    <cellStyle name="千分位 18 2 2 4 2 2 2" xfId="4852" xr:uid="{00000000-0005-0000-0000-0000BD090000}"/>
    <cellStyle name="千分位 18 2 2 4 2 3" xfId="3585" xr:uid="{00000000-0005-0000-0000-0000BE090000}"/>
    <cellStyle name="千分位 18 2 2 4 3" xfId="1673" xr:uid="{00000000-0005-0000-0000-0000BF090000}"/>
    <cellStyle name="千分位 18 2 2 4 3 2" xfId="4222" xr:uid="{00000000-0005-0000-0000-0000C0090000}"/>
    <cellStyle name="千分位 18 2 2 4 4" xfId="2955" xr:uid="{00000000-0005-0000-0000-0000C1090000}"/>
    <cellStyle name="千分位 18 2 2 5" xfId="722" xr:uid="{00000000-0005-0000-0000-0000C2090000}"/>
    <cellStyle name="千分位 18 2 2 5 2" xfId="1991" xr:uid="{00000000-0005-0000-0000-0000C3090000}"/>
    <cellStyle name="千分位 18 2 2 5 2 2" xfId="4540" xr:uid="{00000000-0005-0000-0000-0000C4090000}"/>
    <cellStyle name="千分位 18 2 2 5 3" xfId="3273" xr:uid="{00000000-0005-0000-0000-0000C5090000}"/>
    <cellStyle name="千分位 18 2 2 6" xfId="1361" xr:uid="{00000000-0005-0000-0000-0000C6090000}"/>
    <cellStyle name="千分位 18 2 2 6 2" xfId="3910" xr:uid="{00000000-0005-0000-0000-0000C7090000}"/>
    <cellStyle name="千分位 18 2 2 7" xfId="2643" xr:uid="{00000000-0005-0000-0000-0000C8090000}"/>
    <cellStyle name="千分位 18 2 3" xfId="125" xr:uid="{00000000-0005-0000-0000-0000C9090000}"/>
    <cellStyle name="千分位 18 2 3 2" xfId="284" xr:uid="{00000000-0005-0000-0000-0000CA090000}"/>
    <cellStyle name="千分位 18 2 3 2 2" xfId="598" xr:uid="{00000000-0005-0000-0000-0000CB090000}"/>
    <cellStyle name="千分位 18 2 3 2 2 2" xfId="1230" xr:uid="{00000000-0005-0000-0000-0000CC090000}"/>
    <cellStyle name="千分位 18 2 3 2 2 2 2" xfId="2499" xr:uid="{00000000-0005-0000-0000-0000CD090000}"/>
    <cellStyle name="千分位 18 2 3 2 2 2 2 2" xfId="5048" xr:uid="{00000000-0005-0000-0000-0000CE090000}"/>
    <cellStyle name="千分位 18 2 3 2 2 2 3" xfId="3781" xr:uid="{00000000-0005-0000-0000-0000CF090000}"/>
    <cellStyle name="千分位 18 2 3 2 2 3" xfId="1869" xr:uid="{00000000-0005-0000-0000-0000D0090000}"/>
    <cellStyle name="千分位 18 2 3 2 2 3 2" xfId="4418" xr:uid="{00000000-0005-0000-0000-0000D1090000}"/>
    <cellStyle name="千分位 18 2 3 2 2 4" xfId="3151" xr:uid="{00000000-0005-0000-0000-0000D2090000}"/>
    <cellStyle name="千分位 18 2 3 2 3" xfId="918" xr:uid="{00000000-0005-0000-0000-0000D3090000}"/>
    <cellStyle name="千分位 18 2 3 2 3 2" xfId="2187" xr:uid="{00000000-0005-0000-0000-0000D4090000}"/>
    <cellStyle name="千分位 18 2 3 2 3 2 2" xfId="4736" xr:uid="{00000000-0005-0000-0000-0000D5090000}"/>
    <cellStyle name="千分位 18 2 3 2 3 3" xfId="3469" xr:uid="{00000000-0005-0000-0000-0000D6090000}"/>
    <cellStyle name="千分位 18 2 3 2 4" xfId="1557" xr:uid="{00000000-0005-0000-0000-0000D7090000}"/>
    <cellStyle name="千分位 18 2 3 2 4 2" xfId="4106" xr:uid="{00000000-0005-0000-0000-0000D8090000}"/>
    <cellStyle name="千分位 18 2 3 2 5" xfId="2839" xr:uid="{00000000-0005-0000-0000-0000D9090000}"/>
    <cellStyle name="千分位 18 2 3 3" xfId="442" xr:uid="{00000000-0005-0000-0000-0000DA090000}"/>
    <cellStyle name="千分位 18 2 3 3 2" xfId="1074" xr:uid="{00000000-0005-0000-0000-0000DB090000}"/>
    <cellStyle name="千分位 18 2 3 3 2 2" xfId="2343" xr:uid="{00000000-0005-0000-0000-0000DC090000}"/>
    <cellStyle name="千分位 18 2 3 3 2 2 2" xfId="4892" xr:uid="{00000000-0005-0000-0000-0000DD090000}"/>
    <cellStyle name="千分位 18 2 3 3 2 3" xfId="3625" xr:uid="{00000000-0005-0000-0000-0000DE090000}"/>
    <cellStyle name="千分位 18 2 3 3 3" xfId="1713" xr:uid="{00000000-0005-0000-0000-0000DF090000}"/>
    <cellStyle name="千分位 18 2 3 3 3 2" xfId="4262" xr:uid="{00000000-0005-0000-0000-0000E0090000}"/>
    <cellStyle name="千分位 18 2 3 3 4" xfId="2995" xr:uid="{00000000-0005-0000-0000-0000E1090000}"/>
    <cellStyle name="千分位 18 2 3 4" xfId="762" xr:uid="{00000000-0005-0000-0000-0000E2090000}"/>
    <cellStyle name="千分位 18 2 3 4 2" xfId="2031" xr:uid="{00000000-0005-0000-0000-0000E3090000}"/>
    <cellStyle name="千分位 18 2 3 4 2 2" xfId="4580" xr:uid="{00000000-0005-0000-0000-0000E4090000}"/>
    <cellStyle name="千分位 18 2 3 4 3" xfId="3313" xr:uid="{00000000-0005-0000-0000-0000E5090000}"/>
    <cellStyle name="千分位 18 2 3 5" xfId="1401" xr:uid="{00000000-0005-0000-0000-0000E6090000}"/>
    <cellStyle name="千分位 18 2 3 5 2" xfId="3950" xr:uid="{00000000-0005-0000-0000-0000E7090000}"/>
    <cellStyle name="千分位 18 2 3 6" xfId="2683" xr:uid="{00000000-0005-0000-0000-0000E8090000}"/>
    <cellStyle name="千分位 18 2 4" xfId="205" xr:uid="{00000000-0005-0000-0000-0000E9090000}"/>
    <cellStyle name="千分位 18 2 4 2" xfId="520" xr:uid="{00000000-0005-0000-0000-0000EA090000}"/>
    <cellStyle name="千分位 18 2 4 2 2" xfId="1152" xr:uid="{00000000-0005-0000-0000-0000EB090000}"/>
    <cellStyle name="千分位 18 2 4 2 2 2" xfId="2421" xr:uid="{00000000-0005-0000-0000-0000EC090000}"/>
    <cellStyle name="千分位 18 2 4 2 2 2 2" xfId="4970" xr:uid="{00000000-0005-0000-0000-0000ED090000}"/>
    <cellStyle name="千分位 18 2 4 2 2 3" xfId="3703" xr:uid="{00000000-0005-0000-0000-0000EE090000}"/>
    <cellStyle name="千分位 18 2 4 2 3" xfId="1791" xr:uid="{00000000-0005-0000-0000-0000EF090000}"/>
    <cellStyle name="千分位 18 2 4 2 3 2" xfId="4340" xr:uid="{00000000-0005-0000-0000-0000F0090000}"/>
    <cellStyle name="千分位 18 2 4 2 4" xfId="3073" xr:uid="{00000000-0005-0000-0000-0000F1090000}"/>
    <cellStyle name="千分位 18 2 4 3" xfId="840" xr:uid="{00000000-0005-0000-0000-0000F2090000}"/>
    <cellStyle name="千分位 18 2 4 3 2" xfId="2109" xr:uid="{00000000-0005-0000-0000-0000F3090000}"/>
    <cellStyle name="千分位 18 2 4 3 2 2" xfId="4658" xr:uid="{00000000-0005-0000-0000-0000F4090000}"/>
    <cellStyle name="千分位 18 2 4 3 3" xfId="3391" xr:uid="{00000000-0005-0000-0000-0000F5090000}"/>
    <cellStyle name="千分位 18 2 4 4" xfId="1479" xr:uid="{00000000-0005-0000-0000-0000F6090000}"/>
    <cellStyle name="千分位 18 2 4 4 2" xfId="4028" xr:uid="{00000000-0005-0000-0000-0000F7090000}"/>
    <cellStyle name="千分位 18 2 4 5" xfId="2761" xr:uid="{00000000-0005-0000-0000-0000F8090000}"/>
    <cellStyle name="千分位 18 2 5" xfId="363" xr:uid="{00000000-0005-0000-0000-0000F9090000}"/>
    <cellStyle name="千分位 18 2 5 2" xfId="996" xr:uid="{00000000-0005-0000-0000-0000FA090000}"/>
    <cellStyle name="千分位 18 2 5 2 2" xfId="2265" xr:uid="{00000000-0005-0000-0000-0000FB090000}"/>
    <cellStyle name="千分位 18 2 5 2 2 2" xfId="4814" xr:uid="{00000000-0005-0000-0000-0000FC090000}"/>
    <cellStyle name="千分位 18 2 5 2 3" xfId="3547" xr:uid="{00000000-0005-0000-0000-0000FD090000}"/>
    <cellStyle name="千分位 18 2 5 3" xfId="1635" xr:uid="{00000000-0005-0000-0000-0000FE090000}"/>
    <cellStyle name="千分位 18 2 5 3 2" xfId="4184" xr:uid="{00000000-0005-0000-0000-0000FF090000}"/>
    <cellStyle name="千分位 18 2 5 4" xfId="2917" xr:uid="{00000000-0005-0000-0000-0000000A0000}"/>
    <cellStyle name="千分位 18 2 6" xfId="683" xr:uid="{00000000-0005-0000-0000-0000010A0000}"/>
    <cellStyle name="千分位 18 2 6 2" xfId="1953" xr:uid="{00000000-0005-0000-0000-0000020A0000}"/>
    <cellStyle name="千分位 18 2 6 2 2" xfId="4502" xr:uid="{00000000-0005-0000-0000-0000030A0000}"/>
    <cellStyle name="千分位 18 2 6 3" xfId="3235" xr:uid="{00000000-0005-0000-0000-0000040A0000}"/>
    <cellStyle name="千分位 18 2 7" xfId="1322" xr:uid="{00000000-0005-0000-0000-0000050A0000}"/>
    <cellStyle name="千分位 18 2 7 2" xfId="3872" xr:uid="{00000000-0005-0000-0000-0000060A0000}"/>
    <cellStyle name="千分位 18 2 8" xfId="2604" xr:uid="{00000000-0005-0000-0000-0000070A0000}"/>
    <cellStyle name="千分位 18 3" xfId="82" xr:uid="{00000000-0005-0000-0000-0000080A0000}"/>
    <cellStyle name="千分位 18 3 2" xfId="163" xr:uid="{00000000-0005-0000-0000-0000090A0000}"/>
    <cellStyle name="千分位 18 3 2 2" xfId="321" xr:uid="{00000000-0005-0000-0000-00000A0A0000}"/>
    <cellStyle name="千分位 18 3 2 2 2" xfId="635" xr:uid="{00000000-0005-0000-0000-00000B0A0000}"/>
    <cellStyle name="千分位 18 3 2 2 2 2" xfId="1267" xr:uid="{00000000-0005-0000-0000-00000C0A0000}"/>
    <cellStyle name="千分位 18 3 2 2 2 2 2" xfId="2536" xr:uid="{00000000-0005-0000-0000-00000D0A0000}"/>
    <cellStyle name="千分位 18 3 2 2 2 2 2 2" xfId="5085" xr:uid="{00000000-0005-0000-0000-00000E0A0000}"/>
    <cellStyle name="千分位 18 3 2 2 2 2 3" xfId="3818" xr:uid="{00000000-0005-0000-0000-00000F0A0000}"/>
    <cellStyle name="千分位 18 3 2 2 2 3" xfId="1906" xr:uid="{00000000-0005-0000-0000-0000100A0000}"/>
    <cellStyle name="千分位 18 3 2 2 2 3 2" xfId="4455" xr:uid="{00000000-0005-0000-0000-0000110A0000}"/>
    <cellStyle name="千分位 18 3 2 2 2 4" xfId="3188" xr:uid="{00000000-0005-0000-0000-0000120A0000}"/>
    <cellStyle name="千分位 18 3 2 2 3" xfId="955" xr:uid="{00000000-0005-0000-0000-0000130A0000}"/>
    <cellStyle name="千分位 18 3 2 2 3 2" xfId="2224" xr:uid="{00000000-0005-0000-0000-0000140A0000}"/>
    <cellStyle name="千分位 18 3 2 2 3 2 2" xfId="4773" xr:uid="{00000000-0005-0000-0000-0000150A0000}"/>
    <cellStyle name="千分位 18 3 2 2 3 3" xfId="3506" xr:uid="{00000000-0005-0000-0000-0000160A0000}"/>
    <cellStyle name="千分位 18 3 2 2 4" xfId="1594" xr:uid="{00000000-0005-0000-0000-0000170A0000}"/>
    <cellStyle name="千分位 18 3 2 2 4 2" xfId="4143" xr:uid="{00000000-0005-0000-0000-0000180A0000}"/>
    <cellStyle name="千分位 18 3 2 2 5" xfId="2876" xr:uid="{00000000-0005-0000-0000-0000190A0000}"/>
    <cellStyle name="千分位 18 3 2 3" xfId="479" xr:uid="{00000000-0005-0000-0000-00001A0A0000}"/>
    <cellStyle name="千分位 18 3 2 3 2" xfId="1111" xr:uid="{00000000-0005-0000-0000-00001B0A0000}"/>
    <cellStyle name="千分位 18 3 2 3 2 2" xfId="2380" xr:uid="{00000000-0005-0000-0000-00001C0A0000}"/>
    <cellStyle name="千分位 18 3 2 3 2 2 2" xfId="4929" xr:uid="{00000000-0005-0000-0000-00001D0A0000}"/>
    <cellStyle name="千分位 18 3 2 3 2 3" xfId="3662" xr:uid="{00000000-0005-0000-0000-00001E0A0000}"/>
    <cellStyle name="千分位 18 3 2 3 3" xfId="1750" xr:uid="{00000000-0005-0000-0000-00001F0A0000}"/>
    <cellStyle name="千分位 18 3 2 3 3 2" xfId="4299" xr:uid="{00000000-0005-0000-0000-0000200A0000}"/>
    <cellStyle name="千分位 18 3 2 3 4" xfId="3032" xr:uid="{00000000-0005-0000-0000-0000210A0000}"/>
    <cellStyle name="千分位 18 3 2 4" xfId="799" xr:uid="{00000000-0005-0000-0000-0000220A0000}"/>
    <cellStyle name="千分位 18 3 2 4 2" xfId="2068" xr:uid="{00000000-0005-0000-0000-0000230A0000}"/>
    <cellStyle name="千分位 18 3 2 4 2 2" xfId="4617" xr:uid="{00000000-0005-0000-0000-0000240A0000}"/>
    <cellStyle name="千分位 18 3 2 4 3" xfId="3350" xr:uid="{00000000-0005-0000-0000-0000250A0000}"/>
    <cellStyle name="千分位 18 3 2 5" xfId="1438" xr:uid="{00000000-0005-0000-0000-0000260A0000}"/>
    <cellStyle name="千分位 18 3 2 5 2" xfId="3987" xr:uid="{00000000-0005-0000-0000-0000270A0000}"/>
    <cellStyle name="千分位 18 3 2 6" xfId="2720" xr:uid="{00000000-0005-0000-0000-0000280A0000}"/>
    <cellStyle name="千分位 18 3 3" xfId="243" xr:uid="{00000000-0005-0000-0000-0000290A0000}"/>
    <cellStyle name="千分位 18 3 3 2" xfId="557" xr:uid="{00000000-0005-0000-0000-00002A0A0000}"/>
    <cellStyle name="千分位 18 3 3 2 2" xfId="1189" xr:uid="{00000000-0005-0000-0000-00002B0A0000}"/>
    <cellStyle name="千分位 18 3 3 2 2 2" xfId="2458" xr:uid="{00000000-0005-0000-0000-00002C0A0000}"/>
    <cellStyle name="千分位 18 3 3 2 2 2 2" xfId="5007" xr:uid="{00000000-0005-0000-0000-00002D0A0000}"/>
    <cellStyle name="千分位 18 3 3 2 2 3" xfId="3740" xr:uid="{00000000-0005-0000-0000-00002E0A0000}"/>
    <cellStyle name="千分位 18 3 3 2 3" xfId="1828" xr:uid="{00000000-0005-0000-0000-00002F0A0000}"/>
    <cellStyle name="千分位 18 3 3 2 3 2" xfId="4377" xr:uid="{00000000-0005-0000-0000-0000300A0000}"/>
    <cellStyle name="千分位 18 3 3 2 4" xfId="3110" xr:uid="{00000000-0005-0000-0000-0000310A0000}"/>
    <cellStyle name="千分位 18 3 3 3" xfId="877" xr:uid="{00000000-0005-0000-0000-0000320A0000}"/>
    <cellStyle name="千分位 18 3 3 3 2" xfId="2146" xr:uid="{00000000-0005-0000-0000-0000330A0000}"/>
    <cellStyle name="千分位 18 3 3 3 2 2" xfId="4695" xr:uid="{00000000-0005-0000-0000-0000340A0000}"/>
    <cellStyle name="千分位 18 3 3 3 3" xfId="3428" xr:uid="{00000000-0005-0000-0000-0000350A0000}"/>
    <cellStyle name="千分位 18 3 3 4" xfId="1516" xr:uid="{00000000-0005-0000-0000-0000360A0000}"/>
    <cellStyle name="千分位 18 3 3 4 2" xfId="4065" xr:uid="{00000000-0005-0000-0000-0000370A0000}"/>
    <cellStyle name="千分位 18 3 3 5" xfId="2798" xr:uid="{00000000-0005-0000-0000-0000380A0000}"/>
    <cellStyle name="千分位 18 3 4" xfId="401" xr:uid="{00000000-0005-0000-0000-0000390A0000}"/>
    <cellStyle name="千分位 18 3 4 2" xfId="1033" xr:uid="{00000000-0005-0000-0000-00003A0A0000}"/>
    <cellStyle name="千分位 18 3 4 2 2" xfId="2302" xr:uid="{00000000-0005-0000-0000-00003B0A0000}"/>
    <cellStyle name="千分位 18 3 4 2 2 2" xfId="4851" xr:uid="{00000000-0005-0000-0000-00003C0A0000}"/>
    <cellStyle name="千分位 18 3 4 2 3" xfId="3584" xr:uid="{00000000-0005-0000-0000-00003D0A0000}"/>
    <cellStyle name="千分位 18 3 4 3" xfId="1672" xr:uid="{00000000-0005-0000-0000-00003E0A0000}"/>
    <cellStyle name="千分位 18 3 4 3 2" xfId="4221" xr:uid="{00000000-0005-0000-0000-00003F0A0000}"/>
    <cellStyle name="千分位 18 3 4 4" xfId="2954" xr:uid="{00000000-0005-0000-0000-0000400A0000}"/>
    <cellStyle name="千分位 18 3 5" xfId="721" xr:uid="{00000000-0005-0000-0000-0000410A0000}"/>
    <cellStyle name="千分位 18 3 5 2" xfId="1990" xr:uid="{00000000-0005-0000-0000-0000420A0000}"/>
    <cellStyle name="千分位 18 3 5 2 2" xfId="4539" xr:uid="{00000000-0005-0000-0000-0000430A0000}"/>
    <cellStyle name="千分位 18 3 5 3" xfId="3272" xr:uid="{00000000-0005-0000-0000-0000440A0000}"/>
    <cellStyle name="千分位 18 3 6" xfId="1360" xr:uid="{00000000-0005-0000-0000-0000450A0000}"/>
    <cellStyle name="千分位 18 3 6 2" xfId="3909" xr:uid="{00000000-0005-0000-0000-0000460A0000}"/>
    <cellStyle name="千分位 18 3 7" xfId="2642" xr:uid="{00000000-0005-0000-0000-0000470A0000}"/>
    <cellStyle name="千分位 18 4" xfId="124" xr:uid="{00000000-0005-0000-0000-0000480A0000}"/>
    <cellStyle name="千分位 18 4 2" xfId="283" xr:uid="{00000000-0005-0000-0000-0000490A0000}"/>
    <cellStyle name="千分位 18 4 2 2" xfId="597" xr:uid="{00000000-0005-0000-0000-00004A0A0000}"/>
    <cellStyle name="千分位 18 4 2 2 2" xfId="1229" xr:uid="{00000000-0005-0000-0000-00004B0A0000}"/>
    <cellStyle name="千分位 18 4 2 2 2 2" xfId="2498" xr:uid="{00000000-0005-0000-0000-00004C0A0000}"/>
    <cellStyle name="千分位 18 4 2 2 2 2 2" xfId="5047" xr:uid="{00000000-0005-0000-0000-00004D0A0000}"/>
    <cellStyle name="千分位 18 4 2 2 2 3" xfId="3780" xr:uid="{00000000-0005-0000-0000-00004E0A0000}"/>
    <cellStyle name="千分位 18 4 2 2 3" xfId="1868" xr:uid="{00000000-0005-0000-0000-00004F0A0000}"/>
    <cellStyle name="千分位 18 4 2 2 3 2" xfId="4417" xr:uid="{00000000-0005-0000-0000-0000500A0000}"/>
    <cellStyle name="千分位 18 4 2 2 4" xfId="3150" xr:uid="{00000000-0005-0000-0000-0000510A0000}"/>
    <cellStyle name="千分位 18 4 2 3" xfId="917" xr:uid="{00000000-0005-0000-0000-0000520A0000}"/>
    <cellStyle name="千分位 18 4 2 3 2" xfId="2186" xr:uid="{00000000-0005-0000-0000-0000530A0000}"/>
    <cellStyle name="千分位 18 4 2 3 2 2" xfId="4735" xr:uid="{00000000-0005-0000-0000-0000540A0000}"/>
    <cellStyle name="千分位 18 4 2 3 3" xfId="3468" xr:uid="{00000000-0005-0000-0000-0000550A0000}"/>
    <cellStyle name="千分位 18 4 2 4" xfId="1556" xr:uid="{00000000-0005-0000-0000-0000560A0000}"/>
    <cellStyle name="千分位 18 4 2 4 2" xfId="4105" xr:uid="{00000000-0005-0000-0000-0000570A0000}"/>
    <cellStyle name="千分位 18 4 2 5" xfId="2838" xr:uid="{00000000-0005-0000-0000-0000580A0000}"/>
    <cellStyle name="千分位 18 4 3" xfId="441" xr:uid="{00000000-0005-0000-0000-0000590A0000}"/>
    <cellStyle name="千分位 18 4 3 2" xfId="1073" xr:uid="{00000000-0005-0000-0000-00005A0A0000}"/>
    <cellStyle name="千分位 18 4 3 2 2" xfId="2342" xr:uid="{00000000-0005-0000-0000-00005B0A0000}"/>
    <cellStyle name="千分位 18 4 3 2 2 2" xfId="4891" xr:uid="{00000000-0005-0000-0000-00005C0A0000}"/>
    <cellStyle name="千分位 18 4 3 2 3" xfId="3624" xr:uid="{00000000-0005-0000-0000-00005D0A0000}"/>
    <cellStyle name="千分位 18 4 3 3" xfId="1712" xr:uid="{00000000-0005-0000-0000-00005E0A0000}"/>
    <cellStyle name="千分位 18 4 3 3 2" xfId="4261" xr:uid="{00000000-0005-0000-0000-00005F0A0000}"/>
    <cellStyle name="千分位 18 4 3 4" xfId="2994" xr:uid="{00000000-0005-0000-0000-0000600A0000}"/>
    <cellStyle name="千分位 18 4 4" xfId="761" xr:uid="{00000000-0005-0000-0000-0000610A0000}"/>
    <cellStyle name="千分位 18 4 4 2" xfId="2030" xr:uid="{00000000-0005-0000-0000-0000620A0000}"/>
    <cellStyle name="千分位 18 4 4 2 2" xfId="4579" xr:uid="{00000000-0005-0000-0000-0000630A0000}"/>
    <cellStyle name="千分位 18 4 4 3" xfId="3312" xr:uid="{00000000-0005-0000-0000-0000640A0000}"/>
    <cellStyle name="千分位 18 4 5" xfId="1400" xr:uid="{00000000-0005-0000-0000-0000650A0000}"/>
    <cellStyle name="千分位 18 4 5 2" xfId="3949" xr:uid="{00000000-0005-0000-0000-0000660A0000}"/>
    <cellStyle name="千分位 18 4 6" xfId="2682" xr:uid="{00000000-0005-0000-0000-0000670A0000}"/>
    <cellStyle name="千分位 18 5" xfId="204" xr:uid="{00000000-0005-0000-0000-0000680A0000}"/>
    <cellStyle name="千分位 18 5 2" xfId="519" xr:uid="{00000000-0005-0000-0000-0000690A0000}"/>
    <cellStyle name="千分位 18 5 2 2" xfId="1151" xr:uid="{00000000-0005-0000-0000-00006A0A0000}"/>
    <cellStyle name="千分位 18 5 2 2 2" xfId="2420" xr:uid="{00000000-0005-0000-0000-00006B0A0000}"/>
    <cellStyle name="千分位 18 5 2 2 2 2" xfId="4969" xr:uid="{00000000-0005-0000-0000-00006C0A0000}"/>
    <cellStyle name="千分位 18 5 2 2 3" xfId="3702" xr:uid="{00000000-0005-0000-0000-00006D0A0000}"/>
    <cellStyle name="千分位 18 5 2 3" xfId="1790" xr:uid="{00000000-0005-0000-0000-00006E0A0000}"/>
    <cellStyle name="千分位 18 5 2 3 2" xfId="4339" xr:uid="{00000000-0005-0000-0000-00006F0A0000}"/>
    <cellStyle name="千分位 18 5 2 4" xfId="3072" xr:uid="{00000000-0005-0000-0000-0000700A0000}"/>
    <cellStyle name="千分位 18 5 3" xfId="839" xr:uid="{00000000-0005-0000-0000-0000710A0000}"/>
    <cellStyle name="千分位 18 5 3 2" xfId="2108" xr:uid="{00000000-0005-0000-0000-0000720A0000}"/>
    <cellStyle name="千分位 18 5 3 2 2" xfId="4657" xr:uid="{00000000-0005-0000-0000-0000730A0000}"/>
    <cellStyle name="千分位 18 5 3 3" xfId="3390" xr:uid="{00000000-0005-0000-0000-0000740A0000}"/>
    <cellStyle name="千分位 18 5 4" xfId="1478" xr:uid="{00000000-0005-0000-0000-0000750A0000}"/>
    <cellStyle name="千分位 18 5 4 2" xfId="4027" xr:uid="{00000000-0005-0000-0000-0000760A0000}"/>
    <cellStyle name="千分位 18 5 5" xfId="2760" xr:uid="{00000000-0005-0000-0000-0000770A0000}"/>
    <cellStyle name="千分位 18 6" xfId="362" xr:uid="{00000000-0005-0000-0000-0000780A0000}"/>
    <cellStyle name="千分位 18 6 2" xfId="995" xr:uid="{00000000-0005-0000-0000-0000790A0000}"/>
    <cellStyle name="千分位 18 6 2 2" xfId="2264" xr:uid="{00000000-0005-0000-0000-00007A0A0000}"/>
    <cellStyle name="千分位 18 6 2 2 2" xfId="4813" xr:uid="{00000000-0005-0000-0000-00007B0A0000}"/>
    <cellStyle name="千分位 18 6 2 3" xfId="3546" xr:uid="{00000000-0005-0000-0000-00007C0A0000}"/>
    <cellStyle name="千分位 18 6 3" xfId="1634" xr:uid="{00000000-0005-0000-0000-00007D0A0000}"/>
    <cellStyle name="千分位 18 6 3 2" xfId="4183" xr:uid="{00000000-0005-0000-0000-00007E0A0000}"/>
    <cellStyle name="千分位 18 6 4" xfId="2916" xr:uid="{00000000-0005-0000-0000-00007F0A0000}"/>
    <cellStyle name="千分位 18 7" xfId="682" xr:uid="{00000000-0005-0000-0000-0000800A0000}"/>
    <cellStyle name="千分位 18 7 2" xfId="1952" xr:uid="{00000000-0005-0000-0000-0000810A0000}"/>
    <cellStyle name="千分位 18 7 2 2" xfId="4501" xr:uid="{00000000-0005-0000-0000-0000820A0000}"/>
    <cellStyle name="千分位 18 7 3" xfId="3234" xr:uid="{00000000-0005-0000-0000-0000830A0000}"/>
    <cellStyle name="千分位 18 8" xfId="1321" xr:uid="{00000000-0005-0000-0000-0000840A0000}"/>
    <cellStyle name="千分位 18 8 2" xfId="3871" xr:uid="{00000000-0005-0000-0000-0000850A0000}"/>
    <cellStyle name="千分位 18 9" xfId="2603" xr:uid="{00000000-0005-0000-0000-0000860A0000}"/>
    <cellStyle name="千分位 19" xfId="42" xr:uid="{00000000-0005-0000-0000-0000870A0000}"/>
    <cellStyle name="千分位 19 2" xfId="43" xr:uid="{00000000-0005-0000-0000-0000880A0000}"/>
    <cellStyle name="千分位 19 2 2" xfId="85" xr:uid="{00000000-0005-0000-0000-0000890A0000}"/>
    <cellStyle name="千分位 19 2 2 2" xfId="166" xr:uid="{00000000-0005-0000-0000-00008A0A0000}"/>
    <cellStyle name="千分位 19 2 2 2 2" xfId="324" xr:uid="{00000000-0005-0000-0000-00008B0A0000}"/>
    <cellStyle name="千分位 19 2 2 2 2 2" xfId="638" xr:uid="{00000000-0005-0000-0000-00008C0A0000}"/>
    <cellStyle name="千分位 19 2 2 2 2 2 2" xfId="1270" xr:uid="{00000000-0005-0000-0000-00008D0A0000}"/>
    <cellStyle name="千分位 19 2 2 2 2 2 2 2" xfId="2539" xr:uid="{00000000-0005-0000-0000-00008E0A0000}"/>
    <cellStyle name="千分位 19 2 2 2 2 2 2 2 2" xfId="5088" xr:uid="{00000000-0005-0000-0000-00008F0A0000}"/>
    <cellStyle name="千分位 19 2 2 2 2 2 2 3" xfId="3821" xr:uid="{00000000-0005-0000-0000-0000900A0000}"/>
    <cellStyle name="千分位 19 2 2 2 2 2 3" xfId="1909" xr:uid="{00000000-0005-0000-0000-0000910A0000}"/>
    <cellStyle name="千分位 19 2 2 2 2 2 3 2" xfId="4458" xr:uid="{00000000-0005-0000-0000-0000920A0000}"/>
    <cellStyle name="千分位 19 2 2 2 2 2 4" xfId="3191" xr:uid="{00000000-0005-0000-0000-0000930A0000}"/>
    <cellStyle name="千分位 19 2 2 2 2 3" xfId="958" xr:uid="{00000000-0005-0000-0000-0000940A0000}"/>
    <cellStyle name="千分位 19 2 2 2 2 3 2" xfId="2227" xr:uid="{00000000-0005-0000-0000-0000950A0000}"/>
    <cellStyle name="千分位 19 2 2 2 2 3 2 2" xfId="4776" xr:uid="{00000000-0005-0000-0000-0000960A0000}"/>
    <cellStyle name="千分位 19 2 2 2 2 3 3" xfId="3509" xr:uid="{00000000-0005-0000-0000-0000970A0000}"/>
    <cellStyle name="千分位 19 2 2 2 2 4" xfId="1597" xr:uid="{00000000-0005-0000-0000-0000980A0000}"/>
    <cellStyle name="千分位 19 2 2 2 2 4 2" xfId="4146" xr:uid="{00000000-0005-0000-0000-0000990A0000}"/>
    <cellStyle name="千分位 19 2 2 2 2 5" xfId="2879" xr:uid="{00000000-0005-0000-0000-00009A0A0000}"/>
    <cellStyle name="千分位 19 2 2 2 3" xfId="482" xr:uid="{00000000-0005-0000-0000-00009B0A0000}"/>
    <cellStyle name="千分位 19 2 2 2 3 2" xfId="1114" xr:uid="{00000000-0005-0000-0000-00009C0A0000}"/>
    <cellStyle name="千分位 19 2 2 2 3 2 2" xfId="2383" xr:uid="{00000000-0005-0000-0000-00009D0A0000}"/>
    <cellStyle name="千分位 19 2 2 2 3 2 2 2" xfId="4932" xr:uid="{00000000-0005-0000-0000-00009E0A0000}"/>
    <cellStyle name="千分位 19 2 2 2 3 2 3" xfId="3665" xr:uid="{00000000-0005-0000-0000-00009F0A0000}"/>
    <cellStyle name="千分位 19 2 2 2 3 3" xfId="1753" xr:uid="{00000000-0005-0000-0000-0000A00A0000}"/>
    <cellStyle name="千分位 19 2 2 2 3 3 2" xfId="4302" xr:uid="{00000000-0005-0000-0000-0000A10A0000}"/>
    <cellStyle name="千分位 19 2 2 2 3 4" xfId="3035" xr:uid="{00000000-0005-0000-0000-0000A20A0000}"/>
    <cellStyle name="千分位 19 2 2 2 4" xfId="802" xr:uid="{00000000-0005-0000-0000-0000A30A0000}"/>
    <cellStyle name="千分位 19 2 2 2 4 2" xfId="2071" xr:uid="{00000000-0005-0000-0000-0000A40A0000}"/>
    <cellStyle name="千分位 19 2 2 2 4 2 2" xfId="4620" xr:uid="{00000000-0005-0000-0000-0000A50A0000}"/>
    <cellStyle name="千分位 19 2 2 2 4 3" xfId="3353" xr:uid="{00000000-0005-0000-0000-0000A60A0000}"/>
    <cellStyle name="千分位 19 2 2 2 5" xfId="1441" xr:uid="{00000000-0005-0000-0000-0000A70A0000}"/>
    <cellStyle name="千分位 19 2 2 2 5 2" xfId="3990" xr:uid="{00000000-0005-0000-0000-0000A80A0000}"/>
    <cellStyle name="千分位 19 2 2 2 6" xfId="2723" xr:uid="{00000000-0005-0000-0000-0000A90A0000}"/>
    <cellStyle name="千分位 19 2 2 3" xfId="246" xr:uid="{00000000-0005-0000-0000-0000AA0A0000}"/>
    <cellStyle name="千分位 19 2 2 3 2" xfId="560" xr:uid="{00000000-0005-0000-0000-0000AB0A0000}"/>
    <cellStyle name="千分位 19 2 2 3 2 2" xfId="1192" xr:uid="{00000000-0005-0000-0000-0000AC0A0000}"/>
    <cellStyle name="千分位 19 2 2 3 2 2 2" xfId="2461" xr:uid="{00000000-0005-0000-0000-0000AD0A0000}"/>
    <cellStyle name="千分位 19 2 2 3 2 2 2 2" xfId="5010" xr:uid="{00000000-0005-0000-0000-0000AE0A0000}"/>
    <cellStyle name="千分位 19 2 2 3 2 2 3" xfId="3743" xr:uid="{00000000-0005-0000-0000-0000AF0A0000}"/>
    <cellStyle name="千分位 19 2 2 3 2 3" xfId="1831" xr:uid="{00000000-0005-0000-0000-0000B00A0000}"/>
    <cellStyle name="千分位 19 2 2 3 2 3 2" xfId="4380" xr:uid="{00000000-0005-0000-0000-0000B10A0000}"/>
    <cellStyle name="千分位 19 2 2 3 2 4" xfId="3113" xr:uid="{00000000-0005-0000-0000-0000B20A0000}"/>
    <cellStyle name="千分位 19 2 2 3 3" xfId="880" xr:uid="{00000000-0005-0000-0000-0000B30A0000}"/>
    <cellStyle name="千分位 19 2 2 3 3 2" xfId="2149" xr:uid="{00000000-0005-0000-0000-0000B40A0000}"/>
    <cellStyle name="千分位 19 2 2 3 3 2 2" xfId="4698" xr:uid="{00000000-0005-0000-0000-0000B50A0000}"/>
    <cellStyle name="千分位 19 2 2 3 3 3" xfId="3431" xr:uid="{00000000-0005-0000-0000-0000B60A0000}"/>
    <cellStyle name="千分位 19 2 2 3 4" xfId="1519" xr:uid="{00000000-0005-0000-0000-0000B70A0000}"/>
    <cellStyle name="千分位 19 2 2 3 4 2" xfId="4068" xr:uid="{00000000-0005-0000-0000-0000B80A0000}"/>
    <cellStyle name="千分位 19 2 2 3 5" xfId="2801" xr:uid="{00000000-0005-0000-0000-0000B90A0000}"/>
    <cellStyle name="千分位 19 2 2 4" xfId="404" xr:uid="{00000000-0005-0000-0000-0000BA0A0000}"/>
    <cellStyle name="千分位 19 2 2 4 2" xfId="1036" xr:uid="{00000000-0005-0000-0000-0000BB0A0000}"/>
    <cellStyle name="千分位 19 2 2 4 2 2" xfId="2305" xr:uid="{00000000-0005-0000-0000-0000BC0A0000}"/>
    <cellStyle name="千分位 19 2 2 4 2 2 2" xfId="4854" xr:uid="{00000000-0005-0000-0000-0000BD0A0000}"/>
    <cellStyle name="千分位 19 2 2 4 2 3" xfId="3587" xr:uid="{00000000-0005-0000-0000-0000BE0A0000}"/>
    <cellStyle name="千分位 19 2 2 4 3" xfId="1675" xr:uid="{00000000-0005-0000-0000-0000BF0A0000}"/>
    <cellStyle name="千分位 19 2 2 4 3 2" xfId="4224" xr:uid="{00000000-0005-0000-0000-0000C00A0000}"/>
    <cellStyle name="千分位 19 2 2 4 4" xfId="2957" xr:uid="{00000000-0005-0000-0000-0000C10A0000}"/>
    <cellStyle name="千分位 19 2 2 5" xfId="724" xr:uid="{00000000-0005-0000-0000-0000C20A0000}"/>
    <cellStyle name="千分位 19 2 2 5 2" xfId="1993" xr:uid="{00000000-0005-0000-0000-0000C30A0000}"/>
    <cellStyle name="千分位 19 2 2 5 2 2" xfId="4542" xr:uid="{00000000-0005-0000-0000-0000C40A0000}"/>
    <cellStyle name="千分位 19 2 2 5 3" xfId="3275" xr:uid="{00000000-0005-0000-0000-0000C50A0000}"/>
    <cellStyle name="千分位 19 2 2 6" xfId="1363" xr:uid="{00000000-0005-0000-0000-0000C60A0000}"/>
    <cellStyle name="千分位 19 2 2 6 2" xfId="3912" xr:uid="{00000000-0005-0000-0000-0000C70A0000}"/>
    <cellStyle name="千分位 19 2 2 7" xfId="2645" xr:uid="{00000000-0005-0000-0000-0000C80A0000}"/>
    <cellStyle name="千分位 19 2 3" xfId="127" xr:uid="{00000000-0005-0000-0000-0000C90A0000}"/>
    <cellStyle name="千分位 19 2 3 2" xfId="286" xr:uid="{00000000-0005-0000-0000-0000CA0A0000}"/>
    <cellStyle name="千分位 19 2 3 2 2" xfId="600" xr:uid="{00000000-0005-0000-0000-0000CB0A0000}"/>
    <cellStyle name="千分位 19 2 3 2 2 2" xfId="1232" xr:uid="{00000000-0005-0000-0000-0000CC0A0000}"/>
    <cellStyle name="千分位 19 2 3 2 2 2 2" xfId="2501" xr:uid="{00000000-0005-0000-0000-0000CD0A0000}"/>
    <cellStyle name="千分位 19 2 3 2 2 2 2 2" xfId="5050" xr:uid="{00000000-0005-0000-0000-0000CE0A0000}"/>
    <cellStyle name="千分位 19 2 3 2 2 2 3" xfId="3783" xr:uid="{00000000-0005-0000-0000-0000CF0A0000}"/>
    <cellStyle name="千分位 19 2 3 2 2 3" xfId="1871" xr:uid="{00000000-0005-0000-0000-0000D00A0000}"/>
    <cellStyle name="千分位 19 2 3 2 2 3 2" xfId="4420" xr:uid="{00000000-0005-0000-0000-0000D10A0000}"/>
    <cellStyle name="千分位 19 2 3 2 2 4" xfId="3153" xr:uid="{00000000-0005-0000-0000-0000D20A0000}"/>
    <cellStyle name="千分位 19 2 3 2 3" xfId="920" xr:uid="{00000000-0005-0000-0000-0000D30A0000}"/>
    <cellStyle name="千分位 19 2 3 2 3 2" xfId="2189" xr:uid="{00000000-0005-0000-0000-0000D40A0000}"/>
    <cellStyle name="千分位 19 2 3 2 3 2 2" xfId="4738" xr:uid="{00000000-0005-0000-0000-0000D50A0000}"/>
    <cellStyle name="千分位 19 2 3 2 3 3" xfId="3471" xr:uid="{00000000-0005-0000-0000-0000D60A0000}"/>
    <cellStyle name="千分位 19 2 3 2 4" xfId="1559" xr:uid="{00000000-0005-0000-0000-0000D70A0000}"/>
    <cellStyle name="千分位 19 2 3 2 4 2" xfId="4108" xr:uid="{00000000-0005-0000-0000-0000D80A0000}"/>
    <cellStyle name="千分位 19 2 3 2 5" xfId="2841" xr:uid="{00000000-0005-0000-0000-0000D90A0000}"/>
    <cellStyle name="千分位 19 2 3 3" xfId="444" xr:uid="{00000000-0005-0000-0000-0000DA0A0000}"/>
    <cellStyle name="千分位 19 2 3 3 2" xfId="1076" xr:uid="{00000000-0005-0000-0000-0000DB0A0000}"/>
    <cellStyle name="千分位 19 2 3 3 2 2" xfId="2345" xr:uid="{00000000-0005-0000-0000-0000DC0A0000}"/>
    <cellStyle name="千分位 19 2 3 3 2 2 2" xfId="4894" xr:uid="{00000000-0005-0000-0000-0000DD0A0000}"/>
    <cellStyle name="千分位 19 2 3 3 2 3" xfId="3627" xr:uid="{00000000-0005-0000-0000-0000DE0A0000}"/>
    <cellStyle name="千分位 19 2 3 3 3" xfId="1715" xr:uid="{00000000-0005-0000-0000-0000DF0A0000}"/>
    <cellStyle name="千分位 19 2 3 3 3 2" xfId="4264" xr:uid="{00000000-0005-0000-0000-0000E00A0000}"/>
    <cellStyle name="千分位 19 2 3 3 4" xfId="2997" xr:uid="{00000000-0005-0000-0000-0000E10A0000}"/>
    <cellStyle name="千分位 19 2 3 4" xfId="764" xr:uid="{00000000-0005-0000-0000-0000E20A0000}"/>
    <cellStyle name="千分位 19 2 3 4 2" xfId="2033" xr:uid="{00000000-0005-0000-0000-0000E30A0000}"/>
    <cellStyle name="千分位 19 2 3 4 2 2" xfId="4582" xr:uid="{00000000-0005-0000-0000-0000E40A0000}"/>
    <cellStyle name="千分位 19 2 3 4 3" xfId="3315" xr:uid="{00000000-0005-0000-0000-0000E50A0000}"/>
    <cellStyle name="千分位 19 2 3 5" xfId="1403" xr:uid="{00000000-0005-0000-0000-0000E60A0000}"/>
    <cellStyle name="千分位 19 2 3 5 2" xfId="3952" xr:uid="{00000000-0005-0000-0000-0000E70A0000}"/>
    <cellStyle name="千分位 19 2 3 6" xfId="2685" xr:uid="{00000000-0005-0000-0000-0000E80A0000}"/>
    <cellStyle name="千分位 19 2 4" xfId="207" xr:uid="{00000000-0005-0000-0000-0000E90A0000}"/>
    <cellStyle name="千分位 19 2 4 2" xfId="522" xr:uid="{00000000-0005-0000-0000-0000EA0A0000}"/>
    <cellStyle name="千分位 19 2 4 2 2" xfId="1154" xr:uid="{00000000-0005-0000-0000-0000EB0A0000}"/>
    <cellStyle name="千分位 19 2 4 2 2 2" xfId="2423" xr:uid="{00000000-0005-0000-0000-0000EC0A0000}"/>
    <cellStyle name="千分位 19 2 4 2 2 2 2" xfId="4972" xr:uid="{00000000-0005-0000-0000-0000ED0A0000}"/>
    <cellStyle name="千分位 19 2 4 2 2 3" xfId="3705" xr:uid="{00000000-0005-0000-0000-0000EE0A0000}"/>
    <cellStyle name="千分位 19 2 4 2 3" xfId="1793" xr:uid="{00000000-0005-0000-0000-0000EF0A0000}"/>
    <cellStyle name="千分位 19 2 4 2 3 2" xfId="4342" xr:uid="{00000000-0005-0000-0000-0000F00A0000}"/>
    <cellStyle name="千分位 19 2 4 2 4" xfId="3075" xr:uid="{00000000-0005-0000-0000-0000F10A0000}"/>
    <cellStyle name="千分位 19 2 4 3" xfId="842" xr:uid="{00000000-0005-0000-0000-0000F20A0000}"/>
    <cellStyle name="千分位 19 2 4 3 2" xfId="2111" xr:uid="{00000000-0005-0000-0000-0000F30A0000}"/>
    <cellStyle name="千分位 19 2 4 3 2 2" xfId="4660" xr:uid="{00000000-0005-0000-0000-0000F40A0000}"/>
    <cellStyle name="千分位 19 2 4 3 3" xfId="3393" xr:uid="{00000000-0005-0000-0000-0000F50A0000}"/>
    <cellStyle name="千分位 19 2 4 4" xfId="1481" xr:uid="{00000000-0005-0000-0000-0000F60A0000}"/>
    <cellStyle name="千分位 19 2 4 4 2" xfId="4030" xr:uid="{00000000-0005-0000-0000-0000F70A0000}"/>
    <cellStyle name="千分位 19 2 4 5" xfId="2763" xr:uid="{00000000-0005-0000-0000-0000F80A0000}"/>
    <cellStyle name="千分位 19 2 5" xfId="365" xr:uid="{00000000-0005-0000-0000-0000F90A0000}"/>
    <cellStyle name="千分位 19 2 5 2" xfId="998" xr:uid="{00000000-0005-0000-0000-0000FA0A0000}"/>
    <cellStyle name="千分位 19 2 5 2 2" xfId="2267" xr:uid="{00000000-0005-0000-0000-0000FB0A0000}"/>
    <cellStyle name="千分位 19 2 5 2 2 2" xfId="4816" xr:uid="{00000000-0005-0000-0000-0000FC0A0000}"/>
    <cellStyle name="千分位 19 2 5 2 3" xfId="3549" xr:uid="{00000000-0005-0000-0000-0000FD0A0000}"/>
    <cellStyle name="千分位 19 2 5 3" xfId="1637" xr:uid="{00000000-0005-0000-0000-0000FE0A0000}"/>
    <cellStyle name="千分位 19 2 5 3 2" xfId="4186" xr:uid="{00000000-0005-0000-0000-0000FF0A0000}"/>
    <cellStyle name="千分位 19 2 5 4" xfId="2919" xr:uid="{00000000-0005-0000-0000-0000000B0000}"/>
    <cellStyle name="千分位 19 2 6" xfId="685" xr:uid="{00000000-0005-0000-0000-0000010B0000}"/>
    <cellStyle name="千分位 19 2 6 2" xfId="1955" xr:uid="{00000000-0005-0000-0000-0000020B0000}"/>
    <cellStyle name="千分位 19 2 6 2 2" xfId="4504" xr:uid="{00000000-0005-0000-0000-0000030B0000}"/>
    <cellStyle name="千分位 19 2 6 3" xfId="3237" xr:uid="{00000000-0005-0000-0000-0000040B0000}"/>
    <cellStyle name="千分位 19 2 7" xfId="1324" xr:uid="{00000000-0005-0000-0000-0000050B0000}"/>
    <cellStyle name="千分位 19 2 7 2" xfId="3874" xr:uid="{00000000-0005-0000-0000-0000060B0000}"/>
    <cellStyle name="千分位 19 2 8" xfId="2606" xr:uid="{00000000-0005-0000-0000-0000070B0000}"/>
    <cellStyle name="千分位 19 3" xfId="84" xr:uid="{00000000-0005-0000-0000-0000080B0000}"/>
    <cellStyle name="千分位 19 3 2" xfId="165" xr:uid="{00000000-0005-0000-0000-0000090B0000}"/>
    <cellStyle name="千分位 19 3 2 2" xfId="323" xr:uid="{00000000-0005-0000-0000-00000A0B0000}"/>
    <cellStyle name="千分位 19 3 2 2 2" xfId="637" xr:uid="{00000000-0005-0000-0000-00000B0B0000}"/>
    <cellStyle name="千分位 19 3 2 2 2 2" xfId="1269" xr:uid="{00000000-0005-0000-0000-00000C0B0000}"/>
    <cellStyle name="千分位 19 3 2 2 2 2 2" xfId="2538" xr:uid="{00000000-0005-0000-0000-00000D0B0000}"/>
    <cellStyle name="千分位 19 3 2 2 2 2 2 2" xfId="5087" xr:uid="{00000000-0005-0000-0000-00000E0B0000}"/>
    <cellStyle name="千分位 19 3 2 2 2 2 3" xfId="3820" xr:uid="{00000000-0005-0000-0000-00000F0B0000}"/>
    <cellStyle name="千分位 19 3 2 2 2 3" xfId="1908" xr:uid="{00000000-0005-0000-0000-0000100B0000}"/>
    <cellStyle name="千分位 19 3 2 2 2 3 2" xfId="4457" xr:uid="{00000000-0005-0000-0000-0000110B0000}"/>
    <cellStyle name="千分位 19 3 2 2 2 4" xfId="3190" xr:uid="{00000000-0005-0000-0000-0000120B0000}"/>
    <cellStyle name="千分位 19 3 2 2 3" xfId="957" xr:uid="{00000000-0005-0000-0000-0000130B0000}"/>
    <cellStyle name="千分位 19 3 2 2 3 2" xfId="2226" xr:uid="{00000000-0005-0000-0000-0000140B0000}"/>
    <cellStyle name="千分位 19 3 2 2 3 2 2" xfId="4775" xr:uid="{00000000-0005-0000-0000-0000150B0000}"/>
    <cellStyle name="千分位 19 3 2 2 3 3" xfId="3508" xr:uid="{00000000-0005-0000-0000-0000160B0000}"/>
    <cellStyle name="千分位 19 3 2 2 4" xfId="1596" xr:uid="{00000000-0005-0000-0000-0000170B0000}"/>
    <cellStyle name="千分位 19 3 2 2 4 2" xfId="4145" xr:uid="{00000000-0005-0000-0000-0000180B0000}"/>
    <cellStyle name="千分位 19 3 2 2 5" xfId="2878" xr:uid="{00000000-0005-0000-0000-0000190B0000}"/>
    <cellStyle name="千分位 19 3 2 3" xfId="481" xr:uid="{00000000-0005-0000-0000-00001A0B0000}"/>
    <cellStyle name="千分位 19 3 2 3 2" xfId="1113" xr:uid="{00000000-0005-0000-0000-00001B0B0000}"/>
    <cellStyle name="千分位 19 3 2 3 2 2" xfId="2382" xr:uid="{00000000-0005-0000-0000-00001C0B0000}"/>
    <cellStyle name="千分位 19 3 2 3 2 2 2" xfId="4931" xr:uid="{00000000-0005-0000-0000-00001D0B0000}"/>
    <cellStyle name="千分位 19 3 2 3 2 3" xfId="3664" xr:uid="{00000000-0005-0000-0000-00001E0B0000}"/>
    <cellStyle name="千分位 19 3 2 3 3" xfId="1752" xr:uid="{00000000-0005-0000-0000-00001F0B0000}"/>
    <cellStyle name="千分位 19 3 2 3 3 2" xfId="4301" xr:uid="{00000000-0005-0000-0000-0000200B0000}"/>
    <cellStyle name="千分位 19 3 2 3 4" xfId="3034" xr:uid="{00000000-0005-0000-0000-0000210B0000}"/>
    <cellStyle name="千分位 19 3 2 4" xfId="801" xr:uid="{00000000-0005-0000-0000-0000220B0000}"/>
    <cellStyle name="千分位 19 3 2 4 2" xfId="2070" xr:uid="{00000000-0005-0000-0000-0000230B0000}"/>
    <cellStyle name="千分位 19 3 2 4 2 2" xfId="4619" xr:uid="{00000000-0005-0000-0000-0000240B0000}"/>
    <cellStyle name="千分位 19 3 2 4 3" xfId="3352" xr:uid="{00000000-0005-0000-0000-0000250B0000}"/>
    <cellStyle name="千分位 19 3 2 5" xfId="1440" xr:uid="{00000000-0005-0000-0000-0000260B0000}"/>
    <cellStyle name="千分位 19 3 2 5 2" xfId="3989" xr:uid="{00000000-0005-0000-0000-0000270B0000}"/>
    <cellStyle name="千分位 19 3 2 6" xfId="2722" xr:uid="{00000000-0005-0000-0000-0000280B0000}"/>
    <cellStyle name="千分位 19 3 3" xfId="245" xr:uid="{00000000-0005-0000-0000-0000290B0000}"/>
    <cellStyle name="千分位 19 3 3 2" xfId="559" xr:uid="{00000000-0005-0000-0000-00002A0B0000}"/>
    <cellStyle name="千分位 19 3 3 2 2" xfId="1191" xr:uid="{00000000-0005-0000-0000-00002B0B0000}"/>
    <cellStyle name="千分位 19 3 3 2 2 2" xfId="2460" xr:uid="{00000000-0005-0000-0000-00002C0B0000}"/>
    <cellStyle name="千分位 19 3 3 2 2 2 2" xfId="5009" xr:uid="{00000000-0005-0000-0000-00002D0B0000}"/>
    <cellStyle name="千分位 19 3 3 2 2 3" xfId="3742" xr:uid="{00000000-0005-0000-0000-00002E0B0000}"/>
    <cellStyle name="千分位 19 3 3 2 3" xfId="1830" xr:uid="{00000000-0005-0000-0000-00002F0B0000}"/>
    <cellStyle name="千分位 19 3 3 2 3 2" xfId="4379" xr:uid="{00000000-0005-0000-0000-0000300B0000}"/>
    <cellStyle name="千分位 19 3 3 2 4" xfId="3112" xr:uid="{00000000-0005-0000-0000-0000310B0000}"/>
    <cellStyle name="千分位 19 3 3 3" xfId="879" xr:uid="{00000000-0005-0000-0000-0000320B0000}"/>
    <cellStyle name="千分位 19 3 3 3 2" xfId="2148" xr:uid="{00000000-0005-0000-0000-0000330B0000}"/>
    <cellStyle name="千分位 19 3 3 3 2 2" xfId="4697" xr:uid="{00000000-0005-0000-0000-0000340B0000}"/>
    <cellStyle name="千分位 19 3 3 3 3" xfId="3430" xr:uid="{00000000-0005-0000-0000-0000350B0000}"/>
    <cellStyle name="千分位 19 3 3 4" xfId="1518" xr:uid="{00000000-0005-0000-0000-0000360B0000}"/>
    <cellStyle name="千分位 19 3 3 4 2" xfId="4067" xr:uid="{00000000-0005-0000-0000-0000370B0000}"/>
    <cellStyle name="千分位 19 3 3 5" xfId="2800" xr:uid="{00000000-0005-0000-0000-0000380B0000}"/>
    <cellStyle name="千分位 19 3 4" xfId="403" xr:uid="{00000000-0005-0000-0000-0000390B0000}"/>
    <cellStyle name="千分位 19 3 4 2" xfId="1035" xr:uid="{00000000-0005-0000-0000-00003A0B0000}"/>
    <cellStyle name="千分位 19 3 4 2 2" xfId="2304" xr:uid="{00000000-0005-0000-0000-00003B0B0000}"/>
    <cellStyle name="千分位 19 3 4 2 2 2" xfId="4853" xr:uid="{00000000-0005-0000-0000-00003C0B0000}"/>
    <cellStyle name="千分位 19 3 4 2 3" xfId="3586" xr:uid="{00000000-0005-0000-0000-00003D0B0000}"/>
    <cellStyle name="千分位 19 3 4 3" xfId="1674" xr:uid="{00000000-0005-0000-0000-00003E0B0000}"/>
    <cellStyle name="千分位 19 3 4 3 2" xfId="4223" xr:uid="{00000000-0005-0000-0000-00003F0B0000}"/>
    <cellStyle name="千分位 19 3 4 4" xfId="2956" xr:uid="{00000000-0005-0000-0000-0000400B0000}"/>
    <cellStyle name="千分位 19 3 5" xfId="723" xr:uid="{00000000-0005-0000-0000-0000410B0000}"/>
    <cellStyle name="千分位 19 3 5 2" xfId="1992" xr:uid="{00000000-0005-0000-0000-0000420B0000}"/>
    <cellStyle name="千分位 19 3 5 2 2" xfId="4541" xr:uid="{00000000-0005-0000-0000-0000430B0000}"/>
    <cellStyle name="千分位 19 3 5 3" xfId="3274" xr:uid="{00000000-0005-0000-0000-0000440B0000}"/>
    <cellStyle name="千分位 19 3 6" xfId="1362" xr:uid="{00000000-0005-0000-0000-0000450B0000}"/>
    <cellStyle name="千分位 19 3 6 2" xfId="3911" xr:uid="{00000000-0005-0000-0000-0000460B0000}"/>
    <cellStyle name="千分位 19 3 7" xfId="2644" xr:uid="{00000000-0005-0000-0000-0000470B0000}"/>
    <cellStyle name="千分位 19 4" xfId="126" xr:uid="{00000000-0005-0000-0000-0000480B0000}"/>
    <cellStyle name="千分位 19 4 2" xfId="285" xr:uid="{00000000-0005-0000-0000-0000490B0000}"/>
    <cellStyle name="千分位 19 4 2 2" xfId="599" xr:uid="{00000000-0005-0000-0000-00004A0B0000}"/>
    <cellStyle name="千分位 19 4 2 2 2" xfId="1231" xr:uid="{00000000-0005-0000-0000-00004B0B0000}"/>
    <cellStyle name="千分位 19 4 2 2 2 2" xfId="2500" xr:uid="{00000000-0005-0000-0000-00004C0B0000}"/>
    <cellStyle name="千分位 19 4 2 2 2 2 2" xfId="5049" xr:uid="{00000000-0005-0000-0000-00004D0B0000}"/>
    <cellStyle name="千分位 19 4 2 2 2 3" xfId="3782" xr:uid="{00000000-0005-0000-0000-00004E0B0000}"/>
    <cellStyle name="千分位 19 4 2 2 3" xfId="1870" xr:uid="{00000000-0005-0000-0000-00004F0B0000}"/>
    <cellStyle name="千分位 19 4 2 2 3 2" xfId="4419" xr:uid="{00000000-0005-0000-0000-0000500B0000}"/>
    <cellStyle name="千分位 19 4 2 2 4" xfId="3152" xr:uid="{00000000-0005-0000-0000-0000510B0000}"/>
    <cellStyle name="千分位 19 4 2 3" xfId="919" xr:uid="{00000000-0005-0000-0000-0000520B0000}"/>
    <cellStyle name="千分位 19 4 2 3 2" xfId="2188" xr:uid="{00000000-0005-0000-0000-0000530B0000}"/>
    <cellStyle name="千分位 19 4 2 3 2 2" xfId="4737" xr:uid="{00000000-0005-0000-0000-0000540B0000}"/>
    <cellStyle name="千分位 19 4 2 3 3" xfId="3470" xr:uid="{00000000-0005-0000-0000-0000550B0000}"/>
    <cellStyle name="千分位 19 4 2 4" xfId="1558" xr:uid="{00000000-0005-0000-0000-0000560B0000}"/>
    <cellStyle name="千分位 19 4 2 4 2" xfId="4107" xr:uid="{00000000-0005-0000-0000-0000570B0000}"/>
    <cellStyle name="千分位 19 4 2 5" xfId="2840" xr:uid="{00000000-0005-0000-0000-0000580B0000}"/>
    <cellStyle name="千分位 19 4 3" xfId="443" xr:uid="{00000000-0005-0000-0000-0000590B0000}"/>
    <cellStyle name="千分位 19 4 3 2" xfId="1075" xr:uid="{00000000-0005-0000-0000-00005A0B0000}"/>
    <cellStyle name="千分位 19 4 3 2 2" xfId="2344" xr:uid="{00000000-0005-0000-0000-00005B0B0000}"/>
    <cellStyle name="千分位 19 4 3 2 2 2" xfId="4893" xr:uid="{00000000-0005-0000-0000-00005C0B0000}"/>
    <cellStyle name="千分位 19 4 3 2 3" xfId="3626" xr:uid="{00000000-0005-0000-0000-00005D0B0000}"/>
    <cellStyle name="千分位 19 4 3 3" xfId="1714" xr:uid="{00000000-0005-0000-0000-00005E0B0000}"/>
    <cellStyle name="千分位 19 4 3 3 2" xfId="4263" xr:uid="{00000000-0005-0000-0000-00005F0B0000}"/>
    <cellStyle name="千分位 19 4 3 4" xfId="2996" xr:uid="{00000000-0005-0000-0000-0000600B0000}"/>
    <cellStyle name="千分位 19 4 4" xfId="763" xr:uid="{00000000-0005-0000-0000-0000610B0000}"/>
    <cellStyle name="千分位 19 4 4 2" xfId="2032" xr:uid="{00000000-0005-0000-0000-0000620B0000}"/>
    <cellStyle name="千分位 19 4 4 2 2" xfId="4581" xr:uid="{00000000-0005-0000-0000-0000630B0000}"/>
    <cellStyle name="千分位 19 4 4 3" xfId="3314" xr:uid="{00000000-0005-0000-0000-0000640B0000}"/>
    <cellStyle name="千分位 19 4 5" xfId="1402" xr:uid="{00000000-0005-0000-0000-0000650B0000}"/>
    <cellStyle name="千分位 19 4 5 2" xfId="3951" xr:uid="{00000000-0005-0000-0000-0000660B0000}"/>
    <cellStyle name="千分位 19 4 6" xfId="2684" xr:uid="{00000000-0005-0000-0000-0000670B0000}"/>
    <cellStyle name="千分位 19 5" xfId="206" xr:uid="{00000000-0005-0000-0000-0000680B0000}"/>
    <cellStyle name="千分位 19 5 2" xfId="521" xr:uid="{00000000-0005-0000-0000-0000690B0000}"/>
    <cellStyle name="千分位 19 5 2 2" xfId="1153" xr:uid="{00000000-0005-0000-0000-00006A0B0000}"/>
    <cellStyle name="千分位 19 5 2 2 2" xfId="2422" xr:uid="{00000000-0005-0000-0000-00006B0B0000}"/>
    <cellStyle name="千分位 19 5 2 2 2 2" xfId="4971" xr:uid="{00000000-0005-0000-0000-00006C0B0000}"/>
    <cellStyle name="千分位 19 5 2 2 3" xfId="3704" xr:uid="{00000000-0005-0000-0000-00006D0B0000}"/>
    <cellStyle name="千分位 19 5 2 3" xfId="1792" xr:uid="{00000000-0005-0000-0000-00006E0B0000}"/>
    <cellStyle name="千分位 19 5 2 3 2" xfId="4341" xr:uid="{00000000-0005-0000-0000-00006F0B0000}"/>
    <cellStyle name="千分位 19 5 2 4" xfId="3074" xr:uid="{00000000-0005-0000-0000-0000700B0000}"/>
    <cellStyle name="千分位 19 5 3" xfId="841" xr:uid="{00000000-0005-0000-0000-0000710B0000}"/>
    <cellStyle name="千分位 19 5 3 2" xfId="2110" xr:uid="{00000000-0005-0000-0000-0000720B0000}"/>
    <cellStyle name="千分位 19 5 3 2 2" xfId="4659" xr:uid="{00000000-0005-0000-0000-0000730B0000}"/>
    <cellStyle name="千分位 19 5 3 3" xfId="3392" xr:uid="{00000000-0005-0000-0000-0000740B0000}"/>
    <cellStyle name="千分位 19 5 4" xfId="1480" xr:uid="{00000000-0005-0000-0000-0000750B0000}"/>
    <cellStyle name="千分位 19 5 4 2" xfId="4029" xr:uid="{00000000-0005-0000-0000-0000760B0000}"/>
    <cellStyle name="千分位 19 5 5" xfId="2762" xr:uid="{00000000-0005-0000-0000-0000770B0000}"/>
    <cellStyle name="千分位 19 6" xfId="364" xr:uid="{00000000-0005-0000-0000-0000780B0000}"/>
    <cellStyle name="千分位 19 6 2" xfId="997" xr:uid="{00000000-0005-0000-0000-0000790B0000}"/>
    <cellStyle name="千分位 19 6 2 2" xfId="2266" xr:uid="{00000000-0005-0000-0000-00007A0B0000}"/>
    <cellStyle name="千分位 19 6 2 2 2" xfId="4815" xr:uid="{00000000-0005-0000-0000-00007B0B0000}"/>
    <cellStyle name="千分位 19 6 2 3" xfId="3548" xr:uid="{00000000-0005-0000-0000-00007C0B0000}"/>
    <cellStyle name="千分位 19 6 3" xfId="1636" xr:uid="{00000000-0005-0000-0000-00007D0B0000}"/>
    <cellStyle name="千分位 19 6 3 2" xfId="4185" xr:uid="{00000000-0005-0000-0000-00007E0B0000}"/>
    <cellStyle name="千分位 19 6 4" xfId="2918" xr:uid="{00000000-0005-0000-0000-00007F0B0000}"/>
    <cellStyle name="千分位 19 7" xfId="684" xr:uid="{00000000-0005-0000-0000-0000800B0000}"/>
    <cellStyle name="千分位 19 7 2" xfId="1954" xr:uid="{00000000-0005-0000-0000-0000810B0000}"/>
    <cellStyle name="千分位 19 7 2 2" xfId="4503" xr:uid="{00000000-0005-0000-0000-0000820B0000}"/>
    <cellStyle name="千分位 19 7 3" xfId="3236" xr:uid="{00000000-0005-0000-0000-0000830B0000}"/>
    <cellStyle name="千分位 19 8" xfId="1323" xr:uid="{00000000-0005-0000-0000-0000840B0000}"/>
    <cellStyle name="千分位 19 8 2" xfId="3873" xr:uid="{00000000-0005-0000-0000-0000850B0000}"/>
    <cellStyle name="千分位 19 9" xfId="2605" xr:uid="{00000000-0005-0000-0000-0000860B0000}"/>
    <cellStyle name="千分位 2" xfId="60" xr:uid="{00000000-0005-0000-0000-0000870B0000}"/>
    <cellStyle name="千分位 2 10" xfId="1339" xr:uid="{00000000-0005-0000-0000-0000880B0000}"/>
    <cellStyle name="千分位 2 10 2" xfId="3888" xr:uid="{00000000-0005-0000-0000-0000890B0000}"/>
    <cellStyle name="千分位 2 11" xfId="2621" xr:uid="{00000000-0005-0000-0000-00008A0B0000}"/>
    <cellStyle name="千分位 2 12" xfId="2584" xr:uid="{00000000-0005-0000-0000-00008B0B0000}"/>
    <cellStyle name="千分位 2 2" xfId="44" xr:uid="{00000000-0005-0000-0000-00008C0B0000}"/>
    <cellStyle name="千分位 2 2 2" xfId="86" xr:uid="{00000000-0005-0000-0000-00008D0B0000}"/>
    <cellStyle name="千分位 2 2 2 2" xfId="167" xr:uid="{00000000-0005-0000-0000-00008E0B0000}"/>
    <cellStyle name="千分位 2 2 2 2 2" xfId="325" xr:uid="{00000000-0005-0000-0000-00008F0B0000}"/>
    <cellStyle name="千分位 2 2 2 2 2 2" xfId="639" xr:uid="{00000000-0005-0000-0000-0000900B0000}"/>
    <cellStyle name="千分位 2 2 2 2 2 2 2" xfId="1271" xr:uid="{00000000-0005-0000-0000-0000910B0000}"/>
    <cellStyle name="千分位 2 2 2 2 2 2 2 2" xfId="2540" xr:uid="{00000000-0005-0000-0000-0000920B0000}"/>
    <cellStyle name="千分位 2 2 2 2 2 2 2 2 2" xfId="5089" xr:uid="{00000000-0005-0000-0000-0000930B0000}"/>
    <cellStyle name="千分位 2 2 2 2 2 2 2 3" xfId="3822" xr:uid="{00000000-0005-0000-0000-0000940B0000}"/>
    <cellStyle name="千分位 2 2 2 2 2 2 3" xfId="1910" xr:uid="{00000000-0005-0000-0000-0000950B0000}"/>
    <cellStyle name="千分位 2 2 2 2 2 2 3 2" xfId="4459" xr:uid="{00000000-0005-0000-0000-0000960B0000}"/>
    <cellStyle name="千分位 2 2 2 2 2 2 4" xfId="3192" xr:uid="{00000000-0005-0000-0000-0000970B0000}"/>
    <cellStyle name="千分位 2 2 2 2 2 3" xfId="959" xr:uid="{00000000-0005-0000-0000-0000980B0000}"/>
    <cellStyle name="千分位 2 2 2 2 2 3 2" xfId="2228" xr:uid="{00000000-0005-0000-0000-0000990B0000}"/>
    <cellStyle name="千分位 2 2 2 2 2 3 2 2" xfId="4777" xr:uid="{00000000-0005-0000-0000-00009A0B0000}"/>
    <cellStyle name="千分位 2 2 2 2 2 3 3" xfId="3510" xr:uid="{00000000-0005-0000-0000-00009B0B0000}"/>
    <cellStyle name="千分位 2 2 2 2 2 4" xfId="1598" xr:uid="{00000000-0005-0000-0000-00009C0B0000}"/>
    <cellStyle name="千分位 2 2 2 2 2 4 2" xfId="4147" xr:uid="{00000000-0005-0000-0000-00009D0B0000}"/>
    <cellStyle name="千分位 2 2 2 2 2 5" xfId="2880" xr:uid="{00000000-0005-0000-0000-00009E0B0000}"/>
    <cellStyle name="千分位 2 2 2 2 3" xfId="483" xr:uid="{00000000-0005-0000-0000-00009F0B0000}"/>
    <cellStyle name="千分位 2 2 2 2 3 2" xfId="1115" xr:uid="{00000000-0005-0000-0000-0000A00B0000}"/>
    <cellStyle name="千分位 2 2 2 2 3 2 2" xfId="2384" xr:uid="{00000000-0005-0000-0000-0000A10B0000}"/>
    <cellStyle name="千分位 2 2 2 2 3 2 2 2" xfId="4933" xr:uid="{00000000-0005-0000-0000-0000A20B0000}"/>
    <cellStyle name="千分位 2 2 2 2 3 2 3" xfId="3666" xr:uid="{00000000-0005-0000-0000-0000A30B0000}"/>
    <cellStyle name="千分位 2 2 2 2 3 3" xfId="1754" xr:uid="{00000000-0005-0000-0000-0000A40B0000}"/>
    <cellStyle name="千分位 2 2 2 2 3 3 2" xfId="4303" xr:uid="{00000000-0005-0000-0000-0000A50B0000}"/>
    <cellStyle name="千分位 2 2 2 2 3 4" xfId="3036" xr:uid="{00000000-0005-0000-0000-0000A60B0000}"/>
    <cellStyle name="千分位 2 2 2 2 4" xfId="803" xr:uid="{00000000-0005-0000-0000-0000A70B0000}"/>
    <cellStyle name="千分位 2 2 2 2 4 2" xfId="2072" xr:uid="{00000000-0005-0000-0000-0000A80B0000}"/>
    <cellStyle name="千分位 2 2 2 2 4 2 2" xfId="4621" xr:uid="{00000000-0005-0000-0000-0000A90B0000}"/>
    <cellStyle name="千分位 2 2 2 2 4 3" xfId="3354" xr:uid="{00000000-0005-0000-0000-0000AA0B0000}"/>
    <cellStyle name="千分位 2 2 2 2 5" xfId="1442" xr:uid="{00000000-0005-0000-0000-0000AB0B0000}"/>
    <cellStyle name="千分位 2 2 2 2 5 2" xfId="3991" xr:uid="{00000000-0005-0000-0000-0000AC0B0000}"/>
    <cellStyle name="千分位 2 2 2 2 6" xfId="2724" xr:uid="{00000000-0005-0000-0000-0000AD0B0000}"/>
    <cellStyle name="千分位 2 2 2 3" xfId="247" xr:uid="{00000000-0005-0000-0000-0000AE0B0000}"/>
    <cellStyle name="千分位 2 2 2 3 2" xfId="561" xr:uid="{00000000-0005-0000-0000-0000AF0B0000}"/>
    <cellStyle name="千分位 2 2 2 3 2 2" xfId="1193" xr:uid="{00000000-0005-0000-0000-0000B00B0000}"/>
    <cellStyle name="千分位 2 2 2 3 2 2 2" xfId="2462" xr:uid="{00000000-0005-0000-0000-0000B10B0000}"/>
    <cellStyle name="千分位 2 2 2 3 2 2 2 2" xfId="5011" xr:uid="{00000000-0005-0000-0000-0000B20B0000}"/>
    <cellStyle name="千分位 2 2 2 3 2 2 3" xfId="3744" xr:uid="{00000000-0005-0000-0000-0000B30B0000}"/>
    <cellStyle name="千分位 2 2 2 3 2 3" xfId="1832" xr:uid="{00000000-0005-0000-0000-0000B40B0000}"/>
    <cellStyle name="千分位 2 2 2 3 2 3 2" xfId="4381" xr:uid="{00000000-0005-0000-0000-0000B50B0000}"/>
    <cellStyle name="千分位 2 2 2 3 2 4" xfId="3114" xr:uid="{00000000-0005-0000-0000-0000B60B0000}"/>
    <cellStyle name="千分位 2 2 2 3 3" xfId="881" xr:uid="{00000000-0005-0000-0000-0000B70B0000}"/>
    <cellStyle name="千分位 2 2 2 3 3 2" xfId="2150" xr:uid="{00000000-0005-0000-0000-0000B80B0000}"/>
    <cellStyle name="千分位 2 2 2 3 3 2 2" xfId="4699" xr:uid="{00000000-0005-0000-0000-0000B90B0000}"/>
    <cellStyle name="千分位 2 2 2 3 3 3" xfId="3432" xr:uid="{00000000-0005-0000-0000-0000BA0B0000}"/>
    <cellStyle name="千分位 2 2 2 3 4" xfId="1520" xr:uid="{00000000-0005-0000-0000-0000BB0B0000}"/>
    <cellStyle name="千分位 2 2 2 3 4 2" xfId="4069" xr:uid="{00000000-0005-0000-0000-0000BC0B0000}"/>
    <cellStyle name="千分位 2 2 2 3 5" xfId="2802" xr:uid="{00000000-0005-0000-0000-0000BD0B0000}"/>
    <cellStyle name="千分位 2 2 2 4" xfId="405" xr:uid="{00000000-0005-0000-0000-0000BE0B0000}"/>
    <cellStyle name="千分位 2 2 2 4 2" xfId="1037" xr:uid="{00000000-0005-0000-0000-0000BF0B0000}"/>
    <cellStyle name="千分位 2 2 2 4 2 2" xfId="2306" xr:uid="{00000000-0005-0000-0000-0000C00B0000}"/>
    <cellStyle name="千分位 2 2 2 4 2 2 2" xfId="4855" xr:uid="{00000000-0005-0000-0000-0000C10B0000}"/>
    <cellStyle name="千分位 2 2 2 4 2 3" xfId="3588" xr:uid="{00000000-0005-0000-0000-0000C20B0000}"/>
    <cellStyle name="千分位 2 2 2 4 3" xfId="1676" xr:uid="{00000000-0005-0000-0000-0000C30B0000}"/>
    <cellStyle name="千分位 2 2 2 4 3 2" xfId="4225" xr:uid="{00000000-0005-0000-0000-0000C40B0000}"/>
    <cellStyle name="千分位 2 2 2 4 4" xfId="2958" xr:uid="{00000000-0005-0000-0000-0000C50B0000}"/>
    <cellStyle name="千分位 2 2 2 5" xfId="725" xr:uid="{00000000-0005-0000-0000-0000C60B0000}"/>
    <cellStyle name="千分位 2 2 2 5 2" xfId="1994" xr:uid="{00000000-0005-0000-0000-0000C70B0000}"/>
    <cellStyle name="千分位 2 2 2 5 2 2" xfId="4543" xr:uid="{00000000-0005-0000-0000-0000C80B0000}"/>
    <cellStyle name="千分位 2 2 2 5 3" xfId="3276" xr:uid="{00000000-0005-0000-0000-0000C90B0000}"/>
    <cellStyle name="千分位 2 2 2 6" xfId="1364" xr:uid="{00000000-0005-0000-0000-0000CA0B0000}"/>
    <cellStyle name="千分位 2 2 2 6 2" xfId="3913" xr:uid="{00000000-0005-0000-0000-0000CB0B0000}"/>
    <cellStyle name="千分位 2 2 2 7" xfId="2646" xr:uid="{00000000-0005-0000-0000-0000CC0B0000}"/>
    <cellStyle name="千分位 2 2 3" xfId="128" xr:uid="{00000000-0005-0000-0000-0000CD0B0000}"/>
    <cellStyle name="千分位 2 2 3 2" xfId="287" xr:uid="{00000000-0005-0000-0000-0000CE0B0000}"/>
    <cellStyle name="千分位 2 2 3 2 2" xfId="601" xr:uid="{00000000-0005-0000-0000-0000CF0B0000}"/>
    <cellStyle name="千分位 2 2 3 2 2 2" xfId="1233" xr:uid="{00000000-0005-0000-0000-0000D00B0000}"/>
    <cellStyle name="千分位 2 2 3 2 2 2 2" xfId="2502" xr:uid="{00000000-0005-0000-0000-0000D10B0000}"/>
    <cellStyle name="千分位 2 2 3 2 2 2 2 2" xfId="5051" xr:uid="{00000000-0005-0000-0000-0000D20B0000}"/>
    <cellStyle name="千分位 2 2 3 2 2 2 3" xfId="3784" xr:uid="{00000000-0005-0000-0000-0000D30B0000}"/>
    <cellStyle name="千分位 2 2 3 2 2 3" xfId="1872" xr:uid="{00000000-0005-0000-0000-0000D40B0000}"/>
    <cellStyle name="千分位 2 2 3 2 2 3 2" xfId="4421" xr:uid="{00000000-0005-0000-0000-0000D50B0000}"/>
    <cellStyle name="千分位 2 2 3 2 2 4" xfId="3154" xr:uid="{00000000-0005-0000-0000-0000D60B0000}"/>
    <cellStyle name="千分位 2 2 3 2 3" xfId="921" xr:uid="{00000000-0005-0000-0000-0000D70B0000}"/>
    <cellStyle name="千分位 2 2 3 2 3 2" xfId="2190" xr:uid="{00000000-0005-0000-0000-0000D80B0000}"/>
    <cellStyle name="千分位 2 2 3 2 3 2 2" xfId="4739" xr:uid="{00000000-0005-0000-0000-0000D90B0000}"/>
    <cellStyle name="千分位 2 2 3 2 3 3" xfId="3472" xr:uid="{00000000-0005-0000-0000-0000DA0B0000}"/>
    <cellStyle name="千分位 2 2 3 2 4" xfId="1560" xr:uid="{00000000-0005-0000-0000-0000DB0B0000}"/>
    <cellStyle name="千分位 2 2 3 2 4 2" xfId="4109" xr:uid="{00000000-0005-0000-0000-0000DC0B0000}"/>
    <cellStyle name="千分位 2 2 3 2 5" xfId="2842" xr:uid="{00000000-0005-0000-0000-0000DD0B0000}"/>
    <cellStyle name="千分位 2 2 3 3" xfId="445" xr:uid="{00000000-0005-0000-0000-0000DE0B0000}"/>
    <cellStyle name="千分位 2 2 3 3 2" xfId="1077" xr:uid="{00000000-0005-0000-0000-0000DF0B0000}"/>
    <cellStyle name="千分位 2 2 3 3 2 2" xfId="2346" xr:uid="{00000000-0005-0000-0000-0000E00B0000}"/>
    <cellStyle name="千分位 2 2 3 3 2 2 2" xfId="4895" xr:uid="{00000000-0005-0000-0000-0000E10B0000}"/>
    <cellStyle name="千分位 2 2 3 3 2 3" xfId="3628" xr:uid="{00000000-0005-0000-0000-0000E20B0000}"/>
    <cellStyle name="千分位 2 2 3 3 3" xfId="1716" xr:uid="{00000000-0005-0000-0000-0000E30B0000}"/>
    <cellStyle name="千分位 2 2 3 3 3 2" xfId="4265" xr:uid="{00000000-0005-0000-0000-0000E40B0000}"/>
    <cellStyle name="千分位 2 2 3 3 4" xfId="2998" xr:uid="{00000000-0005-0000-0000-0000E50B0000}"/>
    <cellStyle name="千分位 2 2 3 4" xfId="765" xr:uid="{00000000-0005-0000-0000-0000E60B0000}"/>
    <cellStyle name="千分位 2 2 3 4 2" xfId="2034" xr:uid="{00000000-0005-0000-0000-0000E70B0000}"/>
    <cellStyle name="千分位 2 2 3 4 2 2" xfId="4583" xr:uid="{00000000-0005-0000-0000-0000E80B0000}"/>
    <cellStyle name="千分位 2 2 3 4 3" xfId="3316" xr:uid="{00000000-0005-0000-0000-0000E90B0000}"/>
    <cellStyle name="千分位 2 2 3 5" xfId="1404" xr:uid="{00000000-0005-0000-0000-0000EA0B0000}"/>
    <cellStyle name="千分位 2 2 3 5 2" xfId="3953" xr:uid="{00000000-0005-0000-0000-0000EB0B0000}"/>
    <cellStyle name="千分位 2 2 3 6" xfId="2686" xr:uid="{00000000-0005-0000-0000-0000EC0B0000}"/>
    <cellStyle name="千分位 2 2 4" xfId="208" xr:uid="{00000000-0005-0000-0000-0000ED0B0000}"/>
    <cellStyle name="千分位 2 2 4 2" xfId="523" xr:uid="{00000000-0005-0000-0000-0000EE0B0000}"/>
    <cellStyle name="千分位 2 2 4 2 2" xfId="1155" xr:uid="{00000000-0005-0000-0000-0000EF0B0000}"/>
    <cellStyle name="千分位 2 2 4 2 2 2" xfId="2424" xr:uid="{00000000-0005-0000-0000-0000F00B0000}"/>
    <cellStyle name="千分位 2 2 4 2 2 2 2" xfId="4973" xr:uid="{00000000-0005-0000-0000-0000F10B0000}"/>
    <cellStyle name="千分位 2 2 4 2 2 3" xfId="3706" xr:uid="{00000000-0005-0000-0000-0000F20B0000}"/>
    <cellStyle name="千分位 2 2 4 2 3" xfId="1794" xr:uid="{00000000-0005-0000-0000-0000F30B0000}"/>
    <cellStyle name="千分位 2 2 4 2 3 2" xfId="4343" xr:uid="{00000000-0005-0000-0000-0000F40B0000}"/>
    <cellStyle name="千分位 2 2 4 2 4" xfId="3076" xr:uid="{00000000-0005-0000-0000-0000F50B0000}"/>
    <cellStyle name="千分位 2 2 4 3" xfId="843" xr:uid="{00000000-0005-0000-0000-0000F60B0000}"/>
    <cellStyle name="千分位 2 2 4 3 2" xfId="2112" xr:uid="{00000000-0005-0000-0000-0000F70B0000}"/>
    <cellStyle name="千分位 2 2 4 3 2 2" xfId="4661" xr:uid="{00000000-0005-0000-0000-0000F80B0000}"/>
    <cellStyle name="千分位 2 2 4 3 3" xfId="3394" xr:uid="{00000000-0005-0000-0000-0000F90B0000}"/>
    <cellStyle name="千分位 2 2 4 4" xfId="1482" xr:uid="{00000000-0005-0000-0000-0000FA0B0000}"/>
    <cellStyle name="千分位 2 2 4 4 2" xfId="4031" xr:uid="{00000000-0005-0000-0000-0000FB0B0000}"/>
    <cellStyle name="千分位 2 2 4 5" xfId="2764" xr:uid="{00000000-0005-0000-0000-0000FC0B0000}"/>
    <cellStyle name="千分位 2 2 5" xfId="366" xr:uid="{00000000-0005-0000-0000-0000FD0B0000}"/>
    <cellStyle name="千分位 2 2 5 2" xfId="999" xr:uid="{00000000-0005-0000-0000-0000FE0B0000}"/>
    <cellStyle name="千分位 2 2 5 2 2" xfId="2268" xr:uid="{00000000-0005-0000-0000-0000FF0B0000}"/>
    <cellStyle name="千分位 2 2 5 2 2 2" xfId="4817" xr:uid="{00000000-0005-0000-0000-0000000C0000}"/>
    <cellStyle name="千分位 2 2 5 2 3" xfId="3550" xr:uid="{00000000-0005-0000-0000-0000010C0000}"/>
    <cellStyle name="千分位 2 2 5 3" xfId="1638" xr:uid="{00000000-0005-0000-0000-0000020C0000}"/>
    <cellStyle name="千分位 2 2 5 3 2" xfId="4187" xr:uid="{00000000-0005-0000-0000-0000030C0000}"/>
    <cellStyle name="千分位 2 2 5 4" xfId="2920" xr:uid="{00000000-0005-0000-0000-0000040C0000}"/>
    <cellStyle name="千分位 2 2 6" xfId="686" xr:uid="{00000000-0005-0000-0000-0000050C0000}"/>
    <cellStyle name="千分位 2 2 6 2" xfId="1956" xr:uid="{00000000-0005-0000-0000-0000060C0000}"/>
    <cellStyle name="千分位 2 2 6 2 2" xfId="4505" xr:uid="{00000000-0005-0000-0000-0000070C0000}"/>
    <cellStyle name="千分位 2 2 6 3" xfId="3238" xr:uid="{00000000-0005-0000-0000-0000080C0000}"/>
    <cellStyle name="千分位 2 2 7" xfId="1325" xr:uid="{00000000-0005-0000-0000-0000090C0000}"/>
    <cellStyle name="千分位 2 2 7 2" xfId="3875" xr:uid="{00000000-0005-0000-0000-00000A0C0000}"/>
    <cellStyle name="千分位 2 2 8" xfId="2607" xr:uid="{00000000-0005-0000-0000-00000B0C0000}"/>
    <cellStyle name="千分位 2 3" xfId="100" xr:uid="{00000000-0005-0000-0000-00000C0C0000}"/>
    <cellStyle name="千分位 2 3 2" xfId="180" xr:uid="{00000000-0005-0000-0000-00000D0C0000}"/>
    <cellStyle name="千分位 2 3 2 2" xfId="338" xr:uid="{00000000-0005-0000-0000-00000E0C0000}"/>
    <cellStyle name="千分位 2 3 2 2 2" xfId="652" xr:uid="{00000000-0005-0000-0000-00000F0C0000}"/>
    <cellStyle name="千分位 2 3 2 2 2 2" xfId="1284" xr:uid="{00000000-0005-0000-0000-0000100C0000}"/>
    <cellStyle name="千分位 2 3 2 2 2 2 2" xfId="2553" xr:uid="{00000000-0005-0000-0000-0000110C0000}"/>
    <cellStyle name="千分位 2 3 2 2 2 2 2 2" xfId="5102" xr:uid="{00000000-0005-0000-0000-0000120C0000}"/>
    <cellStyle name="千分位 2 3 2 2 2 2 3" xfId="3835" xr:uid="{00000000-0005-0000-0000-0000130C0000}"/>
    <cellStyle name="千分位 2 3 2 2 2 3" xfId="1923" xr:uid="{00000000-0005-0000-0000-0000140C0000}"/>
    <cellStyle name="千分位 2 3 2 2 2 3 2" xfId="4472" xr:uid="{00000000-0005-0000-0000-0000150C0000}"/>
    <cellStyle name="千分位 2 3 2 2 2 4" xfId="3205" xr:uid="{00000000-0005-0000-0000-0000160C0000}"/>
    <cellStyle name="千分位 2 3 2 2 3" xfId="972" xr:uid="{00000000-0005-0000-0000-0000170C0000}"/>
    <cellStyle name="千分位 2 3 2 2 3 2" xfId="2241" xr:uid="{00000000-0005-0000-0000-0000180C0000}"/>
    <cellStyle name="千分位 2 3 2 2 3 2 2" xfId="4790" xr:uid="{00000000-0005-0000-0000-0000190C0000}"/>
    <cellStyle name="千分位 2 3 2 2 3 3" xfId="3523" xr:uid="{00000000-0005-0000-0000-00001A0C0000}"/>
    <cellStyle name="千分位 2 3 2 2 4" xfId="1611" xr:uid="{00000000-0005-0000-0000-00001B0C0000}"/>
    <cellStyle name="千分位 2 3 2 2 4 2" xfId="4160" xr:uid="{00000000-0005-0000-0000-00001C0C0000}"/>
    <cellStyle name="千分位 2 3 2 2 5" xfId="2893" xr:uid="{00000000-0005-0000-0000-00001D0C0000}"/>
    <cellStyle name="千分位 2 3 2 3" xfId="496" xr:uid="{00000000-0005-0000-0000-00001E0C0000}"/>
    <cellStyle name="千分位 2 3 2 3 2" xfId="1128" xr:uid="{00000000-0005-0000-0000-00001F0C0000}"/>
    <cellStyle name="千分位 2 3 2 3 2 2" xfId="2397" xr:uid="{00000000-0005-0000-0000-0000200C0000}"/>
    <cellStyle name="千分位 2 3 2 3 2 2 2" xfId="4946" xr:uid="{00000000-0005-0000-0000-0000210C0000}"/>
    <cellStyle name="千分位 2 3 2 3 2 3" xfId="3679" xr:uid="{00000000-0005-0000-0000-0000220C0000}"/>
    <cellStyle name="千分位 2 3 2 3 3" xfId="1767" xr:uid="{00000000-0005-0000-0000-0000230C0000}"/>
    <cellStyle name="千分位 2 3 2 3 3 2" xfId="4316" xr:uid="{00000000-0005-0000-0000-0000240C0000}"/>
    <cellStyle name="千分位 2 3 2 3 4" xfId="3049" xr:uid="{00000000-0005-0000-0000-0000250C0000}"/>
    <cellStyle name="千分位 2 3 2 4" xfId="816" xr:uid="{00000000-0005-0000-0000-0000260C0000}"/>
    <cellStyle name="千分位 2 3 2 4 2" xfId="2085" xr:uid="{00000000-0005-0000-0000-0000270C0000}"/>
    <cellStyle name="千分位 2 3 2 4 2 2" xfId="4634" xr:uid="{00000000-0005-0000-0000-0000280C0000}"/>
    <cellStyle name="千分位 2 3 2 4 3" xfId="3367" xr:uid="{00000000-0005-0000-0000-0000290C0000}"/>
    <cellStyle name="千分位 2 3 2 5" xfId="1455" xr:uid="{00000000-0005-0000-0000-00002A0C0000}"/>
    <cellStyle name="千分位 2 3 2 5 2" xfId="4004" xr:uid="{00000000-0005-0000-0000-00002B0C0000}"/>
    <cellStyle name="千分位 2 3 2 6" xfId="2737" xr:uid="{00000000-0005-0000-0000-00002C0C0000}"/>
    <cellStyle name="千分位 2 3 3" xfId="260" xr:uid="{00000000-0005-0000-0000-00002D0C0000}"/>
    <cellStyle name="千分位 2 3 3 2" xfId="574" xr:uid="{00000000-0005-0000-0000-00002E0C0000}"/>
    <cellStyle name="千分位 2 3 3 2 2" xfId="1206" xr:uid="{00000000-0005-0000-0000-00002F0C0000}"/>
    <cellStyle name="千分位 2 3 3 2 2 2" xfId="2475" xr:uid="{00000000-0005-0000-0000-0000300C0000}"/>
    <cellStyle name="千分位 2 3 3 2 2 2 2" xfId="5024" xr:uid="{00000000-0005-0000-0000-0000310C0000}"/>
    <cellStyle name="千分位 2 3 3 2 2 3" xfId="3757" xr:uid="{00000000-0005-0000-0000-0000320C0000}"/>
    <cellStyle name="千分位 2 3 3 2 3" xfId="1845" xr:uid="{00000000-0005-0000-0000-0000330C0000}"/>
    <cellStyle name="千分位 2 3 3 2 3 2" xfId="4394" xr:uid="{00000000-0005-0000-0000-0000340C0000}"/>
    <cellStyle name="千分位 2 3 3 2 4" xfId="3127" xr:uid="{00000000-0005-0000-0000-0000350C0000}"/>
    <cellStyle name="千分位 2 3 3 3" xfId="894" xr:uid="{00000000-0005-0000-0000-0000360C0000}"/>
    <cellStyle name="千分位 2 3 3 3 2" xfId="2163" xr:uid="{00000000-0005-0000-0000-0000370C0000}"/>
    <cellStyle name="千分位 2 3 3 3 2 2" xfId="4712" xr:uid="{00000000-0005-0000-0000-0000380C0000}"/>
    <cellStyle name="千分位 2 3 3 3 3" xfId="3445" xr:uid="{00000000-0005-0000-0000-0000390C0000}"/>
    <cellStyle name="千分位 2 3 3 4" xfId="1533" xr:uid="{00000000-0005-0000-0000-00003A0C0000}"/>
    <cellStyle name="千分位 2 3 3 4 2" xfId="4082" xr:uid="{00000000-0005-0000-0000-00003B0C0000}"/>
    <cellStyle name="千分位 2 3 3 5" xfId="2815" xr:uid="{00000000-0005-0000-0000-00003C0C0000}"/>
    <cellStyle name="千分位 2 3 4" xfId="418" xr:uid="{00000000-0005-0000-0000-00003D0C0000}"/>
    <cellStyle name="千分位 2 3 4 2" xfId="1050" xr:uid="{00000000-0005-0000-0000-00003E0C0000}"/>
    <cellStyle name="千分位 2 3 4 2 2" xfId="2319" xr:uid="{00000000-0005-0000-0000-00003F0C0000}"/>
    <cellStyle name="千分位 2 3 4 2 2 2" xfId="4868" xr:uid="{00000000-0005-0000-0000-0000400C0000}"/>
    <cellStyle name="千分位 2 3 4 2 3" xfId="3601" xr:uid="{00000000-0005-0000-0000-0000410C0000}"/>
    <cellStyle name="千分位 2 3 4 3" xfId="1689" xr:uid="{00000000-0005-0000-0000-0000420C0000}"/>
    <cellStyle name="千分位 2 3 4 3 2" xfId="4238" xr:uid="{00000000-0005-0000-0000-0000430C0000}"/>
    <cellStyle name="千分位 2 3 4 4" xfId="2971" xr:uid="{00000000-0005-0000-0000-0000440C0000}"/>
    <cellStyle name="千分位 2 3 5" xfId="738" xr:uid="{00000000-0005-0000-0000-0000450C0000}"/>
    <cellStyle name="千分位 2 3 5 2" xfId="2007" xr:uid="{00000000-0005-0000-0000-0000460C0000}"/>
    <cellStyle name="千分位 2 3 5 2 2" xfId="4556" xr:uid="{00000000-0005-0000-0000-0000470C0000}"/>
    <cellStyle name="千分位 2 3 5 3" xfId="3289" xr:uid="{00000000-0005-0000-0000-0000480C0000}"/>
    <cellStyle name="千分位 2 3 6" xfId="1377" xr:uid="{00000000-0005-0000-0000-0000490C0000}"/>
    <cellStyle name="千分位 2 3 6 2" xfId="3926" xr:uid="{00000000-0005-0000-0000-00004A0C0000}"/>
    <cellStyle name="千分位 2 3 7" xfId="2659" xr:uid="{00000000-0005-0000-0000-00004B0C0000}"/>
    <cellStyle name="千分位 2 4" xfId="142" xr:uid="{00000000-0005-0000-0000-00004C0C0000}"/>
    <cellStyle name="千分位 2 4 2" xfId="300" xr:uid="{00000000-0005-0000-0000-00004D0C0000}"/>
    <cellStyle name="千分位 2 4 2 2" xfId="614" xr:uid="{00000000-0005-0000-0000-00004E0C0000}"/>
    <cellStyle name="千分位 2 4 2 2 2" xfId="1246" xr:uid="{00000000-0005-0000-0000-00004F0C0000}"/>
    <cellStyle name="千分位 2 4 2 2 2 2" xfId="2515" xr:uid="{00000000-0005-0000-0000-0000500C0000}"/>
    <cellStyle name="千分位 2 4 2 2 2 2 2" xfId="5064" xr:uid="{00000000-0005-0000-0000-0000510C0000}"/>
    <cellStyle name="千分位 2 4 2 2 2 3" xfId="3797" xr:uid="{00000000-0005-0000-0000-0000520C0000}"/>
    <cellStyle name="千分位 2 4 2 2 3" xfId="1885" xr:uid="{00000000-0005-0000-0000-0000530C0000}"/>
    <cellStyle name="千分位 2 4 2 2 3 2" xfId="4434" xr:uid="{00000000-0005-0000-0000-0000540C0000}"/>
    <cellStyle name="千分位 2 4 2 2 4" xfId="3167" xr:uid="{00000000-0005-0000-0000-0000550C0000}"/>
    <cellStyle name="千分位 2 4 2 3" xfId="934" xr:uid="{00000000-0005-0000-0000-0000560C0000}"/>
    <cellStyle name="千分位 2 4 2 3 2" xfId="2203" xr:uid="{00000000-0005-0000-0000-0000570C0000}"/>
    <cellStyle name="千分位 2 4 2 3 2 2" xfId="4752" xr:uid="{00000000-0005-0000-0000-0000580C0000}"/>
    <cellStyle name="千分位 2 4 2 3 3" xfId="3485" xr:uid="{00000000-0005-0000-0000-0000590C0000}"/>
    <cellStyle name="千分位 2 4 2 4" xfId="1573" xr:uid="{00000000-0005-0000-0000-00005A0C0000}"/>
    <cellStyle name="千分位 2 4 2 4 2" xfId="4122" xr:uid="{00000000-0005-0000-0000-00005B0C0000}"/>
    <cellStyle name="千分位 2 4 2 5" xfId="2855" xr:uid="{00000000-0005-0000-0000-00005C0C0000}"/>
    <cellStyle name="千分位 2 4 3" xfId="458" xr:uid="{00000000-0005-0000-0000-00005D0C0000}"/>
    <cellStyle name="千分位 2 4 3 2" xfId="1090" xr:uid="{00000000-0005-0000-0000-00005E0C0000}"/>
    <cellStyle name="千分位 2 4 3 2 2" xfId="2359" xr:uid="{00000000-0005-0000-0000-00005F0C0000}"/>
    <cellStyle name="千分位 2 4 3 2 2 2" xfId="4908" xr:uid="{00000000-0005-0000-0000-0000600C0000}"/>
    <cellStyle name="千分位 2 4 3 2 3" xfId="3641" xr:uid="{00000000-0005-0000-0000-0000610C0000}"/>
    <cellStyle name="千分位 2 4 3 3" xfId="1729" xr:uid="{00000000-0005-0000-0000-0000620C0000}"/>
    <cellStyle name="千分位 2 4 3 3 2" xfId="4278" xr:uid="{00000000-0005-0000-0000-0000630C0000}"/>
    <cellStyle name="千分位 2 4 3 4" xfId="3011" xr:uid="{00000000-0005-0000-0000-0000640C0000}"/>
    <cellStyle name="千分位 2 4 4" xfId="778" xr:uid="{00000000-0005-0000-0000-0000650C0000}"/>
    <cellStyle name="千分位 2 4 4 2" xfId="2047" xr:uid="{00000000-0005-0000-0000-0000660C0000}"/>
    <cellStyle name="千分位 2 4 4 2 2" xfId="4596" xr:uid="{00000000-0005-0000-0000-0000670C0000}"/>
    <cellStyle name="千分位 2 4 4 3" xfId="3329" xr:uid="{00000000-0005-0000-0000-0000680C0000}"/>
    <cellStyle name="千分位 2 4 5" xfId="1417" xr:uid="{00000000-0005-0000-0000-0000690C0000}"/>
    <cellStyle name="千分位 2 4 5 2" xfId="3966" xr:uid="{00000000-0005-0000-0000-00006A0C0000}"/>
    <cellStyle name="千分位 2 4 6" xfId="2699" xr:uid="{00000000-0005-0000-0000-00006B0C0000}"/>
    <cellStyle name="千分位 2 5" xfId="104" xr:uid="{00000000-0005-0000-0000-00006C0C0000}"/>
    <cellStyle name="千分位 2 5 2" xfId="264" xr:uid="{00000000-0005-0000-0000-00006D0C0000}"/>
    <cellStyle name="千分位 2 5 2 2" xfId="578" xr:uid="{00000000-0005-0000-0000-00006E0C0000}"/>
    <cellStyle name="千分位 2 5 2 2 2" xfId="1210" xr:uid="{00000000-0005-0000-0000-00006F0C0000}"/>
    <cellStyle name="千分位 2 5 2 2 2 2" xfId="2479" xr:uid="{00000000-0005-0000-0000-0000700C0000}"/>
    <cellStyle name="千分位 2 5 2 2 2 2 2" xfId="5028" xr:uid="{00000000-0005-0000-0000-0000710C0000}"/>
    <cellStyle name="千分位 2 5 2 2 2 3" xfId="3761" xr:uid="{00000000-0005-0000-0000-0000720C0000}"/>
    <cellStyle name="千分位 2 5 2 2 3" xfId="1849" xr:uid="{00000000-0005-0000-0000-0000730C0000}"/>
    <cellStyle name="千分位 2 5 2 2 3 2" xfId="4398" xr:uid="{00000000-0005-0000-0000-0000740C0000}"/>
    <cellStyle name="千分位 2 5 2 2 4" xfId="3131" xr:uid="{00000000-0005-0000-0000-0000750C0000}"/>
    <cellStyle name="千分位 2 5 2 3" xfId="898" xr:uid="{00000000-0005-0000-0000-0000760C0000}"/>
    <cellStyle name="千分位 2 5 2 3 2" xfId="2167" xr:uid="{00000000-0005-0000-0000-0000770C0000}"/>
    <cellStyle name="千分位 2 5 2 3 2 2" xfId="4716" xr:uid="{00000000-0005-0000-0000-0000780C0000}"/>
    <cellStyle name="千分位 2 5 2 3 3" xfId="3449" xr:uid="{00000000-0005-0000-0000-0000790C0000}"/>
    <cellStyle name="千分位 2 5 2 4" xfId="1537" xr:uid="{00000000-0005-0000-0000-00007A0C0000}"/>
    <cellStyle name="千分位 2 5 2 4 2" xfId="4086" xr:uid="{00000000-0005-0000-0000-00007B0C0000}"/>
    <cellStyle name="千分位 2 5 2 5" xfId="2819" xr:uid="{00000000-0005-0000-0000-00007C0C0000}"/>
    <cellStyle name="千分位 2 5 3" xfId="422" xr:uid="{00000000-0005-0000-0000-00007D0C0000}"/>
    <cellStyle name="千分位 2 5 3 2" xfId="1054" xr:uid="{00000000-0005-0000-0000-00007E0C0000}"/>
    <cellStyle name="千分位 2 5 3 2 2" xfId="2323" xr:uid="{00000000-0005-0000-0000-00007F0C0000}"/>
    <cellStyle name="千分位 2 5 3 2 2 2" xfId="4872" xr:uid="{00000000-0005-0000-0000-0000800C0000}"/>
    <cellStyle name="千分位 2 5 3 2 3" xfId="3605" xr:uid="{00000000-0005-0000-0000-0000810C0000}"/>
    <cellStyle name="千分位 2 5 3 3" xfId="1693" xr:uid="{00000000-0005-0000-0000-0000820C0000}"/>
    <cellStyle name="千分位 2 5 3 3 2" xfId="4242" xr:uid="{00000000-0005-0000-0000-0000830C0000}"/>
    <cellStyle name="千分位 2 5 3 4" xfId="2975" xr:uid="{00000000-0005-0000-0000-0000840C0000}"/>
    <cellStyle name="千分位 2 5 4" xfId="742" xr:uid="{00000000-0005-0000-0000-0000850C0000}"/>
    <cellStyle name="千分位 2 5 4 2" xfId="2011" xr:uid="{00000000-0005-0000-0000-0000860C0000}"/>
    <cellStyle name="千分位 2 5 4 2 2" xfId="4560" xr:uid="{00000000-0005-0000-0000-0000870C0000}"/>
    <cellStyle name="千分位 2 5 4 3" xfId="3293" xr:uid="{00000000-0005-0000-0000-0000880C0000}"/>
    <cellStyle name="千分位 2 5 5" xfId="1381" xr:uid="{00000000-0005-0000-0000-0000890C0000}"/>
    <cellStyle name="千分位 2 5 5 2" xfId="3930" xr:uid="{00000000-0005-0000-0000-00008A0C0000}"/>
    <cellStyle name="千分位 2 5 6" xfId="2663" xr:uid="{00000000-0005-0000-0000-00008B0C0000}"/>
    <cellStyle name="千分位 2 6" xfId="222" xr:uid="{00000000-0005-0000-0000-00008C0C0000}"/>
    <cellStyle name="千分位 2 6 2" xfId="536" xr:uid="{00000000-0005-0000-0000-00008D0C0000}"/>
    <cellStyle name="千分位 2 6 2 2" xfId="1168" xr:uid="{00000000-0005-0000-0000-00008E0C0000}"/>
    <cellStyle name="千分位 2 6 2 2 2" xfId="2437" xr:uid="{00000000-0005-0000-0000-00008F0C0000}"/>
    <cellStyle name="千分位 2 6 2 2 2 2" xfId="4986" xr:uid="{00000000-0005-0000-0000-0000900C0000}"/>
    <cellStyle name="千分位 2 6 2 2 3" xfId="3719" xr:uid="{00000000-0005-0000-0000-0000910C0000}"/>
    <cellStyle name="千分位 2 6 2 3" xfId="1807" xr:uid="{00000000-0005-0000-0000-0000920C0000}"/>
    <cellStyle name="千分位 2 6 2 3 2" xfId="4356" xr:uid="{00000000-0005-0000-0000-0000930C0000}"/>
    <cellStyle name="千分位 2 6 2 4" xfId="3089" xr:uid="{00000000-0005-0000-0000-0000940C0000}"/>
    <cellStyle name="千分位 2 6 3" xfId="856" xr:uid="{00000000-0005-0000-0000-0000950C0000}"/>
    <cellStyle name="千分位 2 6 3 2" xfId="2125" xr:uid="{00000000-0005-0000-0000-0000960C0000}"/>
    <cellStyle name="千分位 2 6 3 2 2" xfId="4674" xr:uid="{00000000-0005-0000-0000-0000970C0000}"/>
    <cellStyle name="千分位 2 6 3 3" xfId="3407" xr:uid="{00000000-0005-0000-0000-0000980C0000}"/>
    <cellStyle name="千分位 2 6 4" xfId="1495" xr:uid="{00000000-0005-0000-0000-0000990C0000}"/>
    <cellStyle name="千分位 2 6 4 2" xfId="4044" xr:uid="{00000000-0005-0000-0000-00009A0C0000}"/>
    <cellStyle name="千分位 2 6 5" xfId="2777" xr:uid="{00000000-0005-0000-0000-00009B0C0000}"/>
    <cellStyle name="千分位 2 7" xfId="380" xr:uid="{00000000-0005-0000-0000-00009C0C0000}"/>
    <cellStyle name="千分位 2 7 2" xfId="1012" xr:uid="{00000000-0005-0000-0000-00009D0C0000}"/>
    <cellStyle name="千分位 2 7 2 2" xfId="2281" xr:uid="{00000000-0005-0000-0000-00009E0C0000}"/>
    <cellStyle name="千分位 2 7 2 2 2" xfId="4830" xr:uid="{00000000-0005-0000-0000-00009F0C0000}"/>
    <cellStyle name="千分位 2 7 2 3" xfId="3563" xr:uid="{00000000-0005-0000-0000-0000A00C0000}"/>
    <cellStyle name="千分位 2 7 3" xfId="1651" xr:uid="{00000000-0005-0000-0000-0000A10C0000}"/>
    <cellStyle name="千分位 2 7 3 2" xfId="4200" xr:uid="{00000000-0005-0000-0000-0000A20C0000}"/>
    <cellStyle name="千分位 2 7 4" xfId="2933" xr:uid="{00000000-0005-0000-0000-0000A30C0000}"/>
    <cellStyle name="千分位 2 8" xfId="700" xr:uid="{00000000-0005-0000-0000-0000A40C0000}"/>
    <cellStyle name="千分位 2 8 2" xfId="1969" xr:uid="{00000000-0005-0000-0000-0000A50C0000}"/>
    <cellStyle name="千分位 2 8 2 2" xfId="4518" xr:uid="{00000000-0005-0000-0000-0000A60C0000}"/>
    <cellStyle name="千分位 2 8 3" xfId="3251" xr:uid="{00000000-0005-0000-0000-0000A70C0000}"/>
    <cellStyle name="千分位 2 9" xfId="663" xr:uid="{00000000-0005-0000-0000-0000A80C0000}"/>
    <cellStyle name="千分位 2 9 2" xfId="1934" xr:uid="{00000000-0005-0000-0000-0000A90C0000}"/>
    <cellStyle name="千分位 2 9 2 2" xfId="4483" xr:uid="{00000000-0005-0000-0000-0000AA0C0000}"/>
    <cellStyle name="千分位 2 9 3" xfId="3216" xr:uid="{00000000-0005-0000-0000-0000AB0C0000}"/>
    <cellStyle name="千分位 20" xfId="45" xr:uid="{00000000-0005-0000-0000-0000AC0C0000}"/>
    <cellStyle name="千分位 20 2" xfId="87" xr:uid="{00000000-0005-0000-0000-0000AD0C0000}"/>
    <cellStyle name="千分位 20 2 2" xfId="168" xr:uid="{00000000-0005-0000-0000-0000AE0C0000}"/>
    <cellStyle name="千分位 20 2 2 2" xfId="326" xr:uid="{00000000-0005-0000-0000-0000AF0C0000}"/>
    <cellStyle name="千分位 20 2 2 2 2" xfId="640" xr:uid="{00000000-0005-0000-0000-0000B00C0000}"/>
    <cellStyle name="千分位 20 2 2 2 2 2" xfId="1272" xr:uid="{00000000-0005-0000-0000-0000B10C0000}"/>
    <cellStyle name="千分位 20 2 2 2 2 2 2" xfId="2541" xr:uid="{00000000-0005-0000-0000-0000B20C0000}"/>
    <cellStyle name="千分位 20 2 2 2 2 2 2 2" xfId="5090" xr:uid="{00000000-0005-0000-0000-0000B30C0000}"/>
    <cellStyle name="千分位 20 2 2 2 2 2 3" xfId="3823" xr:uid="{00000000-0005-0000-0000-0000B40C0000}"/>
    <cellStyle name="千分位 20 2 2 2 2 3" xfId="1911" xr:uid="{00000000-0005-0000-0000-0000B50C0000}"/>
    <cellStyle name="千分位 20 2 2 2 2 3 2" xfId="4460" xr:uid="{00000000-0005-0000-0000-0000B60C0000}"/>
    <cellStyle name="千分位 20 2 2 2 2 4" xfId="3193" xr:uid="{00000000-0005-0000-0000-0000B70C0000}"/>
    <cellStyle name="千分位 20 2 2 2 3" xfId="960" xr:uid="{00000000-0005-0000-0000-0000B80C0000}"/>
    <cellStyle name="千分位 20 2 2 2 3 2" xfId="2229" xr:uid="{00000000-0005-0000-0000-0000B90C0000}"/>
    <cellStyle name="千分位 20 2 2 2 3 2 2" xfId="4778" xr:uid="{00000000-0005-0000-0000-0000BA0C0000}"/>
    <cellStyle name="千分位 20 2 2 2 3 3" xfId="3511" xr:uid="{00000000-0005-0000-0000-0000BB0C0000}"/>
    <cellStyle name="千分位 20 2 2 2 4" xfId="1599" xr:uid="{00000000-0005-0000-0000-0000BC0C0000}"/>
    <cellStyle name="千分位 20 2 2 2 4 2" xfId="4148" xr:uid="{00000000-0005-0000-0000-0000BD0C0000}"/>
    <cellStyle name="千分位 20 2 2 2 5" xfId="2881" xr:uid="{00000000-0005-0000-0000-0000BE0C0000}"/>
    <cellStyle name="千分位 20 2 2 3" xfId="484" xr:uid="{00000000-0005-0000-0000-0000BF0C0000}"/>
    <cellStyle name="千分位 20 2 2 3 2" xfId="1116" xr:uid="{00000000-0005-0000-0000-0000C00C0000}"/>
    <cellStyle name="千分位 20 2 2 3 2 2" xfId="2385" xr:uid="{00000000-0005-0000-0000-0000C10C0000}"/>
    <cellStyle name="千分位 20 2 2 3 2 2 2" xfId="4934" xr:uid="{00000000-0005-0000-0000-0000C20C0000}"/>
    <cellStyle name="千分位 20 2 2 3 2 3" xfId="3667" xr:uid="{00000000-0005-0000-0000-0000C30C0000}"/>
    <cellStyle name="千分位 20 2 2 3 3" xfId="1755" xr:uid="{00000000-0005-0000-0000-0000C40C0000}"/>
    <cellStyle name="千分位 20 2 2 3 3 2" xfId="4304" xr:uid="{00000000-0005-0000-0000-0000C50C0000}"/>
    <cellStyle name="千分位 20 2 2 3 4" xfId="3037" xr:uid="{00000000-0005-0000-0000-0000C60C0000}"/>
    <cellStyle name="千分位 20 2 2 4" xfId="804" xr:uid="{00000000-0005-0000-0000-0000C70C0000}"/>
    <cellStyle name="千分位 20 2 2 4 2" xfId="2073" xr:uid="{00000000-0005-0000-0000-0000C80C0000}"/>
    <cellStyle name="千分位 20 2 2 4 2 2" xfId="4622" xr:uid="{00000000-0005-0000-0000-0000C90C0000}"/>
    <cellStyle name="千分位 20 2 2 4 3" xfId="3355" xr:uid="{00000000-0005-0000-0000-0000CA0C0000}"/>
    <cellStyle name="千分位 20 2 2 5" xfId="1443" xr:uid="{00000000-0005-0000-0000-0000CB0C0000}"/>
    <cellStyle name="千分位 20 2 2 5 2" xfId="3992" xr:uid="{00000000-0005-0000-0000-0000CC0C0000}"/>
    <cellStyle name="千分位 20 2 2 6" xfId="2725" xr:uid="{00000000-0005-0000-0000-0000CD0C0000}"/>
    <cellStyle name="千分位 20 2 3" xfId="248" xr:uid="{00000000-0005-0000-0000-0000CE0C0000}"/>
    <cellStyle name="千分位 20 2 3 2" xfId="562" xr:uid="{00000000-0005-0000-0000-0000CF0C0000}"/>
    <cellStyle name="千分位 20 2 3 2 2" xfId="1194" xr:uid="{00000000-0005-0000-0000-0000D00C0000}"/>
    <cellStyle name="千分位 20 2 3 2 2 2" xfId="2463" xr:uid="{00000000-0005-0000-0000-0000D10C0000}"/>
    <cellStyle name="千分位 20 2 3 2 2 2 2" xfId="5012" xr:uid="{00000000-0005-0000-0000-0000D20C0000}"/>
    <cellStyle name="千分位 20 2 3 2 2 3" xfId="3745" xr:uid="{00000000-0005-0000-0000-0000D30C0000}"/>
    <cellStyle name="千分位 20 2 3 2 3" xfId="1833" xr:uid="{00000000-0005-0000-0000-0000D40C0000}"/>
    <cellStyle name="千分位 20 2 3 2 3 2" xfId="4382" xr:uid="{00000000-0005-0000-0000-0000D50C0000}"/>
    <cellStyle name="千分位 20 2 3 2 4" xfId="3115" xr:uid="{00000000-0005-0000-0000-0000D60C0000}"/>
    <cellStyle name="千分位 20 2 3 3" xfId="882" xr:uid="{00000000-0005-0000-0000-0000D70C0000}"/>
    <cellStyle name="千分位 20 2 3 3 2" xfId="2151" xr:uid="{00000000-0005-0000-0000-0000D80C0000}"/>
    <cellStyle name="千分位 20 2 3 3 2 2" xfId="4700" xr:uid="{00000000-0005-0000-0000-0000D90C0000}"/>
    <cellStyle name="千分位 20 2 3 3 3" xfId="3433" xr:uid="{00000000-0005-0000-0000-0000DA0C0000}"/>
    <cellStyle name="千分位 20 2 3 4" xfId="1521" xr:uid="{00000000-0005-0000-0000-0000DB0C0000}"/>
    <cellStyle name="千分位 20 2 3 4 2" xfId="4070" xr:uid="{00000000-0005-0000-0000-0000DC0C0000}"/>
    <cellStyle name="千分位 20 2 3 5" xfId="2803" xr:uid="{00000000-0005-0000-0000-0000DD0C0000}"/>
    <cellStyle name="千分位 20 2 4" xfId="406" xr:uid="{00000000-0005-0000-0000-0000DE0C0000}"/>
    <cellStyle name="千分位 20 2 4 2" xfId="1038" xr:uid="{00000000-0005-0000-0000-0000DF0C0000}"/>
    <cellStyle name="千分位 20 2 4 2 2" xfId="2307" xr:uid="{00000000-0005-0000-0000-0000E00C0000}"/>
    <cellStyle name="千分位 20 2 4 2 2 2" xfId="4856" xr:uid="{00000000-0005-0000-0000-0000E10C0000}"/>
    <cellStyle name="千分位 20 2 4 2 3" xfId="3589" xr:uid="{00000000-0005-0000-0000-0000E20C0000}"/>
    <cellStyle name="千分位 20 2 4 3" xfId="1677" xr:uid="{00000000-0005-0000-0000-0000E30C0000}"/>
    <cellStyle name="千分位 20 2 4 3 2" xfId="4226" xr:uid="{00000000-0005-0000-0000-0000E40C0000}"/>
    <cellStyle name="千分位 20 2 4 4" xfId="2959" xr:uid="{00000000-0005-0000-0000-0000E50C0000}"/>
    <cellStyle name="千分位 20 2 5" xfId="726" xr:uid="{00000000-0005-0000-0000-0000E60C0000}"/>
    <cellStyle name="千分位 20 2 5 2" xfId="1995" xr:uid="{00000000-0005-0000-0000-0000E70C0000}"/>
    <cellStyle name="千分位 20 2 5 2 2" xfId="4544" xr:uid="{00000000-0005-0000-0000-0000E80C0000}"/>
    <cellStyle name="千分位 20 2 5 3" xfId="3277" xr:uid="{00000000-0005-0000-0000-0000E90C0000}"/>
    <cellStyle name="千分位 20 2 6" xfId="1365" xr:uid="{00000000-0005-0000-0000-0000EA0C0000}"/>
    <cellStyle name="千分位 20 2 6 2" xfId="3914" xr:uid="{00000000-0005-0000-0000-0000EB0C0000}"/>
    <cellStyle name="千分位 20 2 7" xfId="2647" xr:uid="{00000000-0005-0000-0000-0000EC0C0000}"/>
    <cellStyle name="千分位 20 3" xfId="129" xr:uid="{00000000-0005-0000-0000-0000ED0C0000}"/>
    <cellStyle name="千分位 20 3 2" xfId="288" xr:uid="{00000000-0005-0000-0000-0000EE0C0000}"/>
    <cellStyle name="千分位 20 3 2 2" xfId="602" xr:uid="{00000000-0005-0000-0000-0000EF0C0000}"/>
    <cellStyle name="千分位 20 3 2 2 2" xfId="1234" xr:uid="{00000000-0005-0000-0000-0000F00C0000}"/>
    <cellStyle name="千分位 20 3 2 2 2 2" xfId="2503" xr:uid="{00000000-0005-0000-0000-0000F10C0000}"/>
    <cellStyle name="千分位 20 3 2 2 2 2 2" xfId="5052" xr:uid="{00000000-0005-0000-0000-0000F20C0000}"/>
    <cellStyle name="千分位 20 3 2 2 2 3" xfId="3785" xr:uid="{00000000-0005-0000-0000-0000F30C0000}"/>
    <cellStyle name="千分位 20 3 2 2 3" xfId="1873" xr:uid="{00000000-0005-0000-0000-0000F40C0000}"/>
    <cellStyle name="千分位 20 3 2 2 3 2" xfId="4422" xr:uid="{00000000-0005-0000-0000-0000F50C0000}"/>
    <cellStyle name="千分位 20 3 2 2 4" xfId="3155" xr:uid="{00000000-0005-0000-0000-0000F60C0000}"/>
    <cellStyle name="千分位 20 3 2 3" xfId="922" xr:uid="{00000000-0005-0000-0000-0000F70C0000}"/>
    <cellStyle name="千分位 20 3 2 3 2" xfId="2191" xr:uid="{00000000-0005-0000-0000-0000F80C0000}"/>
    <cellStyle name="千分位 20 3 2 3 2 2" xfId="4740" xr:uid="{00000000-0005-0000-0000-0000F90C0000}"/>
    <cellStyle name="千分位 20 3 2 3 3" xfId="3473" xr:uid="{00000000-0005-0000-0000-0000FA0C0000}"/>
    <cellStyle name="千分位 20 3 2 4" xfId="1561" xr:uid="{00000000-0005-0000-0000-0000FB0C0000}"/>
    <cellStyle name="千分位 20 3 2 4 2" xfId="4110" xr:uid="{00000000-0005-0000-0000-0000FC0C0000}"/>
    <cellStyle name="千分位 20 3 2 5" xfId="2843" xr:uid="{00000000-0005-0000-0000-0000FD0C0000}"/>
    <cellStyle name="千分位 20 3 3" xfId="446" xr:uid="{00000000-0005-0000-0000-0000FE0C0000}"/>
    <cellStyle name="千分位 20 3 3 2" xfId="1078" xr:uid="{00000000-0005-0000-0000-0000FF0C0000}"/>
    <cellStyle name="千分位 20 3 3 2 2" xfId="2347" xr:uid="{00000000-0005-0000-0000-0000000D0000}"/>
    <cellStyle name="千分位 20 3 3 2 2 2" xfId="4896" xr:uid="{00000000-0005-0000-0000-0000010D0000}"/>
    <cellStyle name="千分位 20 3 3 2 3" xfId="3629" xr:uid="{00000000-0005-0000-0000-0000020D0000}"/>
    <cellStyle name="千分位 20 3 3 3" xfId="1717" xr:uid="{00000000-0005-0000-0000-0000030D0000}"/>
    <cellStyle name="千分位 20 3 3 3 2" xfId="4266" xr:uid="{00000000-0005-0000-0000-0000040D0000}"/>
    <cellStyle name="千分位 20 3 3 4" xfId="2999" xr:uid="{00000000-0005-0000-0000-0000050D0000}"/>
    <cellStyle name="千分位 20 3 4" xfId="766" xr:uid="{00000000-0005-0000-0000-0000060D0000}"/>
    <cellStyle name="千分位 20 3 4 2" xfId="2035" xr:uid="{00000000-0005-0000-0000-0000070D0000}"/>
    <cellStyle name="千分位 20 3 4 2 2" xfId="4584" xr:uid="{00000000-0005-0000-0000-0000080D0000}"/>
    <cellStyle name="千分位 20 3 4 3" xfId="3317" xr:uid="{00000000-0005-0000-0000-0000090D0000}"/>
    <cellStyle name="千分位 20 3 5" xfId="1405" xr:uid="{00000000-0005-0000-0000-00000A0D0000}"/>
    <cellStyle name="千分位 20 3 5 2" xfId="3954" xr:uid="{00000000-0005-0000-0000-00000B0D0000}"/>
    <cellStyle name="千分位 20 3 6" xfId="2687" xr:uid="{00000000-0005-0000-0000-00000C0D0000}"/>
    <cellStyle name="千分位 20 4" xfId="209" xr:uid="{00000000-0005-0000-0000-00000D0D0000}"/>
    <cellStyle name="千分位 20 4 2" xfId="524" xr:uid="{00000000-0005-0000-0000-00000E0D0000}"/>
    <cellStyle name="千分位 20 4 2 2" xfId="1156" xr:uid="{00000000-0005-0000-0000-00000F0D0000}"/>
    <cellStyle name="千分位 20 4 2 2 2" xfId="2425" xr:uid="{00000000-0005-0000-0000-0000100D0000}"/>
    <cellStyle name="千分位 20 4 2 2 2 2" xfId="4974" xr:uid="{00000000-0005-0000-0000-0000110D0000}"/>
    <cellStyle name="千分位 20 4 2 2 3" xfId="3707" xr:uid="{00000000-0005-0000-0000-0000120D0000}"/>
    <cellStyle name="千分位 20 4 2 3" xfId="1795" xr:uid="{00000000-0005-0000-0000-0000130D0000}"/>
    <cellStyle name="千分位 20 4 2 3 2" xfId="4344" xr:uid="{00000000-0005-0000-0000-0000140D0000}"/>
    <cellStyle name="千分位 20 4 2 4" xfId="3077" xr:uid="{00000000-0005-0000-0000-0000150D0000}"/>
    <cellStyle name="千分位 20 4 3" xfId="844" xr:uid="{00000000-0005-0000-0000-0000160D0000}"/>
    <cellStyle name="千分位 20 4 3 2" xfId="2113" xr:uid="{00000000-0005-0000-0000-0000170D0000}"/>
    <cellStyle name="千分位 20 4 3 2 2" xfId="4662" xr:uid="{00000000-0005-0000-0000-0000180D0000}"/>
    <cellStyle name="千分位 20 4 3 3" xfId="3395" xr:uid="{00000000-0005-0000-0000-0000190D0000}"/>
    <cellStyle name="千分位 20 4 4" xfId="1483" xr:uid="{00000000-0005-0000-0000-00001A0D0000}"/>
    <cellStyle name="千分位 20 4 4 2" xfId="4032" xr:uid="{00000000-0005-0000-0000-00001B0D0000}"/>
    <cellStyle name="千分位 20 4 5" xfId="2765" xr:uid="{00000000-0005-0000-0000-00001C0D0000}"/>
    <cellStyle name="千分位 20 5" xfId="367" xr:uid="{00000000-0005-0000-0000-00001D0D0000}"/>
    <cellStyle name="千分位 20 5 2" xfId="1000" xr:uid="{00000000-0005-0000-0000-00001E0D0000}"/>
    <cellStyle name="千分位 20 5 2 2" xfId="2269" xr:uid="{00000000-0005-0000-0000-00001F0D0000}"/>
    <cellStyle name="千分位 20 5 2 2 2" xfId="4818" xr:uid="{00000000-0005-0000-0000-0000200D0000}"/>
    <cellStyle name="千分位 20 5 2 3" xfId="3551" xr:uid="{00000000-0005-0000-0000-0000210D0000}"/>
    <cellStyle name="千分位 20 5 3" xfId="1639" xr:uid="{00000000-0005-0000-0000-0000220D0000}"/>
    <cellStyle name="千分位 20 5 3 2" xfId="4188" xr:uid="{00000000-0005-0000-0000-0000230D0000}"/>
    <cellStyle name="千分位 20 5 4" xfId="2921" xr:uid="{00000000-0005-0000-0000-0000240D0000}"/>
    <cellStyle name="千分位 20 6" xfId="687" xr:uid="{00000000-0005-0000-0000-0000250D0000}"/>
    <cellStyle name="千分位 20 6 2" xfId="1957" xr:uid="{00000000-0005-0000-0000-0000260D0000}"/>
    <cellStyle name="千分位 20 6 2 2" xfId="4506" xr:uid="{00000000-0005-0000-0000-0000270D0000}"/>
    <cellStyle name="千分位 20 6 3" xfId="3239" xr:uid="{00000000-0005-0000-0000-0000280D0000}"/>
    <cellStyle name="千分位 20 7" xfId="1326" xr:uid="{00000000-0005-0000-0000-0000290D0000}"/>
    <cellStyle name="千分位 20 7 2" xfId="3876" xr:uid="{00000000-0005-0000-0000-00002A0D0000}"/>
    <cellStyle name="千分位 20 8" xfId="2608" xr:uid="{00000000-0005-0000-0000-00002B0D0000}"/>
    <cellStyle name="千分位 21" xfId="46" xr:uid="{00000000-0005-0000-0000-00002C0D0000}"/>
    <cellStyle name="千分位 21 2" xfId="88" xr:uid="{00000000-0005-0000-0000-00002D0D0000}"/>
    <cellStyle name="千分位 21 2 2" xfId="169" xr:uid="{00000000-0005-0000-0000-00002E0D0000}"/>
    <cellStyle name="千分位 21 2 2 2" xfId="327" xr:uid="{00000000-0005-0000-0000-00002F0D0000}"/>
    <cellStyle name="千分位 21 2 2 2 2" xfId="641" xr:uid="{00000000-0005-0000-0000-0000300D0000}"/>
    <cellStyle name="千分位 21 2 2 2 2 2" xfId="1273" xr:uid="{00000000-0005-0000-0000-0000310D0000}"/>
    <cellStyle name="千分位 21 2 2 2 2 2 2" xfId="2542" xr:uid="{00000000-0005-0000-0000-0000320D0000}"/>
    <cellStyle name="千分位 21 2 2 2 2 2 2 2" xfId="5091" xr:uid="{00000000-0005-0000-0000-0000330D0000}"/>
    <cellStyle name="千分位 21 2 2 2 2 2 3" xfId="3824" xr:uid="{00000000-0005-0000-0000-0000340D0000}"/>
    <cellStyle name="千分位 21 2 2 2 2 3" xfId="1912" xr:uid="{00000000-0005-0000-0000-0000350D0000}"/>
    <cellStyle name="千分位 21 2 2 2 2 3 2" xfId="4461" xr:uid="{00000000-0005-0000-0000-0000360D0000}"/>
    <cellStyle name="千分位 21 2 2 2 2 4" xfId="3194" xr:uid="{00000000-0005-0000-0000-0000370D0000}"/>
    <cellStyle name="千分位 21 2 2 2 3" xfId="961" xr:uid="{00000000-0005-0000-0000-0000380D0000}"/>
    <cellStyle name="千分位 21 2 2 2 3 2" xfId="2230" xr:uid="{00000000-0005-0000-0000-0000390D0000}"/>
    <cellStyle name="千分位 21 2 2 2 3 2 2" xfId="4779" xr:uid="{00000000-0005-0000-0000-00003A0D0000}"/>
    <cellStyle name="千分位 21 2 2 2 3 3" xfId="3512" xr:uid="{00000000-0005-0000-0000-00003B0D0000}"/>
    <cellStyle name="千分位 21 2 2 2 4" xfId="1600" xr:uid="{00000000-0005-0000-0000-00003C0D0000}"/>
    <cellStyle name="千分位 21 2 2 2 4 2" xfId="4149" xr:uid="{00000000-0005-0000-0000-00003D0D0000}"/>
    <cellStyle name="千分位 21 2 2 2 5" xfId="2882" xr:uid="{00000000-0005-0000-0000-00003E0D0000}"/>
    <cellStyle name="千分位 21 2 2 3" xfId="485" xr:uid="{00000000-0005-0000-0000-00003F0D0000}"/>
    <cellStyle name="千分位 21 2 2 3 2" xfId="1117" xr:uid="{00000000-0005-0000-0000-0000400D0000}"/>
    <cellStyle name="千分位 21 2 2 3 2 2" xfId="2386" xr:uid="{00000000-0005-0000-0000-0000410D0000}"/>
    <cellStyle name="千分位 21 2 2 3 2 2 2" xfId="4935" xr:uid="{00000000-0005-0000-0000-0000420D0000}"/>
    <cellStyle name="千分位 21 2 2 3 2 3" xfId="3668" xr:uid="{00000000-0005-0000-0000-0000430D0000}"/>
    <cellStyle name="千分位 21 2 2 3 3" xfId="1756" xr:uid="{00000000-0005-0000-0000-0000440D0000}"/>
    <cellStyle name="千分位 21 2 2 3 3 2" xfId="4305" xr:uid="{00000000-0005-0000-0000-0000450D0000}"/>
    <cellStyle name="千分位 21 2 2 3 4" xfId="3038" xr:uid="{00000000-0005-0000-0000-0000460D0000}"/>
    <cellStyle name="千分位 21 2 2 4" xfId="805" xr:uid="{00000000-0005-0000-0000-0000470D0000}"/>
    <cellStyle name="千分位 21 2 2 4 2" xfId="2074" xr:uid="{00000000-0005-0000-0000-0000480D0000}"/>
    <cellStyle name="千分位 21 2 2 4 2 2" xfId="4623" xr:uid="{00000000-0005-0000-0000-0000490D0000}"/>
    <cellStyle name="千分位 21 2 2 4 3" xfId="3356" xr:uid="{00000000-0005-0000-0000-00004A0D0000}"/>
    <cellStyle name="千分位 21 2 2 5" xfId="1444" xr:uid="{00000000-0005-0000-0000-00004B0D0000}"/>
    <cellStyle name="千分位 21 2 2 5 2" xfId="3993" xr:uid="{00000000-0005-0000-0000-00004C0D0000}"/>
    <cellStyle name="千分位 21 2 2 6" xfId="2726" xr:uid="{00000000-0005-0000-0000-00004D0D0000}"/>
    <cellStyle name="千分位 21 2 3" xfId="249" xr:uid="{00000000-0005-0000-0000-00004E0D0000}"/>
    <cellStyle name="千分位 21 2 3 2" xfId="563" xr:uid="{00000000-0005-0000-0000-00004F0D0000}"/>
    <cellStyle name="千分位 21 2 3 2 2" xfId="1195" xr:uid="{00000000-0005-0000-0000-0000500D0000}"/>
    <cellStyle name="千分位 21 2 3 2 2 2" xfId="2464" xr:uid="{00000000-0005-0000-0000-0000510D0000}"/>
    <cellStyle name="千分位 21 2 3 2 2 2 2" xfId="5013" xr:uid="{00000000-0005-0000-0000-0000520D0000}"/>
    <cellStyle name="千分位 21 2 3 2 2 3" xfId="3746" xr:uid="{00000000-0005-0000-0000-0000530D0000}"/>
    <cellStyle name="千分位 21 2 3 2 3" xfId="1834" xr:uid="{00000000-0005-0000-0000-0000540D0000}"/>
    <cellStyle name="千分位 21 2 3 2 3 2" xfId="4383" xr:uid="{00000000-0005-0000-0000-0000550D0000}"/>
    <cellStyle name="千分位 21 2 3 2 4" xfId="3116" xr:uid="{00000000-0005-0000-0000-0000560D0000}"/>
    <cellStyle name="千分位 21 2 3 3" xfId="883" xr:uid="{00000000-0005-0000-0000-0000570D0000}"/>
    <cellStyle name="千分位 21 2 3 3 2" xfId="2152" xr:uid="{00000000-0005-0000-0000-0000580D0000}"/>
    <cellStyle name="千分位 21 2 3 3 2 2" xfId="4701" xr:uid="{00000000-0005-0000-0000-0000590D0000}"/>
    <cellStyle name="千分位 21 2 3 3 3" xfId="3434" xr:uid="{00000000-0005-0000-0000-00005A0D0000}"/>
    <cellStyle name="千分位 21 2 3 4" xfId="1522" xr:uid="{00000000-0005-0000-0000-00005B0D0000}"/>
    <cellStyle name="千分位 21 2 3 4 2" xfId="4071" xr:uid="{00000000-0005-0000-0000-00005C0D0000}"/>
    <cellStyle name="千分位 21 2 3 5" xfId="2804" xr:uid="{00000000-0005-0000-0000-00005D0D0000}"/>
    <cellStyle name="千分位 21 2 4" xfId="407" xr:uid="{00000000-0005-0000-0000-00005E0D0000}"/>
    <cellStyle name="千分位 21 2 4 2" xfId="1039" xr:uid="{00000000-0005-0000-0000-00005F0D0000}"/>
    <cellStyle name="千分位 21 2 4 2 2" xfId="2308" xr:uid="{00000000-0005-0000-0000-0000600D0000}"/>
    <cellStyle name="千分位 21 2 4 2 2 2" xfId="4857" xr:uid="{00000000-0005-0000-0000-0000610D0000}"/>
    <cellStyle name="千分位 21 2 4 2 3" xfId="3590" xr:uid="{00000000-0005-0000-0000-0000620D0000}"/>
    <cellStyle name="千分位 21 2 4 3" xfId="1678" xr:uid="{00000000-0005-0000-0000-0000630D0000}"/>
    <cellStyle name="千分位 21 2 4 3 2" xfId="4227" xr:uid="{00000000-0005-0000-0000-0000640D0000}"/>
    <cellStyle name="千分位 21 2 4 4" xfId="2960" xr:uid="{00000000-0005-0000-0000-0000650D0000}"/>
    <cellStyle name="千分位 21 2 5" xfId="727" xr:uid="{00000000-0005-0000-0000-0000660D0000}"/>
    <cellStyle name="千分位 21 2 5 2" xfId="1996" xr:uid="{00000000-0005-0000-0000-0000670D0000}"/>
    <cellStyle name="千分位 21 2 5 2 2" xfId="4545" xr:uid="{00000000-0005-0000-0000-0000680D0000}"/>
    <cellStyle name="千分位 21 2 5 3" xfId="3278" xr:uid="{00000000-0005-0000-0000-0000690D0000}"/>
    <cellStyle name="千分位 21 2 6" xfId="1366" xr:uid="{00000000-0005-0000-0000-00006A0D0000}"/>
    <cellStyle name="千分位 21 2 6 2" xfId="3915" xr:uid="{00000000-0005-0000-0000-00006B0D0000}"/>
    <cellStyle name="千分位 21 2 7" xfId="2648" xr:uid="{00000000-0005-0000-0000-00006C0D0000}"/>
    <cellStyle name="千分位 21 3" xfId="130" xr:uid="{00000000-0005-0000-0000-00006D0D0000}"/>
    <cellStyle name="千分位 21 3 2" xfId="289" xr:uid="{00000000-0005-0000-0000-00006E0D0000}"/>
    <cellStyle name="千分位 21 3 2 2" xfId="603" xr:uid="{00000000-0005-0000-0000-00006F0D0000}"/>
    <cellStyle name="千分位 21 3 2 2 2" xfId="1235" xr:uid="{00000000-0005-0000-0000-0000700D0000}"/>
    <cellStyle name="千分位 21 3 2 2 2 2" xfId="2504" xr:uid="{00000000-0005-0000-0000-0000710D0000}"/>
    <cellStyle name="千分位 21 3 2 2 2 2 2" xfId="5053" xr:uid="{00000000-0005-0000-0000-0000720D0000}"/>
    <cellStyle name="千分位 21 3 2 2 2 3" xfId="3786" xr:uid="{00000000-0005-0000-0000-0000730D0000}"/>
    <cellStyle name="千分位 21 3 2 2 3" xfId="1874" xr:uid="{00000000-0005-0000-0000-0000740D0000}"/>
    <cellStyle name="千分位 21 3 2 2 3 2" xfId="4423" xr:uid="{00000000-0005-0000-0000-0000750D0000}"/>
    <cellStyle name="千分位 21 3 2 2 4" xfId="3156" xr:uid="{00000000-0005-0000-0000-0000760D0000}"/>
    <cellStyle name="千分位 21 3 2 3" xfId="923" xr:uid="{00000000-0005-0000-0000-0000770D0000}"/>
    <cellStyle name="千分位 21 3 2 3 2" xfId="2192" xr:uid="{00000000-0005-0000-0000-0000780D0000}"/>
    <cellStyle name="千分位 21 3 2 3 2 2" xfId="4741" xr:uid="{00000000-0005-0000-0000-0000790D0000}"/>
    <cellStyle name="千分位 21 3 2 3 3" xfId="3474" xr:uid="{00000000-0005-0000-0000-00007A0D0000}"/>
    <cellStyle name="千分位 21 3 2 4" xfId="1562" xr:uid="{00000000-0005-0000-0000-00007B0D0000}"/>
    <cellStyle name="千分位 21 3 2 4 2" xfId="4111" xr:uid="{00000000-0005-0000-0000-00007C0D0000}"/>
    <cellStyle name="千分位 21 3 2 5" xfId="2844" xr:uid="{00000000-0005-0000-0000-00007D0D0000}"/>
    <cellStyle name="千分位 21 3 3" xfId="447" xr:uid="{00000000-0005-0000-0000-00007E0D0000}"/>
    <cellStyle name="千分位 21 3 3 2" xfId="1079" xr:uid="{00000000-0005-0000-0000-00007F0D0000}"/>
    <cellStyle name="千分位 21 3 3 2 2" xfId="2348" xr:uid="{00000000-0005-0000-0000-0000800D0000}"/>
    <cellStyle name="千分位 21 3 3 2 2 2" xfId="4897" xr:uid="{00000000-0005-0000-0000-0000810D0000}"/>
    <cellStyle name="千分位 21 3 3 2 3" xfId="3630" xr:uid="{00000000-0005-0000-0000-0000820D0000}"/>
    <cellStyle name="千分位 21 3 3 3" xfId="1718" xr:uid="{00000000-0005-0000-0000-0000830D0000}"/>
    <cellStyle name="千分位 21 3 3 3 2" xfId="4267" xr:uid="{00000000-0005-0000-0000-0000840D0000}"/>
    <cellStyle name="千分位 21 3 3 4" xfId="3000" xr:uid="{00000000-0005-0000-0000-0000850D0000}"/>
    <cellStyle name="千分位 21 3 4" xfId="767" xr:uid="{00000000-0005-0000-0000-0000860D0000}"/>
    <cellStyle name="千分位 21 3 4 2" xfId="2036" xr:uid="{00000000-0005-0000-0000-0000870D0000}"/>
    <cellStyle name="千分位 21 3 4 2 2" xfId="4585" xr:uid="{00000000-0005-0000-0000-0000880D0000}"/>
    <cellStyle name="千分位 21 3 4 3" xfId="3318" xr:uid="{00000000-0005-0000-0000-0000890D0000}"/>
    <cellStyle name="千分位 21 3 5" xfId="1406" xr:uid="{00000000-0005-0000-0000-00008A0D0000}"/>
    <cellStyle name="千分位 21 3 5 2" xfId="3955" xr:uid="{00000000-0005-0000-0000-00008B0D0000}"/>
    <cellStyle name="千分位 21 3 6" xfId="2688" xr:uid="{00000000-0005-0000-0000-00008C0D0000}"/>
    <cellStyle name="千分位 21 4" xfId="210" xr:uid="{00000000-0005-0000-0000-00008D0D0000}"/>
    <cellStyle name="千分位 21 4 2" xfId="525" xr:uid="{00000000-0005-0000-0000-00008E0D0000}"/>
    <cellStyle name="千分位 21 4 2 2" xfId="1157" xr:uid="{00000000-0005-0000-0000-00008F0D0000}"/>
    <cellStyle name="千分位 21 4 2 2 2" xfId="2426" xr:uid="{00000000-0005-0000-0000-0000900D0000}"/>
    <cellStyle name="千分位 21 4 2 2 2 2" xfId="4975" xr:uid="{00000000-0005-0000-0000-0000910D0000}"/>
    <cellStyle name="千分位 21 4 2 2 3" xfId="3708" xr:uid="{00000000-0005-0000-0000-0000920D0000}"/>
    <cellStyle name="千分位 21 4 2 3" xfId="1796" xr:uid="{00000000-0005-0000-0000-0000930D0000}"/>
    <cellStyle name="千分位 21 4 2 3 2" xfId="4345" xr:uid="{00000000-0005-0000-0000-0000940D0000}"/>
    <cellStyle name="千分位 21 4 2 4" xfId="3078" xr:uid="{00000000-0005-0000-0000-0000950D0000}"/>
    <cellStyle name="千分位 21 4 3" xfId="845" xr:uid="{00000000-0005-0000-0000-0000960D0000}"/>
    <cellStyle name="千分位 21 4 3 2" xfId="2114" xr:uid="{00000000-0005-0000-0000-0000970D0000}"/>
    <cellStyle name="千分位 21 4 3 2 2" xfId="4663" xr:uid="{00000000-0005-0000-0000-0000980D0000}"/>
    <cellStyle name="千分位 21 4 3 3" xfId="3396" xr:uid="{00000000-0005-0000-0000-0000990D0000}"/>
    <cellStyle name="千分位 21 4 4" xfId="1484" xr:uid="{00000000-0005-0000-0000-00009A0D0000}"/>
    <cellStyle name="千分位 21 4 4 2" xfId="4033" xr:uid="{00000000-0005-0000-0000-00009B0D0000}"/>
    <cellStyle name="千分位 21 4 5" xfId="2766" xr:uid="{00000000-0005-0000-0000-00009C0D0000}"/>
    <cellStyle name="千分位 21 5" xfId="368" xr:uid="{00000000-0005-0000-0000-00009D0D0000}"/>
    <cellStyle name="千分位 21 5 2" xfId="1001" xr:uid="{00000000-0005-0000-0000-00009E0D0000}"/>
    <cellStyle name="千分位 21 5 2 2" xfId="2270" xr:uid="{00000000-0005-0000-0000-00009F0D0000}"/>
    <cellStyle name="千分位 21 5 2 2 2" xfId="4819" xr:uid="{00000000-0005-0000-0000-0000A00D0000}"/>
    <cellStyle name="千分位 21 5 2 3" xfId="3552" xr:uid="{00000000-0005-0000-0000-0000A10D0000}"/>
    <cellStyle name="千分位 21 5 3" xfId="1640" xr:uid="{00000000-0005-0000-0000-0000A20D0000}"/>
    <cellStyle name="千分位 21 5 3 2" xfId="4189" xr:uid="{00000000-0005-0000-0000-0000A30D0000}"/>
    <cellStyle name="千分位 21 5 4" xfId="2922" xr:uid="{00000000-0005-0000-0000-0000A40D0000}"/>
    <cellStyle name="千分位 21 6" xfId="688" xr:uid="{00000000-0005-0000-0000-0000A50D0000}"/>
    <cellStyle name="千分位 21 6 2" xfId="1958" xr:uid="{00000000-0005-0000-0000-0000A60D0000}"/>
    <cellStyle name="千分位 21 6 2 2" xfId="4507" xr:uid="{00000000-0005-0000-0000-0000A70D0000}"/>
    <cellStyle name="千分位 21 6 3" xfId="3240" xr:uid="{00000000-0005-0000-0000-0000A80D0000}"/>
    <cellStyle name="千分位 21 7" xfId="1327" xr:uid="{00000000-0005-0000-0000-0000A90D0000}"/>
    <cellStyle name="千分位 21 7 2" xfId="3877" xr:uid="{00000000-0005-0000-0000-0000AA0D0000}"/>
    <cellStyle name="千分位 21 8" xfId="2609" xr:uid="{00000000-0005-0000-0000-0000AB0D0000}"/>
    <cellStyle name="千分位 22" xfId="182" xr:uid="{00000000-0005-0000-0000-0000AC0D0000}"/>
    <cellStyle name="千分位 22 2" xfId="340" xr:uid="{00000000-0005-0000-0000-0000AD0D0000}"/>
    <cellStyle name="千分位 22 2 2" xfId="654" xr:uid="{00000000-0005-0000-0000-0000AE0D0000}"/>
    <cellStyle name="千分位 22 2 2 2" xfId="1286" xr:uid="{00000000-0005-0000-0000-0000AF0D0000}"/>
    <cellStyle name="千分位 22 2 2 2 2" xfId="2555" xr:uid="{00000000-0005-0000-0000-0000B00D0000}"/>
    <cellStyle name="千分位 22 2 2 2 2 2" xfId="5104" xr:uid="{00000000-0005-0000-0000-0000B10D0000}"/>
    <cellStyle name="千分位 22 2 2 2 3" xfId="3837" xr:uid="{00000000-0005-0000-0000-0000B20D0000}"/>
    <cellStyle name="千分位 22 2 2 3" xfId="1925" xr:uid="{00000000-0005-0000-0000-0000B30D0000}"/>
    <cellStyle name="千分位 22 2 2 3 2" xfId="4474" xr:uid="{00000000-0005-0000-0000-0000B40D0000}"/>
    <cellStyle name="千分位 22 2 2 4" xfId="3207" xr:uid="{00000000-0005-0000-0000-0000B50D0000}"/>
    <cellStyle name="千分位 22 2 3" xfId="974" xr:uid="{00000000-0005-0000-0000-0000B60D0000}"/>
    <cellStyle name="千分位 22 2 3 2" xfId="2243" xr:uid="{00000000-0005-0000-0000-0000B70D0000}"/>
    <cellStyle name="千分位 22 2 3 2 2" xfId="4792" xr:uid="{00000000-0005-0000-0000-0000B80D0000}"/>
    <cellStyle name="千分位 22 2 3 3" xfId="3525" xr:uid="{00000000-0005-0000-0000-0000B90D0000}"/>
    <cellStyle name="千分位 22 2 4" xfId="1613" xr:uid="{00000000-0005-0000-0000-0000BA0D0000}"/>
    <cellStyle name="千分位 22 2 4 2" xfId="4162" xr:uid="{00000000-0005-0000-0000-0000BB0D0000}"/>
    <cellStyle name="千分位 22 2 5" xfId="2895" xr:uid="{00000000-0005-0000-0000-0000BC0D0000}"/>
    <cellStyle name="千分位 22 3" xfId="498" xr:uid="{00000000-0005-0000-0000-0000BD0D0000}"/>
    <cellStyle name="千分位 22 3 2" xfId="1130" xr:uid="{00000000-0005-0000-0000-0000BE0D0000}"/>
    <cellStyle name="千分位 22 3 2 2" xfId="2399" xr:uid="{00000000-0005-0000-0000-0000BF0D0000}"/>
    <cellStyle name="千分位 22 3 2 2 2" xfId="4948" xr:uid="{00000000-0005-0000-0000-0000C00D0000}"/>
    <cellStyle name="千分位 22 3 2 3" xfId="3681" xr:uid="{00000000-0005-0000-0000-0000C10D0000}"/>
    <cellStyle name="千分位 22 3 3" xfId="1769" xr:uid="{00000000-0005-0000-0000-0000C20D0000}"/>
    <cellStyle name="千分位 22 3 3 2" xfId="4318" xr:uid="{00000000-0005-0000-0000-0000C30D0000}"/>
    <cellStyle name="千分位 22 3 4" xfId="3051" xr:uid="{00000000-0005-0000-0000-0000C40D0000}"/>
    <cellStyle name="千分位 22 4" xfId="818" xr:uid="{00000000-0005-0000-0000-0000C50D0000}"/>
    <cellStyle name="千分位 22 4 2" xfId="2087" xr:uid="{00000000-0005-0000-0000-0000C60D0000}"/>
    <cellStyle name="千分位 22 4 2 2" xfId="4636" xr:uid="{00000000-0005-0000-0000-0000C70D0000}"/>
    <cellStyle name="千分位 22 4 3" xfId="3369" xr:uid="{00000000-0005-0000-0000-0000C80D0000}"/>
    <cellStyle name="千分位 22 5" xfId="1457" xr:uid="{00000000-0005-0000-0000-0000C90D0000}"/>
    <cellStyle name="千分位 22 5 2" xfId="4006" xr:uid="{00000000-0005-0000-0000-0000CA0D0000}"/>
    <cellStyle name="千分位 22 6" xfId="2739" xr:uid="{00000000-0005-0000-0000-0000CB0D0000}"/>
    <cellStyle name="千分位 23" xfId="184" xr:uid="{00000000-0005-0000-0000-0000CC0D0000}"/>
    <cellStyle name="千分位 23 2" xfId="500" xr:uid="{00000000-0005-0000-0000-0000CD0D0000}"/>
    <cellStyle name="千分位 23 2 2" xfId="1132" xr:uid="{00000000-0005-0000-0000-0000CE0D0000}"/>
    <cellStyle name="千分位 23 2 2 2" xfId="2401" xr:uid="{00000000-0005-0000-0000-0000CF0D0000}"/>
    <cellStyle name="千分位 23 2 2 2 2" xfId="4950" xr:uid="{00000000-0005-0000-0000-0000D00D0000}"/>
    <cellStyle name="千分位 23 2 2 3" xfId="3683" xr:uid="{00000000-0005-0000-0000-0000D10D0000}"/>
    <cellStyle name="千分位 23 2 3" xfId="1771" xr:uid="{00000000-0005-0000-0000-0000D20D0000}"/>
    <cellStyle name="千分位 23 2 3 2" xfId="4320" xr:uid="{00000000-0005-0000-0000-0000D30D0000}"/>
    <cellStyle name="千分位 23 2 4" xfId="3053" xr:uid="{00000000-0005-0000-0000-0000D40D0000}"/>
    <cellStyle name="千分位 23 3" xfId="820" xr:uid="{00000000-0005-0000-0000-0000D50D0000}"/>
    <cellStyle name="千分位 23 3 2" xfId="2089" xr:uid="{00000000-0005-0000-0000-0000D60D0000}"/>
    <cellStyle name="千分位 23 3 2 2" xfId="4638" xr:uid="{00000000-0005-0000-0000-0000D70D0000}"/>
    <cellStyle name="千分位 23 3 3" xfId="3371" xr:uid="{00000000-0005-0000-0000-0000D80D0000}"/>
    <cellStyle name="千分位 23 4" xfId="1459" xr:uid="{00000000-0005-0000-0000-0000D90D0000}"/>
    <cellStyle name="千分位 23 4 2" xfId="4008" xr:uid="{00000000-0005-0000-0000-0000DA0D0000}"/>
    <cellStyle name="千分位 23 5" xfId="2741" xr:uid="{00000000-0005-0000-0000-0000DB0D0000}"/>
    <cellStyle name="千分位 24" xfId="187" xr:uid="{00000000-0005-0000-0000-0000DC0D0000}"/>
    <cellStyle name="千分位 24 2" xfId="502" xr:uid="{00000000-0005-0000-0000-0000DD0D0000}"/>
    <cellStyle name="千分位 24 2 2" xfId="1134" xr:uid="{00000000-0005-0000-0000-0000DE0D0000}"/>
    <cellStyle name="千分位 24 2 2 2" xfId="2403" xr:uid="{00000000-0005-0000-0000-0000DF0D0000}"/>
    <cellStyle name="千分位 24 2 2 2 2" xfId="4952" xr:uid="{00000000-0005-0000-0000-0000E00D0000}"/>
    <cellStyle name="千分位 24 2 2 3" xfId="3685" xr:uid="{00000000-0005-0000-0000-0000E10D0000}"/>
    <cellStyle name="千分位 24 2 3" xfId="1773" xr:uid="{00000000-0005-0000-0000-0000E20D0000}"/>
    <cellStyle name="千分位 24 2 3 2" xfId="4322" xr:uid="{00000000-0005-0000-0000-0000E30D0000}"/>
    <cellStyle name="千分位 24 2 4" xfId="3055" xr:uid="{00000000-0005-0000-0000-0000E40D0000}"/>
    <cellStyle name="千分位 24 3" xfId="822" xr:uid="{00000000-0005-0000-0000-0000E50D0000}"/>
    <cellStyle name="千分位 24 3 2" xfId="2091" xr:uid="{00000000-0005-0000-0000-0000E60D0000}"/>
    <cellStyle name="千分位 24 3 2 2" xfId="4640" xr:uid="{00000000-0005-0000-0000-0000E70D0000}"/>
    <cellStyle name="千分位 24 3 3" xfId="3373" xr:uid="{00000000-0005-0000-0000-0000E80D0000}"/>
    <cellStyle name="千分位 24 4" xfId="1461" xr:uid="{00000000-0005-0000-0000-0000E90D0000}"/>
    <cellStyle name="千分位 24 4 2" xfId="4010" xr:uid="{00000000-0005-0000-0000-0000EA0D0000}"/>
    <cellStyle name="千分位 24 5" xfId="2743" xr:uid="{00000000-0005-0000-0000-0000EB0D0000}"/>
    <cellStyle name="千分位 25" xfId="345" xr:uid="{00000000-0005-0000-0000-0000EC0D0000}"/>
    <cellStyle name="千分位 25 2" xfId="978" xr:uid="{00000000-0005-0000-0000-0000ED0D0000}"/>
    <cellStyle name="千分位 25 2 2" xfId="2247" xr:uid="{00000000-0005-0000-0000-0000EE0D0000}"/>
    <cellStyle name="千分位 25 2 2 2" xfId="4796" xr:uid="{00000000-0005-0000-0000-0000EF0D0000}"/>
    <cellStyle name="千分位 25 2 3" xfId="3529" xr:uid="{00000000-0005-0000-0000-0000F00D0000}"/>
    <cellStyle name="千分位 25 3" xfId="1617" xr:uid="{00000000-0005-0000-0000-0000F10D0000}"/>
    <cellStyle name="千分位 25 3 2" xfId="4166" xr:uid="{00000000-0005-0000-0000-0000F20D0000}"/>
    <cellStyle name="千分位 25 4" xfId="2899" xr:uid="{00000000-0005-0000-0000-0000F30D0000}"/>
    <cellStyle name="千分位 26" xfId="343" xr:uid="{00000000-0005-0000-0000-0000F40D0000}"/>
    <cellStyle name="千分位 26 2" xfId="977" xr:uid="{00000000-0005-0000-0000-0000F50D0000}"/>
    <cellStyle name="千分位 26 2 2" xfId="2246" xr:uid="{00000000-0005-0000-0000-0000F60D0000}"/>
    <cellStyle name="千分位 26 2 2 2" xfId="4795" xr:uid="{00000000-0005-0000-0000-0000F70D0000}"/>
    <cellStyle name="千分位 26 2 3" xfId="3528" xr:uid="{00000000-0005-0000-0000-0000F80D0000}"/>
    <cellStyle name="千分位 26 3" xfId="1616" xr:uid="{00000000-0005-0000-0000-0000F90D0000}"/>
    <cellStyle name="千分位 26 3 2" xfId="4165" xr:uid="{00000000-0005-0000-0000-0000FA0D0000}"/>
    <cellStyle name="千分位 26 4" xfId="2898" xr:uid="{00000000-0005-0000-0000-0000FB0D0000}"/>
    <cellStyle name="千分位 27" xfId="657" xr:uid="{00000000-0005-0000-0000-0000FC0D0000}"/>
    <cellStyle name="千分位 27 2" xfId="1289" xr:uid="{00000000-0005-0000-0000-0000FD0D0000}"/>
    <cellStyle name="千分位 27 2 2" xfId="2558" xr:uid="{00000000-0005-0000-0000-0000FE0D0000}"/>
    <cellStyle name="千分位 27 2 2 2" xfId="5107" xr:uid="{00000000-0005-0000-0000-0000FF0D0000}"/>
    <cellStyle name="千分位 27 2 3" xfId="3840" xr:uid="{00000000-0005-0000-0000-0000000E0000}"/>
    <cellStyle name="千分位 27 3" xfId="1928" xr:uid="{00000000-0005-0000-0000-0000010E0000}"/>
    <cellStyle name="千分位 27 3 2" xfId="4477" xr:uid="{00000000-0005-0000-0000-0000020E0000}"/>
    <cellStyle name="千分位 27 4" xfId="3210" xr:uid="{00000000-0005-0000-0000-0000030E0000}"/>
    <cellStyle name="千分位 28" xfId="659" xr:uid="{00000000-0005-0000-0000-0000040E0000}"/>
    <cellStyle name="千分位 28 2" xfId="1291" xr:uid="{00000000-0005-0000-0000-0000050E0000}"/>
    <cellStyle name="千分位 28 2 2" xfId="2560" xr:uid="{00000000-0005-0000-0000-0000060E0000}"/>
    <cellStyle name="千分位 28 2 2 2" xfId="5109" xr:uid="{00000000-0005-0000-0000-0000070E0000}"/>
    <cellStyle name="千分位 28 2 3" xfId="3842" xr:uid="{00000000-0005-0000-0000-0000080E0000}"/>
    <cellStyle name="千分位 28 3" xfId="1930" xr:uid="{00000000-0005-0000-0000-0000090E0000}"/>
    <cellStyle name="千分位 28 3 2" xfId="4479" xr:uid="{00000000-0005-0000-0000-00000A0E0000}"/>
    <cellStyle name="千分位 28 4" xfId="3212" xr:uid="{00000000-0005-0000-0000-00000B0E0000}"/>
    <cellStyle name="千分位 29" xfId="661" xr:uid="{00000000-0005-0000-0000-00000C0E0000}"/>
    <cellStyle name="千分位 29 2" xfId="1932" xr:uid="{00000000-0005-0000-0000-00000D0E0000}"/>
    <cellStyle name="千分位 29 2 2" xfId="4481" xr:uid="{00000000-0005-0000-0000-00000E0E0000}"/>
    <cellStyle name="千分位 29 3" xfId="3214" xr:uid="{00000000-0005-0000-0000-00000F0E0000}"/>
    <cellStyle name="千分位 3" xfId="65" xr:uid="{00000000-0005-0000-0000-0000100E0000}"/>
    <cellStyle name="千分位 3 2" xfId="47" xr:uid="{00000000-0005-0000-0000-0000110E0000}"/>
    <cellStyle name="千分位 3 2 2" xfId="89" xr:uid="{00000000-0005-0000-0000-0000120E0000}"/>
    <cellStyle name="千分位 3 2 2 2" xfId="170" xr:uid="{00000000-0005-0000-0000-0000130E0000}"/>
    <cellStyle name="千分位 3 2 2 2 2" xfId="328" xr:uid="{00000000-0005-0000-0000-0000140E0000}"/>
    <cellStyle name="千分位 3 2 2 2 2 2" xfId="642" xr:uid="{00000000-0005-0000-0000-0000150E0000}"/>
    <cellStyle name="千分位 3 2 2 2 2 2 2" xfId="1274" xr:uid="{00000000-0005-0000-0000-0000160E0000}"/>
    <cellStyle name="千分位 3 2 2 2 2 2 2 2" xfId="2543" xr:uid="{00000000-0005-0000-0000-0000170E0000}"/>
    <cellStyle name="千分位 3 2 2 2 2 2 2 2 2" xfId="5092" xr:uid="{00000000-0005-0000-0000-0000180E0000}"/>
    <cellStyle name="千分位 3 2 2 2 2 2 2 3" xfId="3825" xr:uid="{00000000-0005-0000-0000-0000190E0000}"/>
    <cellStyle name="千分位 3 2 2 2 2 2 3" xfId="1913" xr:uid="{00000000-0005-0000-0000-00001A0E0000}"/>
    <cellStyle name="千分位 3 2 2 2 2 2 3 2" xfId="4462" xr:uid="{00000000-0005-0000-0000-00001B0E0000}"/>
    <cellStyle name="千分位 3 2 2 2 2 2 4" xfId="3195" xr:uid="{00000000-0005-0000-0000-00001C0E0000}"/>
    <cellStyle name="千分位 3 2 2 2 2 3" xfId="962" xr:uid="{00000000-0005-0000-0000-00001D0E0000}"/>
    <cellStyle name="千分位 3 2 2 2 2 3 2" xfId="2231" xr:uid="{00000000-0005-0000-0000-00001E0E0000}"/>
    <cellStyle name="千分位 3 2 2 2 2 3 2 2" xfId="4780" xr:uid="{00000000-0005-0000-0000-00001F0E0000}"/>
    <cellStyle name="千分位 3 2 2 2 2 3 3" xfId="3513" xr:uid="{00000000-0005-0000-0000-0000200E0000}"/>
    <cellStyle name="千分位 3 2 2 2 2 4" xfId="1601" xr:uid="{00000000-0005-0000-0000-0000210E0000}"/>
    <cellStyle name="千分位 3 2 2 2 2 4 2" xfId="4150" xr:uid="{00000000-0005-0000-0000-0000220E0000}"/>
    <cellStyle name="千分位 3 2 2 2 2 5" xfId="2883" xr:uid="{00000000-0005-0000-0000-0000230E0000}"/>
    <cellStyle name="千分位 3 2 2 2 3" xfId="486" xr:uid="{00000000-0005-0000-0000-0000240E0000}"/>
    <cellStyle name="千分位 3 2 2 2 3 2" xfId="1118" xr:uid="{00000000-0005-0000-0000-0000250E0000}"/>
    <cellStyle name="千分位 3 2 2 2 3 2 2" xfId="2387" xr:uid="{00000000-0005-0000-0000-0000260E0000}"/>
    <cellStyle name="千分位 3 2 2 2 3 2 2 2" xfId="4936" xr:uid="{00000000-0005-0000-0000-0000270E0000}"/>
    <cellStyle name="千分位 3 2 2 2 3 2 3" xfId="3669" xr:uid="{00000000-0005-0000-0000-0000280E0000}"/>
    <cellStyle name="千分位 3 2 2 2 3 3" xfId="1757" xr:uid="{00000000-0005-0000-0000-0000290E0000}"/>
    <cellStyle name="千分位 3 2 2 2 3 3 2" xfId="4306" xr:uid="{00000000-0005-0000-0000-00002A0E0000}"/>
    <cellStyle name="千分位 3 2 2 2 3 4" xfId="3039" xr:uid="{00000000-0005-0000-0000-00002B0E0000}"/>
    <cellStyle name="千分位 3 2 2 2 4" xfId="806" xr:uid="{00000000-0005-0000-0000-00002C0E0000}"/>
    <cellStyle name="千分位 3 2 2 2 4 2" xfId="2075" xr:uid="{00000000-0005-0000-0000-00002D0E0000}"/>
    <cellStyle name="千分位 3 2 2 2 4 2 2" xfId="4624" xr:uid="{00000000-0005-0000-0000-00002E0E0000}"/>
    <cellStyle name="千分位 3 2 2 2 4 3" xfId="3357" xr:uid="{00000000-0005-0000-0000-00002F0E0000}"/>
    <cellStyle name="千分位 3 2 2 2 5" xfId="1445" xr:uid="{00000000-0005-0000-0000-0000300E0000}"/>
    <cellStyle name="千分位 3 2 2 2 5 2" xfId="3994" xr:uid="{00000000-0005-0000-0000-0000310E0000}"/>
    <cellStyle name="千分位 3 2 2 2 6" xfId="2727" xr:uid="{00000000-0005-0000-0000-0000320E0000}"/>
    <cellStyle name="千分位 3 2 2 3" xfId="250" xr:uid="{00000000-0005-0000-0000-0000330E0000}"/>
    <cellStyle name="千分位 3 2 2 3 2" xfId="564" xr:uid="{00000000-0005-0000-0000-0000340E0000}"/>
    <cellStyle name="千分位 3 2 2 3 2 2" xfId="1196" xr:uid="{00000000-0005-0000-0000-0000350E0000}"/>
    <cellStyle name="千分位 3 2 2 3 2 2 2" xfId="2465" xr:uid="{00000000-0005-0000-0000-0000360E0000}"/>
    <cellStyle name="千分位 3 2 2 3 2 2 2 2" xfId="5014" xr:uid="{00000000-0005-0000-0000-0000370E0000}"/>
    <cellStyle name="千分位 3 2 2 3 2 2 3" xfId="3747" xr:uid="{00000000-0005-0000-0000-0000380E0000}"/>
    <cellStyle name="千分位 3 2 2 3 2 3" xfId="1835" xr:uid="{00000000-0005-0000-0000-0000390E0000}"/>
    <cellStyle name="千分位 3 2 2 3 2 3 2" xfId="4384" xr:uid="{00000000-0005-0000-0000-00003A0E0000}"/>
    <cellStyle name="千分位 3 2 2 3 2 4" xfId="3117" xr:uid="{00000000-0005-0000-0000-00003B0E0000}"/>
    <cellStyle name="千分位 3 2 2 3 3" xfId="884" xr:uid="{00000000-0005-0000-0000-00003C0E0000}"/>
    <cellStyle name="千分位 3 2 2 3 3 2" xfId="2153" xr:uid="{00000000-0005-0000-0000-00003D0E0000}"/>
    <cellStyle name="千分位 3 2 2 3 3 2 2" xfId="4702" xr:uid="{00000000-0005-0000-0000-00003E0E0000}"/>
    <cellStyle name="千分位 3 2 2 3 3 3" xfId="3435" xr:uid="{00000000-0005-0000-0000-00003F0E0000}"/>
    <cellStyle name="千分位 3 2 2 3 4" xfId="1523" xr:uid="{00000000-0005-0000-0000-0000400E0000}"/>
    <cellStyle name="千分位 3 2 2 3 4 2" xfId="4072" xr:uid="{00000000-0005-0000-0000-0000410E0000}"/>
    <cellStyle name="千分位 3 2 2 3 5" xfId="2805" xr:uid="{00000000-0005-0000-0000-0000420E0000}"/>
    <cellStyle name="千分位 3 2 2 4" xfId="408" xr:uid="{00000000-0005-0000-0000-0000430E0000}"/>
    <cellStyle name="千分位 3 2 2 4 2" xfId="1040" xr:uid="{00000000-0005-0000-0000-0000440E0000}"/>
    <cellStyle name="千分位 3 2 2 4 2 2" xfId="2309" xr:uid="{00000000-0005-0000-0000-0000450E0000}"/>
    <cellStyle name="千分位 3 2 2 4 2 2 2" xfId="4858" xr:uid="{00000000-0005-0000-0000-0000460E0000}"/>
    <cellStyle name="千分位 3 2 2 4 2 3" xfId="3591" xr:uid="{00000000-0005-0000-0000-0000470E0000}"/>
    <cellStyle name="千分位 3 2 2 4 3" xfId="1679" xr:uid="{00000000-0005-0000-0000-0000480E0000}"/>
    <cellStyle name="千分位 3 2 2 4 3 2" xfId="4228" xr:uid="{00000000-0005-0000-0000-0000490E0000}"/>
    <cellStyle name="千分位 3 2 2 4 4" xfId="2961" xr:uid="{00000000-0005-0000-0000-00004A0E0000}"/>
    <cellStyle name="千分位 3 2 2 5" xfId="728" xr:uid="{00000000-0005-0000-0000-00004B0E0000}"/>
    <cellStyle name="千分位 3 2 2 5 2" xfId="1997" xr:uid="{00000000-0005-0000-0000-00004C0E0000}"/>
    <cellStyle name="千分位 3 2 2 5 2 2" xfId="4546" xr:uid="{00000000-0005-0000-0000-00004D0E0000}"/>
    <cellStyle name="千分位 3 2 2 5 3" xfId="3279" xr:uid="{00000000-0005-0000-0000-00004E0E0000}"/>
    <cellStyle name="千分位 3 2 2 6" xfId="1367" xr:uid="{00000000-0005-0000-0000-00004F0E0000}"/>
    <cellStyle name="千分位 3 2 2 6 2" xfId="3916" xr:uid="{00000000-0005-0000-0000-0000500E0000}"/>
    <cellStyle name="千分位 3 2 2 7" xfId="2649" xr:uid="{00000000-0005-0000-0000-0000510E0000}"/>
    <cellStyle name="千分位 3 2 3" xfId="131" xr:uid="{00000000-0005-0000-0000-0000520E0000}"/>
    <cellStyle name="千分位 3 2 3 2" xfId="290" xr:uid="{00000000-0005-0000-0000-0000530E0000}"/>
    <cellStyle name="千分位 3 2 3 2 2" xfId="604" xr:uid="{00000000-0005-0000-0000-0000540E0000}"/>
    <cellStyle name="千分位 3 2 3 2 2 2" xfId="1236" xr:uid="{00000000-0005-0000-0000-0000550E0000}"/>
    <cellStyle name="千分位 3 2 3 2 2 2 2" xfId="2505" xr:uid="{00000000-0005-0000-0000-0000560E0000}"/>
    <cellStyle name="千分位 3 2 3 2 2 2 2 2" xfId="5054" xr:uid="{00000000-0005-0000-0000-0000570E0000}"/>
    <cellStyle name="千分位 3 2 3 2 2 2 3" xfId="3787" xr:uid="{00000000-0005-0000-0000-0000580E0000}"/>
    <cellStyle name="千分位 3 2 3 2 2 3" xfId="1875" xr:uid="{00000000-0005-0000-0000-0000590E0000}"/>
    <cellStyle name="千分位 3 2 3 2 2 3 2" xfId="4424" xr:uid="{00000000-0005-0000-0000-00005A0E0000}"/>
    <cellStyle name="千分位 3 2 3 2 2 4" xfId="3157" xr:uid="{00000000-0005-0000-0000-00005B0E0000}"/>
    <cellStyle name="千分位 3 2 3 2 3" xfId="924" xr:uid="{00000000-0005-0000-0000-00005C0E0000}"/>
    <cellStyle name="千分位 3 2 3 2 3 2" xfId="2193" xr:uid="{00000000-0005-0000-0000-00005D0E0000}"/>
    <cellStyle name="千分位 3 2 3 2 3 2 2" xfId="4742" xr:uid="{00000000-0005-0000-0000-00005E0E0000}"/>
    <cellStyle name="千分位 3 2 3 2 3 3" xfId="3475" xr:uid="{00000000-0005-0000-0000-00005F0E0000}"/>
    <cellStyle name="千分位 3 2 3 2 4" xfId="1563" xr:uid="{00000000-0005-0000-0000-0000600E0000}"/>
    <cellStyle name="千分位 3 2 3 2 4 2" xfId="4112" xr:uid="{00000000-0005-0000-0000-0000610E0000}"/>
    <cellStyle name="千分位 3 2 3 2 5" xfId="2845" xr:uid="{00000000-0005-0000-0000-0000620E0000}"/>
    <cellStyle name="千分位 3 2 3 3" xfId="448" xr:uid="{00000000-0005-0000-0000-0000630E0000}"/>
    <cellStyle name="千分位 3 2 3 3 2" xfId="1080" xr:uid="{00000000-0005-0000-0000-0000640E0000}"/>
    <cellStyle name="千分位 3 2 3 3 2 2" xfId="2349" xr:uid="{00000000-0005-0000-0000-0000650E0000}"/>
    <cellStyle name="千分位 3 2 3 3 2 2 2" xfId="4898" xr:uid="{00000000-0005-0000-0000-0000660E0000}"/>
    <cellStyle name="千分位 3 2 3 3 2 3" xfId="3631" xr:uid="{00000000-0005-0000-0000-0000670E0000}"/>
    <cellStyle name="千分位 3 2 3 3 3" xfId="1719" xr:uid="{00000000-0005-0000-0000-0000680E0000}"/>
    <cellStyle name="千分位 3 2 3 3 3 2" xfId="4268" xr:uid="{00000000-0005-0000-0000-0000690E0000}"/>
    <cellStyle name="千分位 3 2 3 3 4" xfId="3001" xr:uid="{00000000-0005-0000-0000-00006A0E0000}"/>
    <cellStyle name="千分位 3 2 3 4" xfId="768" xr:uid="{00000000-0005-0000-0000-00006B0E0000}"/>
    <cellStyle name="千分位 3 2 3 4 2" xfId="2037" xr:uid="{00000000-0005-0000-0000-00006C0E0000}"/>
    <cellStyle name="千分位 3 2 3 4 2 2" xfId="4586" xr:uid="{00000000-0005-0000-0000-00006D0E0000}"/>
    <cellStyle name="千分位 3 2 3 4 3" xfId="3319" xr:uid="{00000000-0005-0000-0000-00006E0E0000}"/>
    <cellStyle name="千分位 3 2 3 5" xfId="1407" xr:uid="{00000000-0005-0000-0000-00006F0E0000}"/>
    <cellStyle name="千分位 3 2 3 5 2" xfId="3956" xr:uid="{00000000-0005-0000-0000-0000700E0000}"/>
    <cellStyle name="千分位 3 2 3 6" xfId="2689" xr:uid="{00000000-0005-0000-0000-0000710E0000}"/>
    <cellStyle name="千分位 3 2 4" xfId="211" xr:uid="{00000000-0005-0000-0000-0000720E0000}"/>
    <cellStyle name="千分位 3 2 4 2" xfId="526" xr:uid="{00000000-0005-0000-0000-0000730E0000}"/>
    <cellStyle name="千分位 3 2 4 2 2" xfId="1158" xr:uid="{00000000-0005-0000-0000-0000740E0000}"/>
    <cellStyle name="千分位 3 2 4 2 2 2" xfId="2427" xr:uid="{00000000-0005-0000-0000-0000750E0000}"/>
    <cellStyle name="千分位 3 2 4 2 2 2 2" xfId="4976" xr:uid="{00000000-0005-0000-0000-0000760E0000}"/>
    <cellStyle name="千分位 3 2 4 2 2 3" xfId="3709" xr:uid="{00000000-0005-0000-0000-0000770E0000}"/>
    <cellStyle name="千分位 3 2 4 2 3" xfId="1797" xr:uid="{00000000-0005-0000-0000-0000780E0000}"/>
    <cellStyle name="千分位 3 2 4 2 3 2" xfId="4346" xr:uid="{00000000-0005-0000-0000-0000790E0000}"/>
    <cellStyle name="千分位 3 2 4 2 4" xfId="3079" xr:uid="{00000000-0005-0000-0000-00007A0E0000}"/>
    <cellStyle name="千分位 3 2 4 3" xfId="846" xr:uid="{00000000-0005-0000-0000-00007B0E0000}"/>
    <cellStyle name="千分位 3 2 4 3 2" xfId="2115" xr:uid="{00000000-0005-0000-0000-00007C0E0000}"/>
    <cellStyle name="千分位 3 2 4 3 2 2" xfId="4664" xr:uid="{00000000-0005-0000-0000-00007D0E0000}"/>
    <cellStyle name="千分位 3 2 4 3 3" xfId="3397" xr:uid="{00000000-0005-0000-0000-00007E0E0000}"/>
    <cellStyle name="千分位 3 2 4 4" xfId="1485" xr:uid="{00000000-0005-0000-0000-00007F0E0000}"/>
    <cellStyle name="千分位 3 2 4 4 2" xfId="4034" xr:uid="{00000000-0005-0000-0000-0000800E0000}"/>
    <cellStyle name="千分位 3 2 4 5" xfId="2767" xr:uid="{00000000-0005-0000-0000-0000810E0000}"/>
    <cellStyle name="千分位 3 2 5" xfId="369" xr:uid="{00000000-0005-0000-0000-0000820E0000}"/>
    <cellStyle name="千分位 3 2 5 2" xfId="1002" xr:uid="{00000000-0005-0000-0000-0000830E0000}"/>
    <cellStyle name="千分位 3 2 5 2 2" xfId="2271" xr:uid="{00000000-0005-0000-0000-0000840E0000}"/>
    <cellStyle name="千分位 3 2 5 2 2 2" xfId="4820" xr:uid="{00000000-0005-0000-0000-0000850E0000}"/>
    <cellStyle name="千分位 3 2 5 2 3" xfId="3553" xr:uid="{00000000-0005-0000-0000-0000860E0000}"/>
    <cellStyle name="千分位 3 2 5 3" xfId="1641" xr:uid="{00000000-0005-0000-0000-0000870E0000}"/>
    <cellStyle name="千分位 3 2 5 3 2" xfId="4190" xr:uid="{00000000-0005-0000-0000-0000880E0000}"/>
    <cellStyle name="千分位 3 2 5 4" xfId="2923" xr:uid="{00000000-0005-0000-0000-0000890E0000}"/>
    <cellStyle name="千分位 3 2 6" xfId="689" xr:uid="{00000000-0005-0000-0000-00008A0E0000}"/>
    <cellStyle name="千分位 3 2 6 2" xfId="1959" xr:uid="{00000000-0005-0000-0000-00008B0E0000}"/>
    <cellStyle name="千分位 3 2 6 2 2" xfId="4508" xr:uid="{00000000-0005-0000-0000-00008C0E0000}"/>
    <cellStyle name="千分位 3 2 6 3" xfId="3241" xr:uid="{00000000-0005-0000-0000-00008D0E0000}"/>
    <cellStyle name="千分位 3 2 7" xfId="1328" xr:uid="{00000000-0005-0000-0000-00008E0E0000}"/>
    <cellStyle name="千分位 3 2 7 2" xfId="3878" xr:uid="{00000000-0005-0000-0000-00008F0E0000}"/>
    <cellStyle name="千分位 3 2 8" xfId="2610" xr:uid="{00000000-0005-0000-0000-0000900E0000}"/>
    <cellStyle name="千分位 3 3" xfId="146" xr:uid="{00000000-0005-0000-0000-0000910E0000}"/>
    <cellStyle name="千分位 3 3 2" xfId="304" xr:uid="{00000000-0005-0000-0000-0000920E0000}"/>
    <cellStyle name="千分位 3 3 2 2" xfId="618" xr:uid="{00000000-0005-0000-0000-0000930E0000}"/>
    <cellStyle name="千分位 3 3 2 2 2" xfId="1250" xr:uid="{00000000-0005-0000-0000-0000940E0000}"/>
    <cellStyle name="千分位 3 3 2 2 2 2" xfId="2519" xr:uid="{00000000-0005-0000-0000-0000950E0000}"/>
    <cellStyle name="千分位 3 3 2 2 2 2 2" xfId="5068" xr:uid="{00000000-0005-0000-0000-0000960E0000}"/>
    <cellStyle name="千分位 3 3 2 2 2 3" xfId="3801" xr:uid="{00000000-0005-0000-0000-0000970E0000}"/>
    <cellStyle name="千分位 3 3 2 2 3" xfId="1889" xr:uid="{00000000-0005-0000-0000-0000980E0000}"/>
    <cellStyle name="千分位 3 3 2 2 3 2" xfId="4438" xr:uid="{00000000-0005-0000-0000-0000990E0000}"/>
    <cellStyle name="千分位 3 3 2 2 4" xfId="3171" xr:uid="{00000000-0005-0000-0000-00009A0E0000}"/>
    <cellStyle name="千分位 3 3 2 3" xfId="938" xr:uid="{00000000-0005-0000-0000-00009B0E0000}"/>
    <cellStyle name="千分位 3 3 2 3 2" xfId="2207" xr:uid="{00000000-0005-0000-0000-00009C0E0000}"/>
    <cellStyle name="千分位 3 3 2 3 2 2" xfId="4756" xr:uid="{00000000-0005-0000-0000-00009D0E0000}"/>
    <cellStyle name="千分位 3 3 2 3 3" xfId="3489" xr:uid="{00000000-0005-0000-0000-00009E0E0000}"/>
    <cellStyle name="千分位 3 3 2 4" xfId="1577" xr:uid="{00000000-0005-0000-0000-00009F0E0000}"/>
    <cellStyle name="千分位 3 3 2 4 2" xfId="4126" xr:uid="{00000000-0005-0000-0000-0000A00E0000}"/>
    <cellStyle name="千分位 3 3 2 5" xfId="2859" xr:uid="{00000000-0005-0000-0000-0000A10E0000}"/>
    <cellStyle name="千分位 3 3 3" xfId="462" xr:uid="{00000000-0005-0000-0000-0000A20E0000}"/>
    <cellStyle name="千分位 3 3 3 2" xfId="1094" xr:uid="{00000000-0005-0000-0000-0000A30E0000}"/>
    <cellStyle name="千分位 3 3 3 2 2" xfId="2363" xr:uid="{00000000-0005-0000-0000-0000A40E0000}"/>
    <cellStyle name="千分位 3 3 3 2 2 2" xfId="4912" xr:uid="{00000000-0005-0000-0000-0000A50E0000}"/>
    <cellStyle name="千分位 3 3 3 2 3" xfId="3645" xr:uid="{00000000-0005-0000-0000-0000A60E0000}"/>
    <cellStyle name="千分位 3 3 3 3" xfId="1733" xr:uid="{00000000-0005-0000-0000-0000A70E0000}"/>
    <cellStyle name="千分位 3 3 3 3 2" xfId="4282" xr:uid="{00000000-0005-0000-0000-0000A80E0000}"/>
    <cellStyle name="千分位 3 3 3 4" xfId="3015" xr:uid="{00000000-0005-0000-0000-0000A90E0000}"/>
    <cellStyle name="千分位 3 3 4" xfId="782" xr:uid="{00000000-0005-0000-0000-0000AA0E0000}"/>
    <cellStyle name="千分位 3 3 4 2" xfId="2051" xr:uid="{00000000-0005-0000-0000-0000AB0E0000}"/>
    <cellStyle name="千分位 3 3 4 2 2" xfId="4600" xr:uid="{00000000-0005-0000-0000-0000AC0E0000}"/>
    <cellStyle name="千分位 3 3 4 3" xfId="3333" xr:uid="{00000000-0005-0000-0000-0000AD0E0000}"/>
    <cellStyle name="千分位 3 3 5" xfId="1421" xr:uid="{00000000-0005-0000-0000-0000AE0E0000}"/>
    <cellStyle name="千分位 3 3 5 2" xfId="3970" xr:uid="{00000000-0005-0000-0000-0000AF0E0000}"/>
    <cellStyle name="千分位 3 3 6" xfId="2703" xr:uid="{00000000-0005-0000-0000-0000B00E0000}"/>
    <cellStyle name="千分位 3 4" xfId="105" xr:uid="{00000000-0005-0000-0000-0000B10E0000}"/>
    <cellStyle name="千分位 3 4 2" xfId="265" xr:uid="{00000000-0005-0000-0000-0000B20E0000}"/>
    <cellStyle name="千分位 3 4 2 2" xfId="579" xr:uid="{00000000-0005-0000-0000-0000B30E0000}"/>
    <cellStyle name="千分位 3 4 2 2 2" xfId="1211" xr:uid="{00000000-0005-0000-0000-0000B40E0000}"/>
    <cellStyle name="千分位 3 4 2 2 2 2" xfId="2480" xr:uid="{00000000-0005-0000-0000-0000B50E0000}"/>
    <cellStyle name="千分位 3 4 2 2 2 2 2" xfId="5029" xr:uid="{00000000-0005-0000-0000-0000B60E0000}"/>
    <cellStyle name="千分位 3 4 2 2 2 3" xfId="3762" xr:uid="{00000000-0005-0000-0000-0000B70E0000}"/>
    <cellStyle name="千分位 3 4 2 2 3" xfId="1850" xr:uid="{00000000-0005-0000-0000-0000B80E0000}"/>
    <cellStyle name="千分位 3 4 2 2 3 2" xfId="4399" xr:uid="{00000000-0005-0000-0000-0000B90E0000}"/>
    <cellStyle name="千分位 3 4 2 2 4" xfId="3132" xr:uid="{00000000-0005-0000-0000-0000BA0E0000}"/>
    <cellStyle name="千分位 3 4 2 3" xfId="899" xr:uid="{00000000-0005-0000-0000-0000BB0E0000}"/>
    <cellStyle name="千分位 3 4 2 3 2" xfId="2168" xr:uid="{00000000-0005-0000-0000-0000BC0E0000}"/>
    <cellStyle name="千分位 3 4 2 3 2 2" xfId="4717" xr:uid="{00000000-0005-0000-0000-0000BD0E0000}"/>
    <cellStyle name="千分位 3 4 2 3 3" xfId="3450" xr:uid="{00000000-0005-0000-0000-0000BE0E0000}"/>
    <cellStyle name="千分位 3 4 2 4" xfId="1538" xr:uid="{00000000-0005-0000-0000-0000BF0E0000}"/>
    <cellStyle name="千分位 3 4 2 4 2" xfId="4087" xr:uid="{00000000-0005-0000-0000-0000C00E0000}"/>
    <cellStyle name="千分位 3 4 2 5" xfId="2820" xr:uid="{00000000-0005-0000-0000-0000C10E0000}"/>
    <cellStyle name="千分位 3 4 3" xfId="423" xr:uid="{00000000-0005-0000-0000-0000C20E0000}"/>
    <cellStyle name="千分位 3 4 3 2" xfId="1055" xr:uid="{00000000-0005-0000-0000-0000C30E0000}"/>
    <cellStyle name="千分位 3 4 3 2 2" xfId="2324" xr:uid="{00000000-0005-0000-0000-0000C40E0000}"/>
    <cellStyle name="千分位 3 4 3 2 2 2" xfId="4873" xr:uid="{00000000-0005-0000-0000-0000C50E0000}"/>
    <cellStyle name="千分位 3 4 3 2 3" xfId="3606" xr:uid="{00000000-0005-0000-0000-0000C60E0000}"/>
    <cellStyle name="千分位 3 4 3 3" xfId="1694" xr:uid="{00000000-0005-0000-0000-0000C70E0000}"/>
    <cellStyle name="千分位 3 4 3 3 2" xfId="4243" xr:uid="{00000000-0005-0000-0000-0000C80E0000}"/>
    <cellStyle name="千分位 3 4 3 4" xfId="2976" xr:uid="{00000000-0005-0000-0000-0000C90E0000}"/>
    <cellStyle name="千分位 3 4 4" xfId="743" xr:uid="{00000000-0005-0000-0000-0000CA0E0000}"/>
    <cellStyle name="千分位 3 4 4 2" xfId="2012" xr:uid="{00000000-0005-0000-0000-0000CB0E0000}"/>
    <cellStyle name="千分位 3 4 4 2 2" xfId="4561" xr:uid="{00000000-0005-0000-0000-0000CC0E0000}"/>
    <cellStyle name="千分位 3 4 4 3" xfId="3294" xr:uid="{00000000-0005-0000-0000-0000CD0E0000}"/>
    <cellStyle name="千分位 3 4 5" xfId="1382" xr:uid="{00000000-0005-0000-0000-0000CE0E0000}"/>
    <cellStyle name="千分位 3 4 5 2" xfId="3931" xr:uid="{00000000-0005-0000-0000-0000CF0E0000}"/>
    <cellStyle name="千分位 3 4 6" xfId="2664" xr:uid="{00000000-0005-0000-0000-0000D00E0000}"/>
    <cellStyle name="千分位 3 5" xfId="226" xr:uid="{00000000-0005-0000-0000-0000D10E0000}"/>
    <cellStyle name="千分位 3 5 2" xfId="540" xr:uid="{00000000-0005-0000-0000-0000D20E0000}"/>
    <cellStyle name="千分位 3 5 2 2" xfId="1172" xr:uid="{00000000-0005-0000-0000-0000D30E0000}"/>
    <cellStyle name="千分位 3 5 2 2 2" xfId="2441" xr:uid="{00000000-0005-0000-0000-0000D40E0000}"/>
    <cellStyle name="千分位 3 5 2 2 2 2" xfId="4990" xr:uid="{00000000-0005-0000-0000-0000D50E0000}"/>
    <cellStyle name="千分位 3 5 2 2 3" xfId="3723" xr:uid="{00000000-0005-0000-0000-0000D60E0000}"/>
    <cellStyle name="千分位 3 5 2 3" xfId="1811" xr:uid="{00000000-0005-0000-0000-0000D70E0000}"/>
    <cellStyle name="千分位 3 5 2 3 2" xfId="4360" xr:uid="{00000000-0005-0000-0000-0000D80E0000}"/>
    <cellStyle name="千分位 3 5 2 4" xfId="3093" xr:uid="{00000000-0005-0000-0000-0000D90E0000}"/>
    <cellStyle name="千分位 3 5 3" xfId="860" xr:uid="{00000000-0005-0000-0000-0000DA0E0000}"/>
    <cellStyle name="千分位 3 5 3 2" xfId="2129" xr:uid="{00000000-0005-0000-0000-0000DB0E0000}"/>
    <cellStyle name="千分位 3 5 3 2 2" xfId="4678" xr:uid="{00000000-0005-0000-0000-0000DC0E0000}"/>
    <cellStyle name="千分位 3 5 3 3" xfId="3411" xr:uid="{00000000-0005-0000-0000-0000DD0E0000}"/>
    <cellStyle name="千分位 3 5 4" xfId="1499" xr:uid="{00000000-0005-0000-0000-0000DE0E0000}"/>
    <cellStyle name="千分位 3 5 4 2" xfId="4048" xr:uid="{00000000-0005-0000-0000-0000DF0E0000}"/>
    <cellStyle name="千分位 3 5 5" xfId="2781" xr:uid="{00000000-0005-0000-0000-0000E00E0000}"/>
    <cellStyle name="千分位 3 6" xfId="384" xr:uid="{00000000-0005-0000-0000-0000E10E0000}"/>
    <cellStyle name="千分位 3 6 2" xfId="1016" xr:uid="{00000000-0005-0000-0000-0000E20E0000}"/>
    <cellStyle name="千分位 3 6 2 2" xfId="2285" xr:uid="{00000000-0005-0000-0000-0000E30E0000}"/>
    <cellStyle name="千分位 3 6 2 2 2" xfId="4834" xr:uid="{00000000-0005-0000-0000-0000E40E0000}"/>
    <cellStyle name="千分位 3 6 2 3" xfId="3567" xr:uid="{00000000-0005-0000-0000-0000E50E0000}"/>
    <cellStyle name="千分位 3 6 3" xfId="1655" xr:uid="{00000000-0005-0000-0000-0000E60E0000}"/>
    <cellStyle name="千分位 3 6 3 2" xfId="4204" xr:uid="{00000000-0005-0000-0000-0000E70E0000}"/>
    <cellStyle name="千分位 3 6 4" xfId="2937" xr:uid="{00000000-0005-0000-0000-0000E80E0000}"/>
    <cellStyle name="千分位 3 7" xfId="704" xr:uid="{00000000-0005-0000-0000-0000E90E0000}"/>
    <cellStyle name="千分位 3 7 2" xfId="1973" xr:uid="{00000000-0005-0000-0000-0000EA0E0000}"/>
    <cellStyle name="千分位 3 7 2 2" xfId="4522" xr:uid="{00000000-0005-0000-0000-0000EB0E0000}"/>
    <cellStyle name="千分位 3 7 3" xfId="3255" xr:uid="{00000000-0005-0000-0000-0000EC0E0000}"/>
    <cellStyle name="千分位 3 8" xfId="1343" xr:uid="{00000000-0005-0000-0000-0000ED0E0000}"/>
    <cellStyle name="千分位 3 8 2" xfId="3892" xr:uid="{00000000-0005-0000-0000-0000EE0E0000}"/>
    <cellStyle name="千分位 3 9" xfId="2625" xr:uid="{00000000-0005-0000-0000-0000EF0E0000}"/>
    <cellStyle name="千分位 30" xfId="665" xr:uid="{00000000-0005-0000-0000-0000F00E0000}"/>
    <cellStyle name="千分位 30 2" xfId="1935" xr:uid="{00000000-0005-0000-0000-0000F10E0000}"/>
    <cellStyle name="千分位 30 2 2" xfId="4484" xr:uid="{00000000-0005-0000-0000-0000F20E0000}"/>
    <cellStyle name="千分位 30 3" xfId="3217" xr:uid="{00000000-0005-0000-0000-0000F30E0000}"/>
    <cellStyle name="千分位 31" xfId="1293" xr:uid="{00000000-0005-0000-0000-0000F40E0000}"/>
    <cellStyle name="千分位 31 2" xfId="2562" xr:uid="{00000000-0005-0000-0000-0000F50E0000}"/>
    <cellStyle name="千分位 31 2 2" xfId="5111" xr:uid="{00000000-0005-0000-0000-0000F60E0000}"/>
    <cellStyle name="千分位 31 3" xfId="3844" xr:uid="{00000000-0005-0000-0000-0000F70E0000}"/>
    <cellStyle name="千分位 32" xfId="1295" xr:uid="{00000000-0005-0000-0000-0000F80E0000}"/>
    <cellStyle name="千分位 32 2" xfId="2564" xr:uid="{00000000-0005-0000-0000-0000F90E0000}"/>
    <cellStyle name="千分位 32 2 2" xfId="5113" xr:uid="{00000000-0005-0000-0000-0000FA0E0000}"/>
    <cellStyle name="千分位 32 3" xfId="3846" xr:uid="{00000000-0005-0000-0000-0000FB0E0000}"/>
    <cellStyle name="千分位 33" xfId="1299" xr:uid="{00000000-0005-0000-0000-0000FC0E0000}"/>
    <cellStyle name="千分位 33 2" xfId="2568" xr:uid="{00000000-0005-0000-0000-0000FD0E0000}"/>
    <cellStyle name="千分位 33 2 2" xfId="5117" xr:uid="{00000000-0005-0000-0000-0000FE0E0000}"/>
    <cellStyle name="千分位 33 3" xfId="3850" xr:uid="{00000000-0005-0000-0000-0000FF0E0000}"/>
    <cellStyle name="千分位 34" xfId="1301" xr:uid="{00000000-0005-0000-0000-0000000F0000}"/>
    <cellStyle name="千分位 34 2" xfId="3852" xr:uid="{00000000-0005-0000-0000-0000010F0000}"/>
    <cellStyle name="千分位 35" xfId="1304" xr:uid="{00000000-0005-0000-0000-0000020F0000}"/>
    <cellStyle name="千分位 35 2" xfId="3854" xr:uid="{00000000-0005-0000-0000-0000030F0000}"/>
    <cellStyle name="千分位 36" xfId="2575" xr:uid="{00000000-0005-0000-0000-0000040F0000}"/>
    <cellStyle name="千分位 36 2" xfId="5124" xr:uid="{00000000-0005-0000-0000-0000050F0000}"/>
    <cellStyle name="千分位 37" xfId="2577" xr:uid="{00000000-0005-0000-0000-0000060F0000}"/>
    <cellStyle name="千分位 37 2" xfId="5126" xr:uid="{00000000-0005-0000-0000-0000070F0000}"/>
    <cellStyle name="千分位 38" xfId="2586" xr:uid="{00000000-0005-0000-0000-0000080F0000}"/>
    <cellStyle name="千分位 39" xfId="2582" xr:uid="{00000000-0005-0000-0000-0000090F0000}"/>
    <cellStyle name="千分位 4" xfId="62" xr:uid="{00000000-0005-0000-0000-00000A0F0000}"/>
    <cellStyle name="千分位 4 2" xfId="144" xr:uid="{00000000-0005-0000-0000-00000B0F0000}"/>
    <cellStyle name="千分位 4 2 2" xfId="302" xr:uid="{00000000-0005-0000-0000-00000C0F0000}"/>
    <cellStyle name="千分位 4 2 2 2" xfId="616" xr:uid="{00000000-0005-0000-0000-00000D0F0000}"/>
    <cellStyle name="千分位 4 2 2 2 2" xfId="1248" xr:uid="{00000000-0005-0000-0000-00000E0F0000}"/>
    <cellStyle name="千分位 4 2 2 2 2 2" xfId="2517" xr:uid="{00000000-0005-0000-0000-00000F0F0000}"/>
    <cellStyle name="千分位 4 2 2 2 2 2 2" xfId="5066" xr:uid="{00000000-0005-0000-0000-0000100F0000}"/>
    <cellStyle name="千分位 4 2 2 2 2 3" xfId="3799" xr:uid="{00000000-0005-0000-0000-0000110F0000}"/>
    <cellStyle name="千分位 4 2 2 2 3" xfId="1887" xr:uid="{00000000-0005-0000-0000-0000120F0000}"/>
    <cellStyle name="千分位 4 2 2 2 3 2" xfId="4436" xr:uid="{00000000-0005-0000-0000-0000130F0000}"/>
    <cellStyle name="千分位 4 2 2 2 4" xfId="3169" xr:uid="{00000000-0005-0000-0000-0000140F0000}"/>
    <cellStyle name="千分位 4 2 2 3" xfId="936" xr:uid="{00000000-0005-0000-0000-0000150F0000}"/>
    <cellStyle name="千分位 4 2 2 3 2" xfId="2205" xr:uid="{00000000-0005-0000-0000-0000160F0000}"/>
    <cellStyle name="千分位 4 2 2 3 2 2" xfId="4754" xr:uid="{00000000-0005-0000-0000-0000170F0000}"/>
    <cellStyle name="千分位 4 2 2 3 3" xfId="3487" xr:uid="{00000000-0005-0000-0000-0000180F0000}"/>
    <cellStyle name="千分位 4 2 2 4" xfId="1575" xr:uid="{00000000-0005-0000-0000-0000190F0000}"/>
    <cellStyle name="千分位 4 2 2 4 2" xfId="4124" xr:uid="{00000000-0005-0000-0000-00001A0F0000}"/>
    <cellStyle name="千分位 4 2 2 5" xfId="2857" xr:uid="{00000000-0005-0000-0000-00001B0F0000}"/>
    <cellStyle name="千分位 4 2 3" xfId="460" xr:uid="{00000000-0005-0000-0000-00001C0F0000}"/>
    <cellStyle name="千分位 4 2 3 2" xfId="1092" xr:uid="{00000000-0005-0000-0000-00001D0F0000}"/>
    <cellStyle name="千分位 4 2 3 2 2" xfId="2361" xr:uid="{00000000-0005-0000-0000-00001E0F0000}"/>
    <cellStyle name="千分位 4 2 3 2 2 2" xfId="4910" xr:uid="{00000000-0005-0000-0000-00001F0F0000}"/>
    <cellStyle name="千分位 4 2 3 2 3" xfId="3643" xr:uid="{00000000-0005-0000-0000-0000200F0000}"/>
    <cellStyle name="千分位 4 2 3 3" xfId="1731" xr:uid="{00000000-0005-0000-0000-0000210F0000}"/>
    <cellStyle name="千分位 4 2 3 3 2" xfId="4280" xr:uid="{00000000-0005-0000-0000-0000220F0000}"/>
    <cellStyle name="千分位 4 2 3 4" xfId="3013" xr:uid="{00000000-0005-0000-0000-0000230F0000}"/>
    <cellStyle name="千分位 4 2 4" xfId="780" xr:uid="{00000000-0005-0000-0000-0000240F0000}"/>
    <cellStyle name="千分位 4 2 4 2" xfId="2049" xr:uid="{00000000-0005-0000-0000-0000250F0000}"/>
    <cellStyle name="千分位 4 2 4 2 2" xfId="4598" xr:uid="{00000000-0005-0000-0000-0000260F0000}"/>
    <cellStyle name="千分位 4 2 4 3" xfId="3331" xr:uid="{00000000-0005-0000-0000-0000270F0000}"/>
    <cellStyle name="千分位 4 2 5" xfId="1419" xr:uid="{00000000-0005-0000-0000-0000280F0000}"/>
    <cellStyle name="千分位 4 2 5 2" xfId="3968" xr:uid="{00000000-0005-0000-0000-0000290F0000}"/>
    <cellStyle name="千分位 4 2 6" xfId="2701" xr:uid="{00000000-0005-0000-0000-00002A0F0000}"/>
    <cellStyle name="千分位 4 3" xfId="224" xr:uid="{00000000-0005-0000-0000-00002B0F0000}"/>
    <cellStyle name="千分位 4 3 2" xfId="538" xr:uid="{00000000-0005-0000-0000-00002C0F0000}"/>
    <cellStyle name="千分位 4 3 2 2" xfId="1170" xr:uid="{00000000-0005-0000-0000-00002D0F0000}"/>
    <cellStyle name="千分位 4 3 2 2 2" xfId="2439" xr:uid="{00000000-0005-0000-0000-00002E0F0000}"/>
    <cellStyle name="千分位 4 3 2 2 2 2" xfId="4988" xr:uid="{00000000-0005-0000-0000-00002F0F0000}"/>
    <cellStyle name="千分位 4 3 2 2 3" xfId="3721" xr:uid="{00000000-0005-0000-0000-0000300F0000}"/>
    <cellStyle name="千分位 4 3 2 3" xfId="1809" xr:uid="{00000000-0005-0000-0000-0000310F0000}"/>
    <cellStyle name="千分位 4 3 2 3 2" xfId="4358" xr:uid="{00000000-0005-0000-0000-0000320F0000}"/>
    <cellStyle name="千分位 4 3 2 4" xfId="3091" xr:uid="{00000000-0005-0000-0000-0000330F0000}"/>
    <cellStyle name="千分位 4 3 3" xfId="858" xr:uid="{00000000-0005-0000-0000-0000340F0000}"/>
    <cellStyle name="千分位 4 3 3 2" xfId="2127" xr:uid="{00000000-0005-0000-0000-0000350F0000}"/>
    <cellStyle name="千分位 4 3 3 2 2" xfId="4676" xr:uid="{00000000-0005-0000-0000-0000360F0000}"/>
    <cellStyle name="千分位 4 3 3 3" xfId="3409" xr:uid="{00000000-0005-0000-0000-0000370F0000}"/>
    <cellStyle name="千分位 4 3 4" xfId="1497" xr:uid="{00000000-0005-0000-0000-0000380F0000}"/>
    <cellStyle name="千分位 4 3 4 2" xfId="4046" xr:uid="{00000000-0005-0000-0000-0000390F0000}"/>
    <cellStyle name="千分位 4 3 5" xfId="2779" xr:uid="{00000000-0005-0000-0000-00003A0F0000}"/>
    <cellStyle name="千分位 4 4" xfId="382" xr:uid="{00000000-0005-0000-0000-00003B0F0000}"/>
    <cellStyle name="千分位 4 4 2" xfId="1014" xr:uid="{00000000-0005-0000-0000-00003C0F0000}"/>
    <cellStyle name="千分位 4 4 2 2" xfId="2283" xr:uid="{00000000-0005-0000-0000-00003D0F0000}"/>
    <cellStyle name="千分位 4 4 2 2 2" xfId="4832" xr:uid="{00000000-0005-0000-0000-00003E0F0000}"/>
    <cellStyle name="千分位 4 4 2 3" xfId="3565" xr:uid="{00000000-0005-0000-0000-00003F0F0000}"/>
    <cellStyle name="千分位 4 4 3" xfId="1653" xr:uid="{00000000-0005-0000-0000-0000400F0000}"/>
    <cellStyle name="千分位 4 4 3 2" xfId="4202" xr:uid="{00000000-0005-0000-0000-0000410F0000}"/>
    <cellStyle name="千分位 4 4 4" xfId="2935" xr:uid="{00000000-0005-0000-0000-0000420F0000}"/>
    <cellStyle name="千分位 4 5" xfId="702" xr:uid="{00000000-0005-0000-0000-0000430F0000}"/>
    <cellStyle name="千分位 4 5 2" xfId="1971" xr:uid="{00000000-0005-0000-0000-0000440F0000}"/>
    <cellStyle name="千分位 4 5 2 2" xfId="4520" xr:uid="{00000000-0005-0000-0000-0000450F0000}"/>
    <cellStyle name="千分位 4 5 3" xfId="3253" xr:uid="{00000000-0005-0000-0000-0000460F0000}"/>
    <cellStyle name="千分位 4 6" xfId="1341" xr:uid="{00000000-0005-0000-0000-0000470F0000}"/>
    <cellStyle name="千分位 4 6 2" xfId="3890" xr:uid="{00000000-0005-0000-0000-0000480F0000}"/>
    <cellStyle name="千分位 4 7" xfId="2623" xr:uid="{00000000-0005-0000-0000-0000490F0000}"/>
    <cellStyle name="千分位 40" xfId="5130" xr:uid="{00000000-0005-0000-0000-00004A0F0000}"/>
    <cellStyle name="千分位 41" xfId="5137" xr:uid="{8074027E-045A-43C3-9229-B1252D5D2036}"/>
    <cellStyle name="千分位 5" xfId="107" xr:uid="{00000000-0005-0000-0000-00004B0F0000}"/>
    <cellStyle name="千分位 5 2" xfId="266" xr:uid="{00000000-0005-0000-0000-00004C0F0000}"/>
    <cellStyle name="千分位 5 2 2" xfId="580" xr:uid="{00000000-0005-0000-0000-00004D0F0000}"/>
    <cellStyle name="千分位 5 2 2 2" xfId="1212" xr:uid="{00000000-0005-0000-0000-00004E0F0000}"/>
    <cellStyle name="千分位 5 2 2 2 2" xfId="2481" xr:uid="{00000000-0005-0000-0000-00004F0F0000}"/>
    <cellStyle name="千分位 5 2 2 2 2 2" xfId="5030" xr:uid="{00000000-0005-0000-0000-0000500F0000}"/>
    <cellStyle name="千分位 5 2 2 2 3" xfId="3763" xr:uid="{00000000-0005-0000-0000-0000510F0000}"/>
    <cellStyle name="千分位 5 2 2 3" xfId="1851" xr:uid="{00000000-0005-0000-0000-0000520F0000}"/>
    <cellStyle name="千分位 5 2 2 3 2" xfId="4400" xr:uid="{00000000-0005-0000-0000-0000530F0000}"/>
    <cellStyle name="千分位 5 2 2 4" xfId="3133" xr:uid="{00000000-0005-0000-0000-0000540F0000}"/>
    <cellStyle name="千分位 5 2 3" xfId="900" xr:uid="{00000000-0005-0000-0000-0000550F0000}"/>
    <cellStyle name="千分位 5 2 3 2" xfId="2169" xr:uid="{00000000-0005-0000-0000-0000560F0000}"/>
    <cellStyle name="千分位 5 2 3 2 2" xfId="4718" xr:uid="{00000000-0005-0000-0000-0000570F0000}"/>
    <cellStyle name="千分位 5 2 3 3" xfId="3451" xr:uid="{00000000-0005-0000-0000-0000580F0000}"/>
    <cellStyle name="千分位 5 2 4" xfId="1539" xr:uid="{00000000-0005-0000-0000-0000590F0000}"/>
    <cellStyle name="千分位 5 2 4 2" xfId="4088" xr:uid="{00000000-0005-0000-0000-00005A0F0000}"/>
    <cellStyle name="千分位 5 2 5" xfId="2821" xr:uid="{00000000-0005-0000-0000-00005B0F0000}"/>
    <cellStyle name="千分位 5 3" xfId="424" xr:uid="{00000000-0005-0000-0000-00005C0F0000}"/>
    <cellStyle name="千分位 5 3 2" xfId="1056" xr:uid="{00000000-0005-0000-0000-00005D0F0000}"/>
    <cellStyle name="千分位 5 3 2 2" xfId="2325" xr:uid="{00000000-0005-0000-0000-00005E0F0000}"/>
    <cellStyle name="千分位 5 3 2 2 2" xfId="4874" xr:uid="{00000000-0005-0000-0000-00005F0F0000}"/>
    <cellStyle name="千分位 5 3 2 3" xfId="3607" xr:uid="{00000000-0005-0000-0000-0000600F0000}"/>
    <cellStyle name="千分位 5 3 3" xfId="1695" xr:uid="{00000000-0005-0000-0000-0000610F0000}"/>
    <cellStyle name="千分位 5 3 3 2" xfId="4244" xr:uid="{00000000-0005-0000-0000-0000620F0000}"/>
    <cellStyle name="千分位 5 3 4" xfId="2977" xr:uid="{00000000-0005-0000-0000-0000630F0000}"/>
    <cellStyle name="千分位 5 4" xfId="744" xr:uid="{00000000-0005-0000-0000-0000640F0000}"/>
    <cellStyle name="千分位 5 4 2" xfId="2013" xr:uid="{00000000-0005-0000-0000-0000650F0000}"/>
    <cellStyle name="千分位 5 4 2 2" xfId="4562" xr:uid="{00000000-0005-0000-0000-0000660F0000}"/>
    <cellStyle name="千分位 5 4 3" xfId="3295" xr:uid="{00000000-0005-0000-0000-0000670F0000}"/>
    <cellStyle name="千分位 5 5" xfId="1383" xr:uid="{00000000-0005-0000-0000-0000680F0000}"/>
    <cellStyle name="千分位 5 5 2" xfId="3932" xr:uid="{00000000-0005-0000-0000-0000690F0000}"/>
    <cellStyle name="千分位 5 6" xfId="2665" xr:uid="{00000000-0005-0000-0000-00006A0F0000}"/>
    <cellStyle name="千分位 6" xfId="102" xr:uid="{00000000-0005-0000-0000-00006B0F0000}"/>
    <cellStyle name="千分位 6 2" xfId="262" xr:uid="{00000000-0005-0000-0000-00006C0F0000}"/>
    <cellStyle name="千分位 6 2 2" xfId="576" xr:uid="{00000000-0005-0000-0000-00006D0F0000}"/>
    <cellStyle name="千分位 6 2 2 2" xfId="1208" xr:uid="{00000000-0005-0000-0000-00006E0F0000}"/>
    <cellStyle name="千分位 6 2 2 2 2" xfId="2477" xr:uid="{00000000-0005-0000-0000-00006F0F0000}"/>
    <cellStyle name="千分位 6 2 2 2 2 2" xfId="5026" xr:uid="{00000000-0005-0000-0000-0000700F0000}"/>
    <cellStyle name="千分位 6 2 2 2 3" xfId="3759" xr:uid="{00000000-0005-0000-0000-0000710F0000}"/>
    <cellStyle name="千分位 6 2 2 3" xfId="1847" xr:uid="{00000000-0005-0000-0000-0000720F0000}"/>
    <cellStyle name="千分位 6 2 2 3 2" xfId="4396" xr:uid="{00000000-0005-0000-0000-0000730F0000}"/>
    <cellStyle name="千分位 6 2 2 4" xfId="3129" xr:uid="{00000000-0005-0000-0000-0000740F0000}"/>
    <cellStyle name="千分位 6 2 3" xfId="896" xr:uid="{00000000-0005-0000-0000-0000750F0000}"/>
    <cellStyle name="千分位 6 2 3 2" xfId="2165" xr:uid="{00000000-0005-0000-0000-0000760F0000}"/>
    <cellStyle name="千分位 6 2 3 2 2" xfId="4714" xr:uid="{00000000-0005-0000-0000-0000770F0000}"/>
    <cellStyle name="千分位 6 2 3 3" xfId="3447" xr:uid="{00000000-0005-0000-0000-0000780F0000}"/>
    <cellStyle name="千分位 6 2 4" xfId="1535" xr:uid="{00000000-0005-0000-0000-0000790F0000}"/>
    <cellStyle name="千分位 6 2 4 2" xfId="4084" xr:uid="{00000000-0005-0000-0000-00007A0F0000}"/>
    <cellStyle name="千分位 6 2 5" xfId="2817" xr:uid="{00000000-0005-0000-0000-00007B0F0000}"/>
    <cellStyle name="千分位 6 3" xfId="420" xr:uid="{00000000-0005-0000-0000-00007C0F0000}"/>
    <cellStyle name="千分位 6 3 2" xfId="1052" xr:uid="{00000000-0005-0000-0000-00007D0F0000}"/>
    <cellStyle name="千分位 6 3 2 2" xfId="2321" xr:uid="{00000000-0005-0000-0000-00007E0F0000}"/>
    <cellStyle name="千分位 6 3 2 2 2" xfId="4870" xr:uid="{00000000-0005-0000-0000-00007F0F0000}"/>
    <cellStyle name="千分位 6 3 2 3" xfId="3603" xr:uid="{00000000-0005-0000-0000-0000800F0000}"/>
    <cellStyle name="千分位 6 3 3" xfId="1691" xr:uid="{00000000-0005-0000-0000-0000810F0000}"/>
    <cellStyle name="千分位 6 3 3 2" xfId="4240" xr:uid="{00000000-0005-0000-0000-0000820F0000}"/>
    <cellStyle name="千分位 6 3 4" xfId="2973" xr:uid="{00000000-0005-0000-0000-0000830F0000}"/>
    <cellStyle name="千分位 6 4" xfId="740" xr:uid="{00000000-0005-0000-0000-0000840F0000}"/>
    <cellStyle name="千分位 6 4 2" xfId="2009" xr:uid="{00000000-0005-0000-0000-0000850F0000}"/>
    <cellStyle name="千分位 6 4 2 2" xfId="4558" xr:uid="{00000000-0005-0000-0000-0000860F0000}"/>
    <cellStyle name="千分位 6 4 3" xfId="3291" xr:uid="{00000000-0005-0000-0000-0000870F0000}"/>
    <cellStyle name="千分位 6 5" xfId="1379" xr:uid="{00000000-0005-0000-0000-0000880F0000}"/>
    <cellStyle name="千分位 6 5 2" xfId="3928" xr:uid="{00000000-0005-0000-0000-0000890F0000}"/>
    <cellStyle name="千分位 6 6" xfId="2661" xr:uid="{00000000-0005-0000-0000-00008A0F0000}"/>
    <cellStyle name="千分位 7" xfId="48" xr:uid="{00000000-0005-0000-0000-00008B0F0000}"/>
    <cellStyle name="千分位 7 2" xfId="49" xr:uid="{00000000-0005-0000-0000-00008C0F0000}"/>
    <cellStyle name="千分位 7 2 2" xfId="91" xr:uid="{00000000-0005-0000-0000-00008D0F0000}"/>
    <cellStyle name="千分位 7 2 2 2" xfId="172" xr:uid="{00000000-0005-0000-0000-00008E0F0000}"/>
    <cellStyle name="千分位 7 2 2 2 2" xfId="330" xr:uid="{00000000-0005-0000-0000-00008F0F0000}"/>
    <cellStyle name="千分位 7 2 2 2 2 2" xfId="644" xr:uid="{00000000-0005-0000-0000-0000900F0000}"/>
    <cellStyle name="千分位 7 2 2 2 2 2 2" xfId="1276" xr:uid="{00000000-0005-0000-0000-0000910F0000}"/>
    <cellStyle name="千分位 7 2 2 2 2 2 2 2" xfId="2545" xr:uid="{00000000-0005-0000-0000-0000920F0000}"/>
    <cellStyle name="千分位 7 2 2 2 2 2 2 2 2" xfId="5094" xr:uid="{00000000-0005-0000-0000-0000930F0000}"/>
    <cellStyle name="千分位 7 2 2 2 2 2 2 3" xfId="3827" xr:uid="{00000000-0005-0000-0000-0000940F0000}"/>
    <cellStyle name="千分位 7 2 2 2 2 2 3" xfId="1915" xr:uid="{00000000-0005-0000-0000-0000950F0000}"/>
    <cellStyle name="千分位 7 2 2 2 2 2 3 2" xfId="4464" xr:uid="{00000000-0005-0000-0000-0000960F0000}"/>
    <cellStyle name="千分位 7 2 2 2 2 2 4" xfId="3197" xr:uid="{00000000-0005-0000-0000-0000970F0000}"/>
    <cellStyle name="千分位 7 2 2 2 2 3" xfId="964" xr:uid="{00000000-0005-0000-0000-0000980F0000}"/>
    <cellStyle name="千分位 7 2 2 2 2 3 2" xfId="2233" xr:uid="{00000000-0005-0000-0000-0000990F0000}"/>
    <cellStyle name="千分位 7 2 2 2 2 3 2 2" xfId="4782" xr:uid="{00000000-0005-0000-0000-00009A0F0000}"/>
    <cellStyle name="千分位 7 2 2 2 2 3 3" xfId="3515" xr:uid="{00000000-0005-0000-0000-00009B0F0000}"/>
    <cellStyle name="千分位 7 2 2 2 2 4" xfId="1603" xr:uid="{00000000-0005-0000-0000-00009C0F0000}"/>
    <cellStyle name="千分位 7 2 2 2 2 4 2" xfId="4152" xr:uid="{00000000-0005-0000-0000-00009D0F0000}"/>
    <cellStyle name="千分位 7 2 2 2 2 5" xfId="2885" xr:uid="{00000000-0005-0000-0000-00009E0F0000}"/>
    <cellStyle name="千分位 7 2 2 2 3" xfId="488" xr:uid="{00000000-0005-0000-0000-00009F0F0000}"/>
    <cellStyle name="千分位 7 2 2 2 3 2" xfId="1120" xr:uid="{00000000-0005-0000-0000-0000A00F0000}"/>
    <cellStyle name="千分位 7 2 2 2 3 2 2" xfId="2389" xr:uid="{00000000-0005-0000-0000-0000A10F0000}"/>
    <cellStyle name="千分位 7 2 2 2 3 2 2 2" xfId="4938" xr:uid="{00000000-0005-0000-0000-0000A20F0000}"/>
    <cellStyle name="千分位 7 2 2 2 3 2 3" xfId="3671" xr:uid="{00000000-0005-0000-0000-0000A30F0000}"/>
    <cellStyle name="千分位 7 2 2 2 3 3" xfId="1759" xr:uid="{00000000-0005-0000-0000-0000A40F0000}"/>
    <cellStyle name="千分位 7 2 2 2 3 3 2" xfId="4308" xr:uid="{00000000-0005-0000-0000-0000A50F0000}"/>
    <cellStyle name="千分位 7 2 2 2 3 4" xfId="3041" xr:uid="{00000000-0005-0000-0000-0000A60F0000}"/>
    <cellStyle name="千分位 7 2 2 2 4" xfId="808" xr:uid="{00000000-0005-0000-0000-0000A70F0000}"/>
    <cellStyle name="千分位 7 2 2 2 4 2" xfId="2077" xr:uid="{00000000-0005-0000-0000-0000A80F0000}"/>
    <cellStyle name="千分位 7 2 2 2 4 2 2" xfId="4626" xr:uid="{00000000-0005-0000-0000-0000A90F0000}"/>
    <cellStyle name="千分位 7 2 2 2 4 3" xfId="3359" xr:uid="{00000000-0005-0000-0000-0000AA0F0000}"/>
    <cellStyle name="千分位 7 2 2 2 5" xfId="1447" xr:uid="{00000000-0005-0000-0000-0000AB0F0000}"/>
    <cellStyle name="千分位 7 2 2 2 5 2" xfId="3996" xr:uid="{00000000-0005-0000-0000-0000AC0F0000}"/>
    <cellStyle name="千分位 7 2 2 2 6" xfId="2729" xr:uid="{00000000-0005-0000-0000-0000AD0F0000}"/>
    <cellStyle name="千分位 7 2 2 3" xfId="252" xr:uid="{00000000-0005-0000-0000-0000AE0F0000}"/>
    <cellStyle name="千分位 7 2 2 3 2" xfId="566" xr:uid="{00000000-0005-0000-0000-0000AF0F0000}"/>
    <cellStyle name="千分位 7 2 2 3 2 2" xfId="1198" xr:uid="{00000000-0005-0000-0000-0000B00F0000}"/>
    <cellStyle name="千分位 7 2 2 3 2 2 2" xfId="2467" xr:uid="{00000000-0005-0000-0000-0000B10F0000}"/>
    <cellStyle name="千分位 7 2 2 3 2 2 2 2" xfId="5016" xr:uid="{00000000-0005-0000-0000-0000B20F0000}"/>
    <cellStyle name="千分位 7 2 2 3 2 2 3" xfId="3749" xr:uid="{00000000-0005-0000-0000-0000B30F0000}"/>
    <cellStyle name="千分位 7 2 2 3 2 3" xfId="1837" xr:uid="{00000000-0005-0000-0000-0000B40F0000}"/>
    <cellStyle name="千分位 7 2 2 3 2 3 2" xfId="4386" xr:uid="{00000000-0005-0000-0000-0000B50F0000}"/>
    <cellStyle name="千分位 7 2 2 3 2 4" xfId="3119" xr:uid="{00000000-0005-0000-0000-0000B60F0000}"/>
    <cellStyle name="千分位 7 2 2 3 3" xfId="886" xr:uid="{00000000-0005-0000-0000-0000B70F0000}"/>
    <cellStyle name="千分位 7 2 2 3 3 2" xfId="2155" xr:uid="{00000000-0005-0000-0000-0000B80F0000}"/>
    <cellStyle name="千分位 7 2 2 3 3 2 2" xfId="4704" xr:uid="{00000000-0005-0000-0000-0000B90F0000}"/>
    <cellStyle name="千分位 7 2 2 3 3 3" xfId="3437" xr:uid="{00000000-0005-0000-0000-0000BA0F0000}"/>
    <cellStyle name="千分位 7 2 2 3 4" xfId="1525" xr:uid="{00000000-0005-0000-0000-0000BB0F0000}"/>
    <cellStyle name="千分位 7 2 2 3 4 2" xfId="4074" xr:uid="{00000000-0005-0000-0000-0000BC0F0000}"/>
    <cellStyle name="千分位 7 2 2 3 5" xfId="2807" xr:uid="{00000000-0005-0000-0000-0000BD0F0000}"/>
    <cellStyle name="千分位 7 2 2 4" xfId="410" xr:uid="{00000000-0005-0000-0000-0000BE0F0000}"/>
    <cellStyle name="千分位 7 2 2 4 2" xfId="1042" xr:uid="{00000000-0005-0000-0000-0000BF0F0000}"/>
    <cellStyle name="千分位 7 2 2 4 2 2" xfId="2311" xr:uid="{00000000-0005-0000-0000-0000C00F0000}"/>
    <cellStyle name="千分位 7 2 2 4 2 2 2" xfId="4860" xr:uid="{00000000-0005-0000-0000-0000C10F0000}"/>
    <cellStyle name="千分位 7 2 2 4 2 3" xfId="3593" xr:uid="{00000000-0005-0000-0000-0000C20F0000}"/>
    <cellStyle name="千分位 7 2 2 4 3" xfId="1681" xr:uid="{00000000-0005-0000-0000-0000C30F0000}"/>
    <cellStyle name="千分位 7 2 2 4 3 2" xfId="4230" xr:uid="{00000000-0005-0000-0000-0000C40F0000}"/>
    <cellStyle name="千分位 7 2 2 4 4" xfId="2963" xr:uid="{00000000-0005-0000-0000-0000C50F0000}"/>
    <cellStyle name="千分位 7 2 2 5" xfId="730" xr:uid="{00000000-0005-0000-0000-0000C60F0000}"/>
    <cellStyle name="千分位 7 2 2 5 2" xfId="1999" xr:uid="{00000000-0005-0000-0000-0000C70F0000}"/>
    <cellStyle name="千分位 7 2 2 5 2 2" xfId="4548" xr:uid="{00000000-0005-0000-0000-0000C80F0000}"/>
    <cellStyle name="千分位 7 2 2 5 3" xfId="3281" xr:uid="{00000000-0005-0000-0000-0000C90F0000}"/>
    <cellStyle name="千分位 7 2 2 6" xfId="1369" xr:uid="{00000000-0005-0000-0000-0000CA0F0000}"/>
    <cellStyle name="千分位 7 2 2 6 2" xfId="3918" xr:uid="{00000000-0005-0000-0000-0000CB0F0000}"/>
    <cellStyle name="千分位 7 2 2 7" xfId="2651" xr:uid="{00000000-0005-0000-0000-0000CC0F0000}"/>
    <cellStyle name="千分位 7 2 3" xfId="133" xr:uid="{00000000-0005-0000-0000-0000CD0F0000}"/>
    <cellStyle name="千分位 7 2 3 2" xfId="292" xr:uid="{00000000-0005-0000-0000-0000CE0F0000}"/>
    <cellStyle name="千分位 7 2 3 2 2" xfId="606" xr:uid="{00000000-0005-0000-0000-0000CF0F0000}"/>
    <cellStyle name="千分位 7 2 3 2 2 2" xfId="1238" xr:uid="{00000000-0005-0000-0000-0000D00F0000}"/>
    <cellStyle name="千分位 7 2 3 2 2 2 2" xfId="2507" xr:uid="{00000000-0005-0000-0000-0000D10F0000}"/>
    <cellStyle name="千分位 7 2 3 2 2 2 2 2" xfId="5056" xr:uid="{00000000-0005-0000-0000-0000D20F0000}"/>
    <cellStyle name="千分位 7 2 3 2 2 2 3" xfId="3789" xr:uid="{00000000-0005-0000-0000-0000D30F0000}"/>
    <cellStyle name="千分位 7 2 3 2 2 3" xfId="1877" xr:uid="{00000000-0005-0000-0000-0000D40F0000}"/>
    <cellStyle name="千分位 7 2 3 2 2 3 2" xfId="4426" xr:uid="{00000000-0005-0000-0000-0000D50F0000}"/>
    <cellStyle name="千分位 7 2 3 2 2 4" xfId="3159" xr:uid="{00000000-0005-0000-0000-0000D60F0000}"/>
    <cellStyle name="千分位 7 2 3 2 3" xfId="926" xr:uid="{00000000-0005-0000-0000-0000D70F0000}"/>
    <cellStyle name="千分位 7 2 3 2 3 2" xfId="2195" xr:uid="{00000000-0005-0000-0000-0000D80F0000}"/>
    <cellStyle name="千分位 7 2 3 2 3 2 2" xfId="4744" xr:uid="{00000000-0005-0000-0000-0000D90F0000}"/>
    <cellStyle name="千分位 7 2 3 2 3 3" xfId="3477" xr:uid="{00000000-0005-0000-0000-0000DA0F0000}"/>
    <cellStyle name="千分位 7 2 3 2 4" xfId="1565" xr:uid="{00000000-0005-0000-0000-0000DB0F0000}"/>
    <cellStyle name="千分位 7 2 3 2 4 2" xfId="4114" xr:uid="{00000000-0005-0000-0000-0000DC0F0000}"/>
    <cellStyle name="千分位 7 2 3 2 5" xfId="2847" xr:uid="{00000000-0005-0000-0000-0000DD0F0000}"/>
    <cellStyle name="千分位 7 2 3 3" xfId="450" xr:uid="{00000000-0005-0000-0000-0000DE0F0000}"/>
    <cellStyle name="千分位 7 2 3 3 2" xfId="1082" xr:uid="{00000000-0005-0000-0000-0000DF0F0000}"/>
    <cellStyle name="千分位 7 2 3 3 2 2" xfId="2351" xr:uid="{00000000-0005-0000-0000-0000E00F0000}"/>
    <cellStyle name="千分位 7 2 3 3 2 2 2" xfId="4900" xr:uid="{00000000-0005-0000-0000-0000E10F0000}"/>
    <cellStyle name="千分位 7 2 3 3 2 3" xfId="3633" xr:uid="{00000000-0005-0000-0000-0000E20F0000}"/>
    <cellStyle name="千分位 7 2 3 3 3" xfId="1721" xr:uid="{00000000-0005-0000-0000-0000E30F0000}"/>
    <cellStyle name="千分位 7 2 3 3 3 2" xfId="4270" xr:uid="{00000000-0005-0000-0000-0000E40F0000}"/>
    <cellStyle name="千分位 7 2 3 3 4" xfId="3003" xr:uid="{00000000-0005-0000-0000-0000E50F0000}"/>
    <cellStyle name="千分位 7 2 3 4" xfId="770" xr:uid="{00000000-0005-0000-0000-0000E60F0000}"/>
    <cellStyle name="千分位 7 2 3 4 2" xfId="2039" xr:uid="{00000000-0005-0000-0000-0000E70F0000}"/>
    <cellStyle name="千分位 7 2 3 4 2 2" xfId="4588" xr:uid="{00000000-0005-0000-0000-0000E80F0000}"/>
    <cellStyle name="千分位 7 2 3 4 3" xfId="3321" xr:uid="{00000000-0005-0000-0000-0000E90F0000}"/>
    <cellStyle name="千分位 7 2 3 5" xfId="1409" xr:uid="{00000000-0005-0000-0000-0000EA0F0000}"/>
    <cellStyle name="千分位 7 2 3 5 2" xfId="3958" xr:uid="{00000000-0005-0000-0000-0000EB0F0000}"/>
    <cellStyle name="千分位 7 2 3 6" xfId="2691" xr:uid="{00000000-0005-0000-0000-0000EC0F0000}"/>
    <cellStyle name="千分位 7 2 4" xfId="213" xr:uid="{00000000-0005-0000-0000-0000ED0F0000}"/>
    <cellStyle name="千分位 7 2 4 2" xfId="528" xr:uid="{00000000-0005-0000-0000-0000EE0F0000}"/>
    <cellStyle name="千分位 7 2 4 2 2" xfId="1160" xr:uid="{00000000-0005-0000-0000-0000EF0F0000}"/>
    <cellStyle name="千分位 7 2 4 2 2 2" xfId="2429" xr:uid="{00000000-0005-0000-0000-0000F00F0000}"/>
    <cellStyle name="千分位 7 2 4 2 2 2 2" xfId="4978" xr:uid="{00000000-0005-0000-0000-0000F10F0000}"/>
    <cellStyle name="千分位 7 2 4 2 2 3" xfId="3711" xr:uid="{00000000-0005-0000-0000-0000F20F0000}"/>
    <cellStyle name="千分位 7 2 4 2 3" xfId="1799" xr:uid="{00000000-0005-0000-0000-0000F30F0000}"/>
    <cellStyle name="千分位 7 2 4 2 3 2" xfId="4348" xr:uid="{00000000-0005-0000-0000-0000F40F0000}"/>
    <cellStyle name="千分位 7 2 4 2 4" xfId="3081" xr:uid="{00000000-0005-0000-0000-0000F50F0000}"/>
    <cellStyle name="千分位 7 2 4 3" xfId="848" xr:uid="{00000000-0005-0000-0000-0000F60F0000}"/>
    <cellStyle name="千分位 7 2 4 3 2" xfId="2117" xr:uid="{00000000-0005-0000-0000-0000F70F0000}"/>
    <cellStyle name="千分位 7 2 4 3 2 2" xfId="4666" xr:uid="{00000000-0005-0000-0000-0000F80F0000}"/>
    <cellStyle name="千分位 7 2 4 3 3" xfId="3399" xr:uid="{00000000-0005-0000-0000-0000F90F0000}"/>
    <cellStyle name="千分位 7 2 4 4" xfId="1487" xr:uid="{00000000-0005-0000-0000-0000FA0F0000}"/>
    <cellStyle name="千分位 7 2 4 4 2" xfId="4036" xr:uid="{00000000-0005-0000-0000-0000FB0F0000}"/>
    <cellStyle name="千分位 7 2 4 5" xfId="2769" xr:uid="{00000000-0005-0000-0000-0000FC0F0000}"/>
    <cellStyle name="千分位 7 2 5" xfId="371" xr:uid="{00000000-0005-0000-0000-0000FD0F0000}"/>
    <cellStyle name="千分位 7 2 5 2" xfId="1004" xr:uid="{00000000-0005-0000-0000-0000FE0F0000}"/>
    <cellStyle name="千分位 7 2 5 2 2" xfId="2273" xr:uid="{00000000-0005-0000-0000-0000FF0F0000}"/>
    <cellStyle name="千分位 7 2 5 2 2 2" xfId="4822" xr:uid="{00000000-0005-0000-0000-000000100000}"/>
    <cellStyle name="千分位 7 2 5 2 3" xfId="3555" xr:uid="{00000000-0005-0000-0000-000001100000}"/>
    <cellStyle name="千分位 7 2 5 3" xfId="1643" xr:uid="{00000000-0005-0000-0000-000002100000}"/>
    <cellStyle name="千分位 7 2 5 3 2" xfId="4192" xr:uid="{00000000-0005-0000-0000-000003100000}"/>
    <cellStyle name="千分位 7 2 5 4" xfId="2925" xr:uid="{00000000-0005-0000-0000-000004100000}"/>
    <cellStyle name="千分位 7 2 6" xfId="691" xr:uid="{00000000-0005-0000-0000-000005100000}"/>
    <cellStyle name="千分位 7 2 6 2" xfId="1961" xr:uid="{00000000-0005-0000-0000-000006100000}"/>
    <cellStyle name="千分位 7 2 6 2 2" xfId="4510" xr:uid="{00000000-0005-0000-0000-000007100000}"/>
    <cellStyle name="千分位 7 2 6 3" xfId="3243" xr:uid="{00000000-0005-0000-0000-000008100000}"/>
    <cellStyle name="千分位 7 2 7" xfId="1330" xr:uid="{00000000-0005-0000-0000-000009100000}"/>
    <cellStyle name="千分位 7 2 7 2" xfId="3880" xr:uid="{00000000-0005-0000-0000-00000A100000}"/>
    <cellStyle name="千分位 7 2 8" xfId="2612" xr:uid="{00000000-0005-0000-0000-00000B100000}"/>
    <cellStyle name="千分位 7 3" xfId="90" xr:uid="{00000000-0005-0000-0000-00000C100000}"/>
    <cellStyle name="千分位 7 3 2" xfId="171" xr:uid="{00000000-0005-0000-0000-00000D100000}"/>
    <cellStyle name="千分位 7 3 2 2" xfId="329" xr:uid="{00000000-0005-0000-0000-00000E100000}"/>
    <cellStyle name="千分位 7 3 2 2 2" xfId="643" xr:uid="{00000000-0005-0000-0000-00000F100000}"/>
    <cellStyle name="千分位 7 3 2 2 2 2" xfId="1275" xr:uid="{00000000-0005-0000-0000-000010100000}"/>
    <cellStyle name="千分位 7 3 2 2 2 2 2" xfId="2544" xr:uid="{00000000-0005-0000-0000-000011100000}"/>
    <cellStyle name="千分位 7 3 2 2 2 2 2 2" xfId="5093" xr:uid="{00000000-0005-0000-0000-000012100000}"/>
    <cellStyle name="千分位 7 3 2 2 2 2 3" xfId="3826" xr:uid="{00000000-0005-0000-0000-000013100000}"/>
    <cellStyle name="千分位 7 3 2 2 2 3" xfId="1914" xr:uid="{00000000-0005-0000-0000-000014100000}"/>
    <cellStyle name="千分位 7 3 2 2 2 3 2" xfId="4463" xr:uid="{00000000-0005-0000-0000-000015100000}"/>
    <cellStyle name="千分位 7 3 2 2 2 4" xfId="3196" xr:uid="{00000000-0005-0000-0000-000016100000}"/>
    <cellStyle name="千分位 7 3 2 2 3" xfId="963" xr:uid="{00000000-0005-0000-0000-000017100000}"/>
    <cellStyle name="千分位 7 3 2 2 3 2" xfId="2232" xr:uid="{00000000-0005-0000-0000-000018100000}"/>
    <cellStyle name="千分位 7 3 2 2 3 2 2" xfId="4781" xr:uid="{00000000-0005-0000-0000-000019100000}"/>
    <cellStyle name="千分位 7 3 2 2 3 3" xfId="3514" xr:uid="{00000000-0005-0000-0000-00001A100000}"/>
    <cellStyle name="千分位 7 3 2 2 4" xfId="1602" xr:uid="{00000000-0005-0000-0000-00001B100000}"/>
    <cellStyle name="千分位 7 3 2 2 4 2" xfId="4151" xr:uid="{00000000-0005-0000-0000-00001C100000}"/>
    <cellStyle name="千分位 7 3 2 2 5" xfId="2884" xr:uid="{00000000-0005-0000-0000-00001D100000}"/>
    <cellStyle name="千分位 7 3 2 3" xfId="487" xr:uid="{00000000-0005-0000-0000-00001E100000}"/>
    <cellStyle name="千分位 7 3 2 3 2" xfId="1119" xr:uid="{00000000-0005-0000-0000-00001F100000}"/>
    <cellStyle name="千分位 7 3 2 3 2 2" xfId="2388" xr:uid="{00000000-0005-0000-0000-000020100000}"/>
    <cellStyle name="千分位 7 3 2 3 2 2 2" xfId="4937" xr:uid="{00000000-0005-0000-0000-000021100000}"/>
    <cellStyle name="千分位 7 3 2 3 2 3" xfId="3670" xr:uid="{00000000-0005-0000-0000-000022100000}"/>
    <cellStyle name="千分位 7 3 2 3 3" xfId="1758" xr:uid="{00000000-0005-0000-0000-000023100000}"/>
    <cellStyle name="千分位 7 3 2 3 3 2" xfId="4307" xr:uid="{00000000-0005-0000-0000-000024100000}"/>
    <cellStyle name="千分位 7 3 2 3 4" xfId="3040" xr:uid="{00000000-0005-0000-0000-000025100000}"/>
    <cellStyle name="千分位 7 3 2 4" xfId="807" xr:uid="{00000000-0005-0000-0000-000026100000}"/>
    <cellStyle name="千分位 7 3 2 4 2" xfId="2076" xr:uid="{00000000-0005-0000-0000-000027100000}"/>
    <cellStyle name="千分位 7 3 2 4 2 2" xfId="4625" xr:uid="{00000000-0005-0000-0000-000028100000}"/>
    <cellStyle name="千分位 7 3 2 4 3" xfId="3358" xr:uid="{00000000-0005-0000-0000-000029100000}"/>
    <cellStyle name="千分位 7 3 2 5" xfId="1446" xr:uid="{00000000-0005-0000-0000-00002A100000}"/>
    <cellStyle name="千分位 7 3 2 5 2" xfId="3995" xr:uid="{00000000-0005-0000-0000-00002B100000}"/>
    <cellStyle name="千分位 7 3 2 6" xfId="2728" xr:uid="{00000000-0005-0000-0000-00002C100000}"/>
    <cellStyle name="千分位 7 3 3" xfId="251" xr:uid="{00000000-0005-0000-0000-00002D100000}"/>
    <cellStyle name="千分位 7 3 3 2" xfId="565" xr:uid="{00000000-0005-0000-0000-00002E100000}"/>
    <cellStyle name="千分位 7 3 3 2 2" xfId="1197" xr:uid="{00000000-0005-0000-0000-00002F100000}"/>
    <cellStyle name="千分位 7 3 3 2 2 2" xfId="2466" xr:uid="{00000000-0005-0000-0000-000030100000}"/>
    <cellStyle name="千分位 7 3 3 2 2 2 2" xfId="5015" xr:uid="{00000000-0005-0000-0000-000031100000}"/>
    <cellStyle name="千分位 7 3 3 2 2 3" xfId="3748" xr:uid="{00000000-0005-0000-0000-000032100000}"/>
    <cellStyle name="千分位 7 3 3 2 3" xfId="1836" xr:uid="{00000000-0005-0000-0000-000033100000}"/>
    <cellStyle name="千分位 7 3 3 2 3 2" xfId="4385" xr:uid="{00000000-0005-0000-0000-000034100000}"/>
    <cellStyle name="千分位 7 3 3 2 4" xfId="3118" xr:uid="{00000000-0005-0000-0000-000035100000}"/>
    <cellStyle name="千分位 7 3 3 3" xfId="885" xr:uid="{00000000-0005-0000-0000-000036100000}"/>
    <cellStyle name="千分位 7 3 3 3 2" xfId="2154" xr:uid="{00000000-0005-0000-0000-000037100000}"/>
    <cellStyle name="千分位 7 3 3 3 2 2" xfId="4703" xr:uid="{00000000-0005-0000-0000-000038100000}"/>
    <cellStyle name="千分位 7 3 3 3 3" xfId="3436" xr:uid="{00000000-0005-0000-0000-000039100000}"/>
    <cellStyle name="千分位 7 3 3 4" xfId="1524" xr:uid="{00000000-0005-0000-0000-00003A100000}"/>
    <cellStyle name="千分位 7 3 3 4 2" xfId="4073" xr:uid="{00000000-0005-0000-0000-00003B100000}"/>
    <cellStyle name="千分位 7 3 3 5" xfId="2806" xr:uid="{00000000-0005-0000-0000-00003C100000}"/>
    <cellStyle name="千分位 7 3 4" xfId="409" xr:uid="{00000000-0005-0000-0000-00003D100000}"/>
    <cellStyle name="千分位 7 3 4 2" xfId="1041" xr:uid="{00000000-0005-0000-0000-00003E100000}"/>
    <cellStyle name="千分位 7 3 4 2 2" xfId="2310" xr:uid="{00000000-0005-0000-0000-00003F100000}"/>
    <cellStyle name="千分位 7 3 4 2 2 2" xfId="4859" xr:uid="{00000000-0005-0000-0000-000040100000}"/>
    <cellStyle name="千分位 7 3 4 2 3" xfId="3592" xr:uid="{00000000-0005-0000-0000-000041100000}"/>
    <cellStyle name="千分位 7 3 4 3" xfId="1680" xr:uid="{00000000-0005-0000-0000-000042100000}"/>
    <cellStyle name="千分位 7 3 4 3 2" xfId="4229" xr:uid="{00000000-0005-0000-0000-000043100000}"/>
    <cellStyle name="千分位 7 3 4 4" xfId="2962" xr:uid="{00000000-0005-0000-0000-000044100000}"/>
    <cellStyle name="千分位 7 3 5" xfId="729" xr:uid="{00000000-0005-0000-0000-000045100000}"/>
    <cellStyle name="千分位 7 3 5 2" xfId="1998" xr:uid="{00000000-0005-0000-0000-000046100000}"/>
    <cellStyle name="千分位 7 3 5 2 2" xfId="4547" xr:uid="{00000000-0005-0000-0000-000047100000}"/>
    <cellStyle name="千分位 7 3 5 3" xfId="3280" xr:uid="{00000000-0005-0000-0000-000048100000}"/>
    <cellStyle name="千分位 7 3 6" xfId="1368" xr:uid="{00000000-0005-0000-0000-000049100000}"/>
    <cellStyle name="千分位 7 3 6 2" xfId="3917" xr:uid="{00000000-0005-0000-0000-00004A100000}"/>
    <cellStyle name="千分位 7 3 7" xfId="2650" xr:uid="{00000000-0005-0000-0000-00004B100000}"/>
    <cellStyle name="千分位 7 4" xfId="132" xr:uid="{00000000-0005-0000-0000-00004C100000}"/>
    <cellStyle name="千分位 7 4 2" xfId="291" xr:uid="{00000000-0005-0000-0000-00004D100000}"/>
    <cellStyle name="千分位 7 4 2 2" xfId="605" xr:uid="{00000000-0005-0000-0000-00004E100000}"/>
    <cellStyle name="千分位 7 4 2 2 2" xfId="1237" xr:uid="{00000000-0005-0000-0000-00004F100000}"/>
    <cellStyle name="千分位 7 4 2 2 2 2" xfId="2506" xr:uid="{00000000-0005-0000-0000-000050100000}"/>
    <cellStyle name="千分位 7 4 2 2 2 2 2" xfId="5055" xr:uid="{00000000-0005-0000-0000-000051100000}"/>
    <cellStyle name="千分位 7 4 2 2 2 3" xfId="3788" xr:uid="{00000000-0005-0000-0000-000052100000}"/>
    <cellStyle name="千分位 7 4 2 2 3" xfId="1876" xr:uid="{00000000-0005-0000-0000-000053100000}"/>
    <cellStyle name="千分位 7 4 2 2 3 2" xfId="4425" xr:uid="{00000000-0005-0000-0000-000054100000}"/>
    <cellStyle name="千分位 7 4 2 2 4" xfId="3158" xr:uid="{00000000-0005-0000-0000-000055100000}"/>
    <cellStyle name="千分位 7 4 2 3" xfId="925" xr:uid="{00000000-0005-0000-0000-000056100000}"/>
    <cellStyle name="千分位 7 4 2 3 2" xfId="2194" xr:uid="{00000000-0005-0000-0000-000057100000}"/>
    <cellStyle name="千分位 7 4 2 3 2 2" xfId="4743" xr:uid="{00000000-0005-0000-0000-000058100000}"/>
    <cellStyle name="千分位 7 4 2 3 3" xfId="3476" xr:uid="{00000000-0005-0000-0000-000059100000}"/>
    <cellStyle name="千分位 7 4 2 4" xfId="1564" xr:uid="{00000000-0005-0000-0000-00005A100000}"/>
    <cellStyle name="千分位 7 4 2 4 2" xfId="4113" xr:uid="{00000000-0005-0000-0000-00005B100000}"/>
    <cellStyle name="千分位 7 4 2 5" xfId="2846" xr:uid="{00000000-0005-0000-0000-00005C100000}"/>
    <cellStyle name="千分位 7 4 3" xfId="449" xr:uid="{00000000-0005-0000-0000-00005D100000}"/>
    <cellStyle name="千分位 7 4 3 2" xfId="1081" xr:uid="{00000000-0005-0000-0000-00005E100000}"/>
    <cellStyle name="千分位 7 4 3 2 2" xfId="2350" xr:uid="{00000000-0005-0000-0000-00005F100000}"/>
    <cellStyle name="千分位 7 4 3 2 2 2" xfId="4899" xr:uid="{00000000-0005-0000-0000-000060100000}"/>
    <cellStyle name="千分位 7 4 3 2 3" xfId="3632" xr:uid="{00000000-0005-0000-0000-000061100000}"/>
    <cellStyle name="千分位 7 4 3 3" xfId="1720" xr:uid="{00000000-0005-0000-0000-000062100000}"/>
    <cellStyle name="千分位 7 4 3 3 2" xfId="4269" xr:uid="{00000000-0005-0000-0000-000063100000}"/>
    <cellStyle name="千分位 7 4 3 4" xfId="3002" xr:uid="{00000000-0005-0000-0000-000064100000}"/>
    <cellStyle name="千分位 7 4 4" xfId="769" xr:uid="{00000000-0005-0000-0000-000065100000}"/>
    <cellStyle name="千分位 7 4 4 2" xfId="2038" xr:uid="{00000000-0005-0000-0000-000066100000}"/>
    <cellStyle name="千分位 7 4 4 2 2" xfId="4587" xr:uid="{00000000-0005-0000-0000-000067100000}"/>
    <cellStyle name="千分位 7 4 4 3" xfId="3320" xr:uid="{00000000-0005-0000-0000-000068100000}"/>
    <cellStyle name="千分位 7 4 5" xfId="1408" xr:uid="{00000000-0005-0000-0000-000069100000}"/>
    <cellStyle name="千分位 7 4 5 2" xfId="3957" xr:uid="{00000000-0005-0000-0000-00006A100000}"/>
    <cellStyle name="千分位 7 4 6" xfId="2690" xr:uid="{00000000-0005-0000-0000-00006B100000}"/>
    <cellStyle name="千分位 7 5" xfId="212" xr:uid="{00000000-0005-0000-0000-00006C100000}"/>
    <cellStyle name="千分位 7 5 2" xfId="527" xr:uid="{00000000-0005-0000-0000-00006D100000}"/>
    <cellStyle name="千分位 7 5 2 2" xfId="1159" xr:uid="{00000000-0005-0000-0000-00006E100000}"/>
    <cellStyle name="千分位 7 5 2 2 2" xfId="2428" xr:uid="{00000000-0005-0000-0000-00006F100000}"/>
    <cellStyle name="千分位 7 5 2 2 2 2" xfId="4977" xr:uid="{00000000-0005-0000-0000-000070100000}"/>
    <cellStyle name="千分位 7 5 2 2 3" xfId="3710" xr:uid="{00000000-0005-0000-0000-000071100000}"/>
    <cellStyle name="千分位 7 5 2 3" xfId="1798" xr:uid="{00000000-0005-0000-0000-000072100000}"/>
    <cellStyle name="千分位 7 5 2 3 2" xfId="4347" xr:uid="{00000000-0005-0000-0000-000073100000}"/>
    <cellStyle name="千分位 7 5 2 4" xfId="3080" xr:uid="{00000000-0005-0000-0000-000074100000}"/>
    <cellStyle name="千分位 7 5 3" xfId="847" xr:uid="{00000000-0005-0000-0000-000075100000}"/>
    <cellStyle name="千分位 7 5 3 2" xfId="2116" xr:uid="{00000000-0005-0000-0000-000076100000}"/>
    <cellStyle name="千分位 7 5 3 2 2" xfId="4665" xr:uid="{00000000-0005-0000-0000-000077100000}"/>
    <cellStyle name="千分位 7 5 3 3" xfId="3398" xr:uid="{00000000-0005-0000-0000-000078100000}"/>
    <cellStyle name="千分位 7 5 4" xfId="1486" xr:uid="{00000000-0005-0000-0000-000079100000}"/>
    <cellStyle name="千分位 7 5 4 2" xfId="4035" xr:uid="{00000000-0005-0000-0000-00007A100000}"/>
    <cellStyle name="千分位 7 5 5" xfId="2768" xr:uid="{00000000-0005-0000-0000-00007B100000}"/>
    <cellStyle name="千分位 7 6" xfId="370" xr:uid="{00000000-0005-0000-0000-00007C100000}"/>
    <cellStyle name="千分位 7 6 2" xfId="1003" xr:uid="{00000000-0005-0000-0000-00007D100000}"/>
    <cellStyle name="千分位 7 6 2 2" xfId="2272" xr:uid="{00000000-0005-0000-0000-00007E100000}"/>
    <cellStyle name="千分位 7 6 2 2 2" xfId="4821" xr:uid="{00000000-0005-0000-0000-00007F100000}"/>
    <cellStyle name="千分位 7 6 2 3" xfId="3554" xr:uid="{00000000-0005-0000-0000-000080100000}"/>
    <cellStyle name="千分位 7 6 3" xfId="1642" xr:uid="{00000000-0005-0000-0000-000081100000}"/>
    <cellStyle name="千分位 7 6 3 2" xfId="4191" xr:uid="{00000000-0005-0000-0000-000082100000}"/>
    <cellStyle name="千分位 7 6 4" xfId="2924" xr:uid="{00000000-0005-0000-0000-000083100000}"/>
    <cellStyle name="千分位 7 7" xfId="690" xr:uid="{00000000-0005-0000-0000-000084100000}"/>
    <cellStyle name="千分位 7 7 2" xfId="1960" xr:uid="{00000000-0005-0000-0000-000085100000}"/>
    <cellStyle name="千分位 7 7 2 2" xfId="4509" xr:uid="{00000000-0005-0000-0000-000086100000}"/>
    <cellStyle name="千分位 7 7 3" xfId="3242" xr:uid="{00000000-0005-0000-0000-000087100000}"/>
    <cellStyle name="千分位 7 8" xfId="1329" xr:uid="{00000000-0005-0000-0000-000088100000}"/>
    <cellStyle name="千分位 7 8 2" xfId="3879" xr:uid="{00000000-0005-0000-0000-000089100000}"/>
    <cellStyle name="千分位 7 9" xfId="2611" xr:uid="{00000000-0005-0000-0000-00008A100000}"/>
    <cellStyle name="千分位 8" xfId="50" xr:uid="{00000000-0005-0000-0000-00008B100000}"/>
    <cellStyle name="千分位 8 2" xfId="51" xr:uid="{00000000-0005-0000-0000-00008C100000}"/>
    <cellStyle name="千分位 8 2 2" xfId="93" xr:uid="{00000000-0005-0000-0000-00008D100000}"/>
    <cellStyle name="千分位 8 2 2 2" xfId="174" xr:uid="{00000000-0005-0000-0000-00008E100000}"/>
    <cellStyle name="千分位 8 2 2 2 2" xfId="332" xr:uid="{00000000-0005-0000-0000-00008F100000}"/>
    <cellStyle name="千分位 8 2 2 2 2 2" xfId="646" xr:uid="{00000000-0005-0000-0000-000090100000}"/>
    <cellStyle name="千分位 8 2 2 2 2 2 2" xfId="1278" xr:uid="{00000000-0005-0000-0000-000091100000}"/>
    <cellStyle name="千分位 8 2 2 2 2 2 2 2" xfId="2547" xr:uid="{00000000-0005-0000-0000-000092100000}"/>
    <cellStyle name="千分位 8 2 2 2 2 2 2 2 2" xfId="5096" xr:uid="{00000000-0005-0000-0000-000093100000}"/>
    <cellStyle name="千分位 8 2 2 2 2 2 2 3" xfId="3829" xr:uid="{00000000-0005-0000-0000-000094100000}"/>
    <cellStyle name="千分位 8 2 2 2 2 2 3" xfId="1917" xr:uid="{00000000-0005-0000-0000-000095100000}"/>
    <cellStyle name="千分位 8 2 2 2 2 2 3 2" xfId="4466" xr:uid="{00000000-0005-0000-0000-000096100000}"/>
    <cellStyle name="千分位 8 2 2 2 2 2 4" xfId="3199" xr:uid="{00000000-0005-0000-0000-000097100000}"/>
    <cellStyle name="千分位 8 2 2 2 2 3" xfId="966" xr:uid="{00000000-0005-0000-0000-000098100000}"/>
    <cellStyle name="千分位 8 2 2 2 2 3 2" xfId="2235" xr:uid="{00000000-0005-0000-0000-000099100000}"/>
    <cellStyle name="千分位 8 2 2 2 2 3 2 2" xfId="4784" xr:uid="{00000000-0005-0000-0000-00009A100000}"/>
    <cellStyle name="千分位 8 2 2 2 2 3 3" xfId="3517" xr:uid="{00000000-0005-0000-0000-00009B100000}"/>
    <cellStyle name="千分位 8 2 2 2 2 4" xfId="1605" xr:uid="{00000000-0005-0000-0000-00009C100000}"/>
    <cellStyle name="千分位 8 2 2 2 2 4 2" xfId="4154" xr:uid="{00000000-0005-0000-0000-00009D100000}"/>
    <cellStyle name="千分位 8 2 2 2 2 5" xfId="2887" xr:uid="{00000000-0005-0000-0000-00009E100000}"/>
    <cellStyle name="千分位 8 2 2 2 3" xfId="490" xr:uid="{00000000-0005-0000-0000-00009F100000}"/>
    <cellStyle name="千分位 8 2 2 2 3 2" xfId="1122" xr:uid="{00000000-0005-0000-0000-0000A0100000}"/>
    <cellStyle name="千分位 8 2 2 2 3 2 2" xfId="2391" xr:uid="{00000000-0005-0000-0000-0000A1100000}"/>
    <cellStyle name="千分位 8 2 2 2 3 2 2 2" xfId="4940" xr:uid="{00000000-0005-0000-0000-0000A2100000}"/>
    <cellStyle name="千分位 8 2 2 2 3 2 3" xfId="3673" xr:uid="{00000000-0005-0000-0000-0000A3100000}"/>
    <cellStyle name="千分位 8 2 2 2 3 3" xfId="1761" xr:uid="{00000000-0005-0000-0000-0000A4100000}"/>
    <cellStyle name="千分位 8 2 2 2 3 3 2" xfId="4310" xr:uid="{00000000-0005-0000-0000-0000A5100000}"/>
    <cellStyle name="千分位 8 2 2 2 3 4" xfId="3043" xr:uid="{00000000-0005-0000-0000-0000A6100000}"/>
    <cellStyle name="千分位 8 2 2 2 4" xfId="810" xr:uid="{00000000-0005-0000-0000-0000A7100000}"/>
    <cellStyle name="千分位 8 2 2 2 4 2" xfId="2079" xr:uid="{00000000-0005-0000-0000-0000A8100000}"/>
    <cellStyle name="千分位 8 2 2 2 4 2 2" xfId="4628" xr:uid="{00000000-0005-0000-0000-0000A9100000}"/>
    <cellStyle name="千分位 8 2 2 2 4 3" xfId="3361" xr:uid="{00000000-0005-0000-0000-0000AA100000}"/>
    <cellStyle name="千分位 8 2 2 2 5" xfId="1449" xr:uid="{00000000-0005-0000-0000-0000AB100000}"/>
    <cellStyle name="千分位 8 2 2 2 5 2" xfId="3998" xr:uid="{00000000-0005-0000-0000-0000AC100000}"/>
    <cellStyle name="千分位 8 2 2 2 6" xfId="2731" xr:uid="{00000000-0005-0000-0000-0000AD100000}"/>
    <cellStyle name="千分位 8 2 2 3" xfId="254" xr:uid="{00000000-0005-0000-0000-0000AE100000}"/>
    <cellStyle name="千分位 8 2 2 3 2" xfId="568" xr:uid="{00000000-0005-0000-0000-0000AF100000}"/>
    <cellStyle name="千分位 8 2 2 3 2 2" xfId="1200" xr:uid="{00000000-0005-0000-0000-0000B0100000}"/>
    <cellStyle name="千分位 8 2 2 3 2 2 2" xfId="2469" xr:uid="{00000000-0005-0000-0000-0000B1100000}"/>
    <cellStyle name="千分位 8 2 2 3 2 2 2 2" xfId="5018" xr:uid="{00000000-0005-0000-0000-0000B2100000}"/>
    <cellStyle name="千分位 8 2 2 3 2 2 3" xfId="3751" xr:uid="{00000000-0005-0000-0000-0000B3100000}"/>
    <cellStyle name="千分位 8 2 2 3 2 3" xfId="1839" xr:uid="{00000000-0005-0000-0000-0000B4100000}"/>
    <cellStyle name="千分位 8 2 2 3 2 3 2" xfId="4388" xr:uid="{00000000-0005-0000-0000-0000B5100000}"/>
    <cellStyle name="千分位 8 2 2 3 2 4" xfId="3121" xr:uid="{00000000-0005-0000-0000-0000B6100000}"/>
    <cellStyle name="千分位 8 2 2 3 3" xfId="888" xr:uid="{00000000-0005-0000-0000-0000B7100000}"/>
    <cellStyle name="千分位 8 2 2 3 3 2" xfId="2157" xr:uid="{00000000-0005-0000-0000-0000B8100000}"/>
    <cellStyle name="千分位 8 2 2 3 3 2 2" xfId="4706" xr:uid="{00000000-0005-0000-0000-0000B9100000}"/>
    <cellStyle name="千分位 8 2 2 3 3 3" xfId="3439" xr:uid="{00000000-0005-0000-0000-0000BA100000}"/>
    <cellStyle name="千分位 8 2 2 3 4" xfId="1527" xr:uid="{00000000-0005-0000-0000-0000BB100000}"/>
    <cellStyle name="千分位 8 2 2 3 4 2" xfId="4076" xr:uid="{00000000-0005-0000-0000-0000BC100000}"/>
    <cellStyle name="千分位 8 2 2 3 5" xfId="2809" xr:uid="{00000000-0005-0000-0000-0000BD100000}"/>
    <cellStyle name="千分位 8 2 2 4" xfId="412" xr:uid="{00000000-0005-0000-0000-0000BE100000}"/>
    <cellStyle name="千分位 8 2 2 4 2" xfId="1044" xr:uid="{00000000-0005-0000-0000-0000BF100000}"/>
    <cellStyle name="千分位 8 2 2 4 2 2" xfId="2313" xr:uid="{00000000-0005-0000-0000-0000C0100000}"/>
    <cellStyle name="千分位 8 2 2 4 2 2 2" xfId="4862" xr:uid="{00000000-0005-0000-0000-0000C1100000}"/>
    <cellStyle name="千分位 8 2 2 4 2 3" xfId="3595" xr:uid="{00000000-0005-0000-0000-0000C2100000}"/>
    <cellStyle name="千分位 8 2 2 4 3" xfId="1683" xr:uid="{00000000-0005-0000-0000-0000C3100000}"/>
    <cellStyle name="千分位 8 2 2 4 3 2" xfId="4232" xr:uid="{00000000-0005-0000-0000-0000C4100000}"/>
    <cellStyle name="千分位 8 2 2 4 4" xfId="2965" xr:uid="{00000000-0005-0000-0000-0000C5100000}"/>
    <cellStyle name="千分位 8 2 2 5" xfId="732" xr:uid="{00000000-0005-0000-0000-0000C6100000}"/>
    <cellStyle name="千分位 8 2 2 5 2" xfId="2001" xr:uid="{00000000-0005-0000-0000-0000C7100000}"/>
    <cellStyle name="千分位 8 2 2 5 2 2" xfId="4550" xr:uid="{00000000-0005-0000-0000-0000C8100000}"/>
    <cellStyle name="千分位 8 2 2 5 3" xfId="3283" xr:uid="{00000000-0005-0000-0000-0000C9100000}"/>
    <cellStyle name="千分位 8 2 2 6" xfId="1371" xr:uid="{00000000-0005-0000-0000-0000CA100000}"/>
    <cellStyle name="千分位 8 2 2 6 2" xfId="3920" xr:uid="{00000000-0005-0000-0000-0000CB100000}"/>
    <cellStyle name="千分位 8 2 2 7" xfId="2653" xr:uid="{00000000-0005-0000-0000-0000CC100000}"/>
    <cellStyle name="千分位 8 2 3" xfId="135" xr:uid="{00000000-0005-0000-0000-0000CD100000}"/>
    <cellStyle name="千分位 8 2 3 2" xfId="294" xr:uid="{00000000-0005-0000-0000-0000CE100000}"/>
    <cellStyle name="千分位 8 2 3 2 2" xfId="608" xr:uid="{00000000-0005-0000-0000-0000CF100000}"/>
    <cellStyle name="千分位 8 2 3 2 2 2" xfId="1240" xr:uid="{00000000-0005-0000-0000-0000D0100000}"/>
    <cellStyle name="千分位 8 2 3 2 2 2 2" xfId="2509" xr:uid="{00000000-0005-0000-0000-0000D1100000}"/>
    <cellStyle name="千分位 8 2 3 2 2 2 2 2" xfId="5058" xr:uid="{00000000-0005-0000-0000-0000D2100000}"/>
    <cellStyle name="千分位 8 2 3 2 2 2 3" xfId="3791" xr:uid="{00000000-0005-0000-0000-0000D3100000}"/>
    <cellStyle name="千分位 8 2 3 2 2 3" xfId="1879" xr:uid="{00000000-0005-0000-0000-0000D4100000}"/>
    <cellStyle name="千分位 8 2 3 2 2 3 2" xfId="4428" xr:uid="{00000000-0005-0000-0000-0000D5100000}"/>
    <cellStyle name="千分位 8 2 3 2 2 4" xfId="3161" xr:uid="{00000000-0005-0000-0000-0000D6100000}"/>
    <cellStyle name="千分位 8 2 3 2 3" xfId="928" xr:uid="{00000000-0005-0000-0000-0000D7100000}"/>
    <cellStyle name="千分位 8 2 3 2 3 2" xfId="2197" xr:uid="{00000000-0005-0000-0000-0000D8100000}"/>
    <cellStyle name="千分位 8 2 3 2 3 2 2" xfId="4746" xr:uid="{00000000-0005-0000-0000-0000D9100000}"/>
    <cellStyle name="千分位 8 2 3 2 3 3" xfId="3479" xr:uid="{00000000-0005-0000-0000-0000DA100000}"/>
    <cellStyle name="千分位 8 2 3 2 4" xfId="1567" xr:uid="{00000000-0005-0000-0000-0000DB100000}"/>
    <cellStyle name="千分位 8 2 3 2 4 2" xfId="4116" xr:uid="{00000000-0005-0000-0000-0000DC100000}"/>
    <cellStyle name="千分位 8 2 3 2 5" xfId="2849" xr:uid="{00000000-0005-0000-0000-0000DD100000}"/>
    <cellStyle name="千分位 8 2 3 3" xfId="452" xr:uid="{00000000-0005-0000-0000-0000DE100000}"/>
    <cellStyle name="千分位 8 2 3 3 2" xfId="1084" xr:uid="{00000000-0005-0000-0000-0000DF100000}"/>
    <cellStyle name="千分位 8 2 3 3 2 2" xfId="2353" xr:uid="{00000000-0005-0000-0000-0000E0100000}"/>
    <cellStyle name="千分位 8 2 3 3 2 2 2" xfId="4902" xr:uid="{00000000-0005-0000-0000-0000E1100000}"/>
    <cellStyle name="千分位 8 2 3 3 2 3" xfId="3635" xr:uid="{00000000-0005-0000-0000-0000E2100000}"/>
    <cellStyle name="千分位 8 2 3 3 3" xfId="1723" xr:uid="{00000000-0005-0000-0000-0000E3100000}"/>
    <cellStyle name="千分位 8 2 3 3 3 2" xfId="4272" xr:uid="{00000000-0005-0000-0000-0000E4100000}"/>
    <cellStyle name="千分位 8 2 3 3 4" xfId="3005" xr:uid="{00000000-0005-0000-0000-0000E5100000}"/>
    <cellStyle name="千分位 8 2 3 4" xfId="772" xr:uid="{00000000-0005-0000-0000-0000E6100000}"/>
    <cellStyle name="千分位 8 2 3 4 2" xfId="2041" xr:uid="{00000000-0005-0000-0000-0000E7100000}"/>
    <cellStyle name="千分位 8 2 3 4 2 2" xfId="4590" xr:uid="{00000000-0005-0000-0000-0000E8100000}"/>
    <cellStyle name="千分位 8 2 3 4 3" xfId="3323" xr:uid="{00000000-0005-0000-0000-0000E9100000}"/>
    <cellStyle name="千分位 8 2 3 5" xfId="1411" xr:uid="{00000000-0005-0000-0000-0000EA100000}"/>
    <cellStyle name="千分位 8 2 3 5 2" xfId="3960" xr:uid="{00000000-0005-0000-0000-0000EB100000}"/>
    <cellStyle name="千分位 8 2 3 6" xfId="2693" xr:uid="{00000000-0005-0000-0000-0000EC100000}"/>
    <cellStyle name="千分位 8 2 4" xfId="215" xr:uid="{00000000-0005-0000-0000-0000ED100000}"/>
    <cellStyle name="千分位 8 2 4 2" xfId="530" xr:uid="{00000000-0005-0000-0000-0000EE100000}"/>
    <cellStyle name="千分位 8 2 4 2 2" xfId="1162" xr:uid="{00000000-0005-0000-0000-0000EF100000}"/>
    <cellStyle name="千分位 8 2 4 2 2 2" xfId="2431" xr:uid="{00000000-0005-0000-0000-0000F0100000}"/>
    <cellStyle name="千分位 8 2 4 2 2 2 2" xfId="4980" xr:uid="{00000000-0005-0000-0000-0000F1100000}"/>
    <cellStyle name="千分位 8 2 4 2 2 3" xfId="3713" xr:uid="{00000000-0005-0000-0000-0000F2100000}"/>
    <cellStyle name="千分位 8 2 4 2 3" xfId="1801" xr:uid="{00000000-0005-0000-0000-0000F3100000}"/>
    <cellStyle name="千分位 8 2 4 2 3 2" xfId="4350" xr:uid="{00000000-0005-0000-0000-0000F4100000}"/>
    <cellStyle name="千分位 8 2 4 2 4" xfId="3083" xr:uid="{00000000-0005-0000-0000-0000F5100000}"/>
    <cellStyle name="千分位 8 2 4 3" xfId="850" xr:uid="{00000000-0005-0000-0000-0000F6100000}"/>
    <cellStyle name="千分位 8 2 4 3 2" xfId="2119" xr:uid="{00000000-0005-0000-0000-0000F7100000}"/>
    <cellStyle name="千分位 8 2 4 3 2 2" xfId="4668" xr:uid="{00000000-0005-0000-0000-0000F8100000}"/>
    <cellStyle name="千分位 8 2 4 3 3" xfId="3401" xr:uid="{00000000-0005-0000-0000-0000F9100000}"/>
    <cellStyle name="千分位 8 2 4 4" xfId="1489" xr:uid="{00000000-0005-0000-0000-0000FA100000}"/>
    <cellStyle name="千分位 8 2 4 4 2" xfId="4038" xr:uid="{00000000-0005-0000-0000-0000FB100000}"/>
    <cellStyle name="千分位 8 2 4 5" xfId="2771" xr:uid="{00000000-0005-0000-0000-0000FC100000}"/>
    <cellStyle name="千分位 8 2 5" xfId="373" xr:uid="{00000000-0005-0000-0000-0000FD100000}"/>
    <cellStyle name="千分位 8 2 5 2" xfId="1006" xr:uid="{00000000-0005-0000-0000-0000FE100000}"/>
    <cellStyle name="千分位 8 2 5 2 2" xfId="2275" xr:uid="{00000000-0005-0000-0000-0000FF100000}"/>
    <cellStyle name="千分位 8 2 5 2 2 2" xfId="4824" xr:uid="{00000000-0005-0000-0000-000000110000}"/>
    <cellStyle name="千分位 8 2 5 2 3" xfId="3557" xr:uid="{00000000-0005-0000-0000-000001110000}"/>
    <cellStyle name="千分位 8 2 5 3" xfId="1645" xr:uid="{00000000-0005-0000-0000-000002110000}"/>
    <cellStyle name="千分位 8 2 5 3 2" xfId="4194" xr:uid="{00000000-0005-0000-0000-000003110000}"/>
    <cellStyle name="千分位 8 2 5 4" xfId="2927" xr:uid="{00000000-0005-0000-0000-000004110000}"/>
    <cellStyle name="千分位 8 2 6" xfId="693" xr:uid="{00000000-0005-0000-0000-000005110000}"/>
    <cellStyle name="千分位 8 2 6 2" xfId="1963" xr:uid="{00000000-0005-0000-0000-000006110000}"/>
    <cellStyle name="千分位 8 2 6 2 2" xfId="4512" xr:uid="{00000000-0005-0000-0000-000007110000}"/>
    <cellStyle name="千分位 8 2 6 3" xfId="3245" xr:uid="{00000000-0005-0000-0000-000008110000}"/>
    <cellStyle name="千分位 8 2 7" xfId="1332" xr:uid="{00000000-0005-0000-0000-000009110000}"/>
    <cellStyle name="千分位 8 2 7 2" xfId="3882" xr:uid="{00000000-0005-0000-0000-00000A110000}"/>
    <cellStyle name="千分位 8 2 8" xfId="2614" xr:uid="{00000000-0005-0000-0000-00000B110000}"/>
    <cellStyle name="千分位 8 3" xfId="92" xr:uid="{00000000-0005-0000-0000-00000C110000}"/>
    <cellStyle name="千分位 8 3 2" xfId="173" xr:uid="{00000000-0005-0000-0000-00000D110000}"/>
    <cellStyle name="千分位 8 3 2 2" xfId="331" xr:uid="{00000000-0005-0000-0000-00000E110000}"/>
    <cellStyle name="千分位 8 3 2 2 2" xfId="645" xr:uid="{00000000-0005-0000-0000-00000F110000}"/>
    <cellStyle name="千分位 8 3 2 2 2 2" xfId="1277" xr:uid="{00000000-0005-0000-0000-000010110000}"/>
    <cellStyle name="千分位 8 3 2 2 2 2 2" xfId="2546" xr:uid="{00000000-0005-0000-0000-000011110000}"/>
    <cellStyle name="千分位 8 3 2 2 2 2 2 2" xfId="5095" xr:uid="{00000000-0005-0000-0000-000012110000}"/>
    <cellStyle name="千分位 8 3 2 2 2 2 3" xfId="3828" xr:uid="{00000000-0005-0000-0000-000013110000}"/>
    <cellStyle name="千分位 8 3 2 2 2 3" xfId="1916" xr:uid="{00000000-0005-0000-0000-000014110000}"/>
    <cellStyle name="千分位 8 3 2 2 2 3 2" xfId="4465" xr:uid="{00000000-0005-0000-0000-000015110000}"/>
    <cellStyle name="千分位 8 3 2 2 2 4" xfId="3198" xr:uid="{00000000-0005-0000-0000-000016110000}"/>
    <cellStyle name="千分位 8 3 2 2 3" xfId="965" xr:uid="{00000000-0005-0000-0000-000017110000}"/>
    <cellStyle name="千分位 8 3 2 2 3 2" xfId="2234" xr:uid="{00000000-0005-0000-0000-000018110000}"/>
    <cellStyle name="千分位 8 3 2 2 3 2 2" xfId="4783" xr:uid="{00000000-0005-0000-0000-000019110000}"/>
    <cellStyle name="千分位 8 3 2 2 3 3" xfId="3516" xr:uid="{00000000-0005-0000-0000-00001A110000}"/>
    <cellStyle name="千分位 8 3 2 2 4" xfId="1604" xr:uid="{00000000-0005-0000-0000-00001B110000}"/>
    <cellStyle name="千分位 8 3 2 2 4 2" xfId="4153" xr:uid="{00000000-0005-0000-0000-00001C110000}"/>
    <cellStyle name="千分位 8 3 2 2 5" xfId="2886" xr:uid="{00000000-0005-0000-0000-00001D110000}"/>
    <cellStyle name="千分位 8 3 2 3" xfId="489" xr:uid="{00000000-0005-0000-0000-00001E110000}"/>
    <cellStyle name="千分位 8 3 2 3 2" xfId="1121" xr:uid="{00000000-0005-0000-0000-00001F110000}"/>
    <cellStyle name="千分位 8 3 2 3 2 2" xfId="2390" xr:uid="{00000000-0005-0000-0000-000020110000}"/>
    <cellStyle name="千分位 8 3 2 3 2 2 2" xfId="4939" xr:uid="{00000000-0005-0000-0000-000021110000}"/>
    <cellStyle name="千分位 8 3 2 3 2 3" xfId="3672" xr:uid="{00000000-0005-0000-0000-000022110000}"/>
    <cellStyle name="千分位 8 3 2 3 3" xfId="1760" xr:uid="{00000000-0005-0000-0000-000023110000}"/>
    <cellStyle name="千分位 8 3 2 3 3 2" xfId="4309" xr:uid="{00000000-0005-0000-0000-000024110000}"/>
    <cellStyle name="千分位 8 3 2 3 4" xfId="3042" xr:uid="{00000000-0005-0000-0000-000025110000}"/>
    <cellStyle name="千分位 8 3 2 4" xfId="809" xr:uid="{00000000-0005-0000-0000-000026110000}"/>
    <cellStyle name="千分位 8 3 2 4 2" xfId="2078" xr:uid="{00000000-0005-0000-0000-000027110000}"/>
    <cellStyle name="千分位 8 3 2 4 2 2" xfId="4627" xr:uid="{00000000-0005-0000-0000-000028110000}"/>
    <cellStyle name="千分位 8 3 2 4 3" xfId="3360" xr:uid="{00000000-0005-0000-0000-000029110000}"/>
    <cellStyle name="千分位 8 3 2 5" xfId="1448" xr:uid="{00000000-0005-0000-0000-00002A110000}"/>
    <cellStyle name="千分位 8 3 2 5 2" xfId="3997" xr:uid="{00000000-0005-0000-0000-00002B110000}"/>
    <cellStyle name="千分位 8 3 2 6" xfId="2730" xr:uid="{00000000-0005-0000-0000-00002C110000}"/>
    <cellStyle name="千分位 8 3 3" xfId="253" xr:uid="{00000000-0005-0000-0000-00002D110000}"/>
    <cellStyle name="千分位 8 3 3 2" xfId="567" xr:uid="{00000000-0005-0000-0000-00002E110000}"/>
    <cellStyle name="千分位 8 3 3 2 2" xfId="1199" xr:uid="{00000000-0005-0000-0000-00002F110000}"/>
    <cellStyle name="千分位 8 3 3 2 2 2" xfId="2468" xr:uid="{00000000-0005-0000-0000-000030110000}"/>
    <cellStyle name="千分位 8 3 3 2 2 2 2" xfId="5017" xr:uid="{00000000-0005-0000-0000-000031110000}"/>
    <cellStyle name="千分位 8 3 3 2 2 3" xfId="3750" xr:uid="{00000000-0005-0000-0000-000032110000}"/>
    <cellStyle name="千分位 8 3 3 2 3" xfId="1838" xr:uid="{00000000-0005-0000-0000-000033110000}"/>
    <cellStyle name="千分位 8 3 3 2 3 2" xfId="4387" xr:uid="{00000000-0005-0000-0000-000034110000}"/>
    <cellStyle name="千分位 8 3 3 2 4" xfId="3120" xr:uid="{00000000-0005-0000-0000-000035110000}"/>
    <cellStyle name="千分位 8 3 3 3" xfId="887" xr:uid="{00000000-0005-0000-0000-000036110000}"/>
    <cellStyle name="千分位 8 3 3 3 2" xfId="2156" xr:uid="{00000000-0005-0000-0000-000037110000}"/>
    <cellStyle name="千分位 8 3 3 3 2 2" xfId="4705" xr:uid="{00000000-0005-0000-0000-000038110000}"/>
    <cellStyle name="千分位 8 3 3 3 3" xfId="3438" xr:uid="{00000000-0005-0000-0000-000039110000}"/>
    <cellStyle name="千分位 8 3 3 4" xfId="1526" xr:uid="{00000000-0005-0000-0000-00003A110000}"/>
    <cellStyle name="千分位 8 3 3 4 2" xfId="4075" xr:uid="{00000000-0005-0000-0000-00003B110000}"/>
    <cellStyle name="千分位 8 3 3 5" xfId="2808" xr:uid="{00000000-0005-0000-0000-00003C110000}"/>
    <cellStyle name="千分位 8 3 4" xfId="411" xr:uid="{00000000-0005-0000-0000-00003D110000}"/>
    <cellStyle name="千分位 8 3 4 2" xfId="1043" xr:uid="{00000000-0005-0000-0000-00003E110000}"/>
    <cellStyle name="千分位 8 3 4 2 2" xfId="2312" xr:uid="{00000000-0005-0000-0000-00003F110000}"/>
    <cellStyle name="千分位 8 3 4 2 2 2" xfId="4861" xr:uid="{00000000-0005-0000-0000-000040110000}"/>
    <cellStyle name="千分位 8 3 4 2 3" xfId="3594" xr:uid="{00000000-0005-0000-0000-000041110000}"/>
    <cellStyle name="千分位 8 3 4 3" xfId="1682" xr:uid="{00000000-0005-0000-0000-000042110000}"/>
    <cellStyle name="千分位 8 3 4 3 2" xfId="4231" xr:uid="{00000000-0005-0000-0000-000043110000}"/>
    <cellStyle name="千分位 8 3 4 4" xfId="2964" xr:uid="{00000000-0005-0000-0000-000044110000}"/>
    <cellStyle name="千分位 8 3 5" xfId="731" xr:uid="{00000000-0005-0000-0000-000045110000}"/>
    <cellStyle name="千分位 8 3 5 2" xfId="2000" xr:uid="{00000000-0005-0000-0000-000046110000}"/>
    <cellStyle name="千分位 8 3 5 2 2" xfId="4549" xr:uid="{00000000-0005-0000-0000-000047110000}"/>
    <cellStyle name="千分位 8 3 5 3" xfId="3282" xr:uid="{00000000-0005-0000-0000-000048110000}"/>
    <cellStyle name="千分位 8 3 6" xfId="1370" xr:uid="{00000000-0005-0000-0000-000049110000}"/>
    <cellStyle name="千分位 8 3 6 2" xfId="3919" xr:uid="{00000000-0005-0000-0000-00004A110000}"/>
    <cellStyle name="千分位 8 3 7" xfId="2652" xr:uid="{00000000-0005-0000-0000-00004B110000}"/>
    <cellStyle name="千分位 8 4" xfId="134" xr:uid="{00000000-0005-0000-0000-00004C110000}"/>
    <cellStyle name="千分位 8 4 2" xfId="293" xr:uid="{00000000-0005-0000-0000-00004D110000}"/>
    <cellStyle name="千分位 8 4 2 2" xfId="607" xr:uid="{00000000-0005-0000-0000-00004E110000}"/>
    <cellStyle name="千分位 8 4 2 2 2" xfId="1239" xr:uid="{00000000-0005-0000-0000-00004F110000}"/>
    <cellStyle name="千分位 8 4 2 2 2 2" xfId="2508" xr:uid="{00000000-0005-0000-0000-000050110000}"/>
    <cellStyle name="千分位 8 4 2 2 2 2 2" xfId="5057" xr:uid="{00000000-0005-0000-0000-000051110000}"/>
    <cellStyle name="千分位 8 4 2 2 2 3" xfId="3790" xr:uid="{00000000-0005-0000-0000-000052110000}"/>
    <cellStyle name="千分位 8 4 2 2 3" xfId="1878" xr:uid="{00000000-0005-0000-0000-000053110000}"/>
    <cellStyle name="千分位 8 4 2 2 3 2" xfId="4427" xr:uid="{00000000-0005-0000-0000-000054110000}"/>
    <cellStyle name="千分位 8 4 2 2 4" xfId="3160" xr:uid="{00000000-0005-0000-0000-000055110000}"/>
    <cellStyle name="千分位 8 4 2 3" xfId="927" xr:uid="{00000000-0005-0000-0000-000056110000}"/>
    <cellStyle name="千分位 8 4 2 3 2" xfId="2196" xr:uid="{00000000-0005-0000-0000-000057110000}"/>
    <cellStyle name="千分位 8 4 2 3 2 2" xfId="4745" xr:uid="{00000000-0005-0000-0000-000058110000}"/>
    <cellStyle name="千分位 8 4 2 3 3" xfId="3478" xr:uid="{00000000-0005-0000-0000-000059110000}"/>
    <cellStyle name="千分位 8 4 2 4" xfId="1566" xr:uid="{00000000-0005-0000-0000-00005A110000}"/>
    <cellStyle name="千分位 8 4 2 4 2" xfId="4115" xr:uid="{00000000-0005-0000-0000-00005B110000}"/>
    <cellStyle name="千分位 8 4 2 5" xfId="2848" xr:uid="{00000000-0005-0000-0000-00005C110000}"/>
    <cellStyle name="千分位 8 4 3" xfId="451" xr:uid="{00000000-0005-0000-0000-00005D110000}"/>
    <cellStyle name="千分位 8 4 3 2" xfId="1083" xr:uid="{00000000-0005-0000-0000-00005E110000}"/>
    <cellStyle name="千分位 8 4 3 2 2" xfId="2352" xr:uid="{00000000-0005-0000-0000-00005F110000}"/>
    <cellStyle name="千分位 8 4 3 2 2 2" xfId="4901" xr:uid="{00000000-0005-0000-0000-000060110000}"/>
    <cellStyle name="千分位 8 4 3 2 3" xfId="3634" xr:uid="{00000000-0005-0000-0000-000061110000}"/>
    <cellStyle name="千分位 8 4 3 3" xfId="1722" xr:uid="{00000000-0005-0000-0000-000062110000}"/>
    <cellStyle name="千分位 8 4 3 3 2" xfId="4271" xr:uid="{00000000-0005-0000-0000-000063110000}"/>
    <cellStyle name="千分位 8 4 3 4" xfId="3004" xr:uid="{00000000-0005-0000-0000-000064110000}"/>
    <cellStyle name="千分位 8 4 4" xfId="771" xr:uid="{00000000-0005-0000-0000-000065110000}"/>
    <cellStyle name="千分位 8 4 4 2" xfId="2040" xr:uid="{00000000-0005-0000-0000-000066110000}"/>
    <cellStyle name="千分位 8 4 4 2 2" xfId="4589" xr:uid="{00000000-0005-0000-0000-000067110000}"/>
    <cellStyle name="千分位 8 4 4 3" xfId="3322" xr:uid="{00000000-0005-0000-0000-000068110000}"/>
    <cellStyle name="千分位 8 4 5" xfId="1410" xr:uid="{00000000-0005-0000-0000-000069110000}"/>
    <cellStyle name="千分位 8 4 5 2" xfId="3959" xr:uid="{00000000-0005-0000-0000-00006A110000}"/>
    <cellStyle name="千分位 8 4 6" xfId="2692" xr:uid="{00000000-0005-0000-0000-00006B110000}"/>
    <cellStyle name="千分位 8 5" xfId="214" xr:uid="{00000000-0005-0000-0000-00006C110000}"/>
    <cellStyle name="千分位 8 5 2" xfId="529" xr:uid="{00000000-0005-0000-0000-00006D110000}"/>
    <cellStyle name="千分位 8 5 2 2" xfId="1161" xr:uid="{00000000-0005-0000-0000-00006E110000}"/>
    <cellStyle name="千分位 8 5 2 2 2" xfId="2430" xr:uid="{00000000-0005-0000-0000-00006F110000}"/>
    <cellStyle name="千分位 8 5 2 2 2 2" xfId="4979" xr:uid="{00000000-0005-0000-0000-000070110000}"/>
    <cellStyle name="千分位 8 5 2 2 3" xfId="3712" xr:uid="{00000000-0005-0000-0000-000071110000}"/>
    <cellStyle name="千分位 8 5 2 3" xfId="1800" xr:uid="{00000000-0005-0000-0000-000072110000}"/>
    <cellStyle name="千分位 8 5 2 3 2" xfId="4349" xr:uid="{00000000-0005-0000-0000-000073110000}"/>
    <cellStyle name="千分位 8 5 2 4" xfId="3082" xr:uid="{00000000-0005-0000-0000-000074110000}"/>
    <cellStyle name="千分位 8 5 3" xfId="849" xr:uid="{00000000-0005-0000-0000-000075110000}"/>
    <cellStyle name="千分位 8 5 3 2" xfId="2118" xr:uid="{00000000-0005-0000-0000-000076110000}"/>
    <cellStyle name="千分位 8 5 3 2 2" xfId="4667" xr:uid="{00000000-0005-0000-0000-000077110000}"/>
    <cellStyle name="千分位 8 5 3 3" xfId="3400" xr:uid="{00000000-0005-0000-0000-000078110000}"/>
    <cellStyle name="千分位 8 5 4" xfId="1488" xr:uid="{00000000-0005-0000-0000-000079110000}"/>
    <cellStyle name="千分位 8 5 4 2" xfId="4037" xr:uid="{00000000-0005-0000-0000-00007A110000}"/>
    <cellStyle name="千分位 8 5 5" xfId="2770" xr:uid="{00000000-0005-0000-0000-00007B110000}"/>
    <cellStyle name="千分位 8 6" xfId="372" xr:uid="{00000000-0005-0000-0000-00007C110000}"/>
    <cellStyle name="千分位 8 6 2" xfId="1005" xr:uid="{00000000-0005-0000-0000-00007D110000}"/>
    <cellStyle name="千分位 8 6 2 2" xfId="2274" xr:uid="{00000000-0005-0000-0000-00007E110000}"/>
    <cellStyle name="千分位 8 6 2 2 2" xfId="4823" xr:uid="{00000000-0005-0000-0000-00007F110000}"/>
    <cellStyle name="千分位 8 6 2 3" xfId="3556" xr:uid="{00000000-0005-0000-0000-000080110000}"/>
    <cellStyle name="千分位 8 6 3" xfId="1644" xr:uid="{00000000-0005-0000-0000-000081110000}"/>
    <cellStyle name="千分位 8 6 3 2" xfId="4193" xr:uid="{00000000-0005-0000-0000-000082110000}"/>
    <cellStyle name="千分位 8 6 4" xfId="2926" xr:uid="{00000000-0005-0000-0000-000083110000}"/>
    <cellStyle name="千分位 8 7" xfId="692" xr:uid="{00000000-0005-0000-0000-000084110000}"/>
    <cellStyle name="千分位 8 7 2" xfId="1962" xr:uid="{00000000-0005-0000-0000-000085110000}"/>
    <cellStyle name="千分位 8 7 2 2" xfId="4511" xr:uid="{00000000-0005-0000-0000-000086110000}"/>
    <cellStyle name="千分位 8 7 3" xfId="3244" xr:uid="{00000000-0005-0000-0000-000087110000}"/>
    <cellStyle name="千分位 8 8" xfId="1331" xr:uid="{00000000-0005-0000-0000-000088110000}"/>
    <cellStyle name="千分位 8 8 2" xfId="3881" xr:uid="{00000000-0005-0000-0000-000089110000}"/>
    <cellStyle name="千分位 8 9" xfId="2613" xr:uid="{00000000-0005-0000-0000-00008A110000}"/>
    <cellStyle name="千分位 9" xfId="52" xr:uid="{00000000-0005-0000-0000-00008B110000}"/>
    <cellStyle name="千分位 9 2" xfId="53" xr:uid="{00000000-0005-0000-0000-00008C110000}"/>
    <cellStyle name="千分位 9 2 2" xfId="95" xr:uid="{00000000-0005-0000-0000-00008D110000}"/>
    <cellStyle name="千分位 9 2 2 2" xfId="176" xr:uid="{00000000-0005-0000-0000-00008E110000}"/>
    <cellStyle name="千分位 9 2 2 2 2" xfId="334" xr:uid="{00000000-0005-0000-0000-00008F110000}"/>
    <cellStyle name="千分位 9 2 2 2 2 2" xfId="648" xr:uid="{00000000-0005-0000-0000-000090110000}"/>
    <cellStyle name="千分位 9 2 2 2 2 2 2" xfId="1280" xr:uid="{00000000-0005-0000-0000-000091110000}"/>
    <cellStyle name="千分位 9 2 2 2 2 2 2 2" xfId="2549" xr:uid="{00000000-0005-0000-0000-000092110000}"/>
    <cellStyle name="千分位 9 2 2 2 2 2 2 2 2" xfId="5098" xr:uid="{00000000-0005-0000-0000-000093110000}"/>
    <cellStyle name="千分位 9 2 2 2 2 2 2 3" xfId="3831" xr:uid="{00000000-0005-0000-0000-000094110000}"/>
    <cellStyle name="千分位 9 2 2 2 2 2 3" xfId="1919" xr:uid="{00000000-0005-0000-0000-000095110000}"/>
    <cellStyle name="千分位 9 2 2 2 2 2 3 2" xfId="4468" xr:uid="{00000000-0005-0000-0000-000096110000}"/>
    <cellStyle name="千分位 9 2 2 2 2 2 4" xfId="3201" xr:uid="{00000000-0005-0000-0000-000097110000}"/>
    <cellStyle name="千分位 9 2 2 2 2 3" xfId="968" xr:uid="{00000000-0005-0000-0000-000098110000}"/>
    <cellStyle name="千分位 9 2 2 2 2 3 2" xfId="2237" xr:uid="{00000000-0005-0000-0000-000099110000}"/>
    <cellStyle name="千分位 9 2 2 2 2 3 2 2" xfId="4786" xr:uid="{00000000-0005-0000-0000-00009A110000}"/>
    <cellStyle name="千分位 9 2 2 2 2 3 3" xfId="3519" xr:uid="{00000000-0005-0000-0000-00009B110000}"/>
    <cellStyle name="千分位 9 2 2 2 2 4" xfId="1607" xr:uid="{00000000-0005-0000-0000-00009C110000}"/>
    <cellStyle name="千分位 9 2 2 2 2 4 2" xfId="4156" xr:uid="{00000000-0005-0000-0000-00009D110000}"/>
    <cellStyle name="千分位 9 2 2 2 2 5" xfId="2889" xr:uid="{00000000-0005-0000-0000-00009E110000}"/>
    <cellStyle name="千分位 9 2 2 2 3" xfId="492" xr:uid="{00000000-0005-0000-0000-00009F110000}"/>
    <cellStyle name="千分位 9 2 2 2 3 2" xfId="1124" xr:uid="{00000000-0005-0000-0000-0000A0110000}"/>
    <cellStyle name="千分位 9 2 2 2 3 2 2" xfId="2393" xr:uid="{00000000-0005-0000-0000-0000A1110000}"/>
    <cellStyle name="千分位 9 2 2 2 3 2 2 2" xfId="4942" xr:uid="{00000000-0005-0000-0000-0000A2110000}"/>
    <cellStyle name="千分位 9 2 2 2 3 2 3" xfId="3675" xr:uid="{00000000-0005-0000-0000-0000A3110000}"/>
    <cellStyle name="千分位 9 2 2 2 3 3" xfId="1763" xr:uid="{00000000-0005-0000-0000-0000A4110000}"/>
    <cellStyle name="千分位 9 2 2 2 3 3 2" xfId="4312" xr:uid="{00000000-0005-0000-0000-0000A5110000}"/>
    <cellStyle name="千分位 9 2 2 2 3 4" xfId="3045" xr:uid="{00000000-0005-0000-0000-0000A6110000}"/>
    <cellStyle name="千分位 9 2 2 2 4" xfId="812" xr:uid="{00000000-0005-0000-0000-0000A7110000}"/>
    <cellStyle name="千分位 9 2 2 2 4 2" xfId="2081" xr:uid="{00000000-0005-0000-0000-0000A8110000}"/>
    <cellStyle name="千分位 9 2 2 2 4 2 2" xfId="4630" xr:uid="{00000000-0005-0000-0000-0000A9110000}"/>
    <cellStyle name="千分位 9 2 2 2 4 3" xfId="3363" xr:uid="{00000000-0005-0000-0000-0000AA110000}"/>
    <cellStyle name="千分位 9 2 2 2 5" xfId="1451" xr:uid="{00000000-0005-0000-0000-0000AB110000}"/>
    <cellStyle name="千分位 9 2 2 2 5 2" xfId="4000" xr:uid="{00000000-0005-0000-0000-0000AC110000}"/>
    <cellStyle name="千分位 9 2 2 2 6" xfId="2733" xr:uid="{00000000-0005-0000-0000-0000AD110000}"/>
    <cellStyle name="千分位 9 2 2 3" xfId="256" xr:uid="{00000000-0005-0000-0000-0000AE110000}"/>
    <cellStyle name="千分位 9 2 2 3 2" xfId="570" xr:uid="{00000000-0005-0000-0000-0000AF110000}"/>
    <cellStyle name="千分位 9 2 2 3 2 2" xfId="1202" xr:uid="{00000000-0005-0000-0000-0000B0110000}"/>
    <cellStyle name="千分位 9 2 2 3 2 2 2" xfId="2471" xr:uid="{00000000-0005-0000-0000-0000B1110000}"/>
    <cellStyle name="千分位 9 2 2 3 2 2 2 2" xfId="5020" xr:uid="{00000000-0005-0000-0000-0000B2110000}"/>
    <cellStyle name="千分位 9 2 2 3 2 2 3" xfId="3753" xr:uid="{00000000-0005-0000-0000-0000B3110000}"/>
    <cellStyle name="千分位 9 2 2 3 2 3" xfId="1841" xr:uid="{00000000-0005-0000-0000-0000B4110000}"/>
    <cellStyle name="千分位 9 2 2 3 2 3 2" xfId="4390" xr:uid="{00000000-0005-0000-0000-0000B5110000}"/>
    <cellStyle name="千分位 9 2 2 3 2 4" xfId="3123" xr:uid="{00000000-0005-0000-0000-0000B6110000}"/>
    <cellStyle name="千分位 9 2 2 3 3" xfId="890" xr:uid="{00000000-0005-0000-0000-0000B7110000}"/>
    <cellStyle name="千分位 9 2 2 3 3 2" xfId="2159" xr:uid="{00000000-0005-0000-0000-0000B8110000}"/>
    <cellStyle name="千分位 9 2 2 3 3 2 2" xfId="4708" xr:uid="{00000000-0005-0000-0000-0000B9110000}"/>
    <cellStyle name="千分位 9 2 2 3 3 3" xfId="3441" xr:uid="{00000000-0005-0000-0000-0000BA110000}"/>
    <cellStyle name="千分位 9 2 2 3 4" xfId="1529" xr:uid="{00000000-0005-0000-0000-0000BB110000}"/>
    <cellStyle name="千分位 9 2 2 3 4 2" xfId="4078" xr:uid="{00000000-0005-0000-0000-0000BC110000}"/>
    <cellStyle name="千分位 9 2 2 3 5" xfId="2811" xr:uid="{00000000-0005-0000-0000-0000BD110000}"/>
    <cellStyle name="千分位 9 2 2 4" xfId="414" xr:uid="{00000000-0005-0000-0000-0000BE110000}"/>
    <cellStyle name="千分位 9 2 2 4 2" xfId="1046" xr:uid="{00000000-0005-0000-0000-0000BF110000}"/>
    <cellStyle name="千分位 9 2 2 4 2 2" xfId="2315" xr:uid="{00000000-0005-0000-0000-0000C0110000}"/>
    <cellStyle name="千分位 9 2 2 4 2 2 2" xfId="4864" xr:uid="{00000000-0005-0000-0000-0000C1110000}"/>
    <cellStyle name="千分位 9 2 2 4 2 3" xfId="3597" xr:uid="{00000000-0005-0000-0000-0000C2110000}"/>
    <cellStyle name="千分位 9 2 2 4 3" xfId="1685" xr:uid="{00000000-0005-0000-0000-0000C3110000}"/>
    <cellStyle name="千分位 9 2 2 4 3 2" xfId="4234" xr:uid="{00000000-0005-0000-0000-0000C4110000}"/>
    <cellStyle name="千分位 9 2 2 4 4" xfId="2967" xr:uid="{00000000-0005-0000-0000-0000C5110000}"/>
    <cellStyle name="千分位 9 2 2 5" xfId="734" xr:uid="{00000000-0005-0000-0000-0000C6110000}"/>
    <cellStyle name="千分位 9 2 2 5 2" xfId="2003" xr:uid="{00000000-0005-0000-0000-0000C7110000}"/>
    <cellStyle name="千分位 9 2 2 5 2 2" xfId="4552" xr:uid="{00000000-0005-0000-0000-0000C8110000}"/>
    <cellStyle name="千分位 9 2 2 5 3" xfId="3285" xr:uid="{00000000-0005-0000-0000-0000C9110000}"/>
    <cellStyle name="千分位 9 2 2 6" xfId="1373" xr:uid="{00000000-0005-0000-0000-0000CA110000}"/>
    <cellStyle name="千分位 9 2 2 6 2" xfId="3922" xr:uid="{00000000-0005-0000-0000-0000CB110000}"/>
    <cellStyle name="千分位 9 2 2 7" xfId="2655" xr:uid="{00000000-0005-0000-0000-0000CC110000}"/>
    <cellStyle name="千分位 9 2 3" xfId="137" xr:uid="{00000000-0005-0000-0000-0000CD110000}"/>
    <cellStyle name="千分位 9 2 3 2" xfId="296" xr:uid="{00000000-0005-0000-0000-0000CE110000}"/>
    <cellStyle name="千分位 9 2 3 2 2" xfId="610" xr:uid="{00000000-0005-0000-0000-0000CF110000}"/>
    <cellStyle name="千分位 9 2 3 2 2 2" xfId="1242" xr:uid="{00000000-0005-0000-0000-0000D0110000}"/>
    <cellStyle name="千分位 9 2 3 2 2 2 2" xfId="2511" xr:uid="{00000000-0005-0000-0000-0000D1110000}"/>
    <cellStyle name="千分位 9 2 3 2 2 2 2 2" xfId="5060" xr:uid="{00000000-0005-0000-0000-0000D2110000}"/>
    <cellStyle name="千分位 9 2 3 2 2 2 3" xfId="3793" xr:uid="{00000000-0005-0000-0000-0000D3110000}"/>
    <cellStyle name="千分位 9 2 3 2 2 3" xfId="1881" xr:uid="{00000000-0005-0000-0000-0000D4110000}"/>
    <cellStyle name="千分位 9 2 3 2 2 3 2" xfId="4430" xr:uid="{00000000-0005-0000-0000-0000D5110000}"/>
    <cellStyle name="千分位 9 2 3 2 2 4" xfId="3163" xr:uid="{00000000-0005-0000-0000-0000D6110000}"/>
    <cellStyle name="千分位 9 2 3 2 3" xfId="930" xr:uid="{00000000-0005-0000-0000-0000D7110000}"/>
    <cellStyle name="千分位 9 2 3 2 3 2" xfId="2199" xr:uid="{00000000-0005-0000-0000-0000D8110000}"/>
    <cellStyle name="千分位 9 2 3 2 3 2 2" xfId="4748" xr:uid="{00000000-0005-0000-0000-0000D9110000}"/>
    <cellStyle name="千分位 9 2 3 2 3 3" xfId="3481" xr:uid="{00000000-0005-0000-0000-0000DA110000}"/>
    <cellStyle name="千分位 9 2 3 2 4" xfId="1569" xr:uid="{00000000-0005-0000-0000-0000DB110000}"/>
    <cellStyle name="千分位 9 2 3 2 4 2" xfId="4118" xr:uid="{00000000-0005-0000-0000-0000DC110000}"/>
    <cellStyle name="千分位 9 2 3 2 5" xfId="2851" xr:uid="{00000000-0005-0000-0000-0000DD110000}"/>
    <cellStyle name="千分位 9 2 3 3" xfId="454" xr:uid="{00000000-0005-0000-0000-0000DE110000}"/>
    <cellStyle name="千分位 9 2 3 3 2" xfId="1086" xr:uid="{00000000-0005-0000-0000-0000DF110000}"/>
    <cellStyle name="千分位 9 2 3 3 2 2" xfId="2355" xr:uid="{00000000-0005-0000-0000-0000E0110000}"/>
    <cellStyle name="千分位 9 2 3 3 2 2 2" xfId="4904" xr:uid="{00000000-0005-0000-0000-0000E1110000}"/>
    <cellStyle name="千分位 9 2 3 3 2 3" xfId="3637" xr:uid="{00000000-0005-0000-0000-0000E2110000}"/>
    <cellStyle name="千分位 9 2 3 3 3" xfId="1725" xr:uid="{00000000-0005-0000-0000-0000E3110000}"/>
    <cellStyle name="千分位 9 2 3 3 3 2" xfId="4274" xr:uid="{00000000-0005-0000-0000-0000E4110000}"/>
    <cellStyle name="千分位 9 2 3 3 4" xfId="3007" xr:uid="{00000000-0005-0000-0000-0000E5110000}"/>
    <cellStyle name="千分位 9 2 3 4" xfId="774" xr:uid="{00000000-0005-0000-0000-0000E6110000}"/>
    <cellStyle name="千分位 9 2 3 4 2" xfId="2043" xr:uid="{00000000-0005-0000-0000-0000E7110000}"/>
    <cellStyle name="千分位 9 2 3 4 2 2" xfId="4592" xr:uid="{00000000-0005-0000-0000-0000E8110000}"/>
    <cellStyle name="千分位 9 2 3 4 3" xfId="3325" xr:uid="{00000000-0005-0000-0000-0000E9110000}"/>
    <cellStyle name="千分位 9 2 3 5" xfId="1413" xr:uid="{00000000-0005-0000-0000-0000EA110000}"/>
    <cellStyle name="千分位 9 2 3 5 2" xfId="3962" xr:uid="{00000000-0005-0000-0000-0000EB110000}"/>
    <cellStyle name="千分位 9 2 3 6" xfId="2695" xr:uid="{00000000-0005-0000-0000-0000EC110000}"/>
    <cellStyle name="千分位 9 2 4" xfId="217" xr:uid="{00000000-0005-0000-0000-0000ED110000}"/>
    <cellStyle name="千分位 9 2 4 2" xfId="532" xr:uid="{00000000-0005-0000-0000-0000EE110000}"/>
    <cellStyle name="千分位 9 2 4 2 2" xfId="1164" xr:uid="{00000000-0005-0000-0000-0000EF110000}"/>
    <cellStyle name="千分位 9 2 4 2 2 2" xfId="2433" xr:uid="{00000000-0005-0000-0000-0000F0110000}"/>
    <cellStyle name="千分位 9 2 4 2 2 2 2" xfId="4982" xr:uid="{00000000-0005-0000-0000-0000F1110000}"/>
    <cellStyle name="千分位 9 2 4 2 2 3" xfId="3715" xr:uid="{00000000-0005-0000-0000-0000F2110000}"/>
    <cellStyle name="千分位 9 2 4 2 3" xfId="1803" xr:uid="{00000000-0005-0000-0000-0000F3110000}"/>
    <cellStyle name="千分位 9 2 4 2 3 2" xfId="4352" xr:uid="{00000000-0005-0000-0000-0000F4110000}"/>
    <cellStyle name="千分位 9 2 4 2 4" xfId="3085" xr:uid="{00000000-0005-0000-0000-0000F5110000}"/>
    <cellStyle name="千分位 9 2 4 3" xfId="852" xr:uid="{00000000-0005-0000-0000-0000F6110000}"/>
    <cellStyle name="千分位 9 2 4 3 2" xfId="2121" xr:uid="{00000000-0005-0000-0000-0000F7110000}"/>
    <cellStyle name="千分位 9 2 4 3 2 2" xfId="4670" xr:uid="{00000000-0005-0000-0000-0000F8110000}"/>
    <cellStyle name="千分位 9 2 4 3 3" xfId="3403" xr:uid="{00000000-0005-0000-0000-0000F9110000}"/>
    <cellStyle name="千分位 9 2 4 4" xfId="1491" xr:uid="{00000000-0005-0000-0000-0000FA110000}"/>
    <cellStyle name="千分位 9 2 4 4 2" xfId="4040" xr:uid="{00000000-0005-0000-0000-0000FB110000}"/>
    <cellStyle name="千分位 9 2 4 5" xfId="2773" xr:uid="{00000000-0005-0000-0000-0000FC110000}"/>
    <cellStyle name="千分位 9 2 5" xfId="375" xr:uid="{00000000-0005-0000-0000-0000FD110000}"/>
    <cellStyle name="千分位 9 2 5 2" xfId="1008" xr:uid="{00000000-0005-0000-0000-0000FE110000}"/>
    <cellStyle name="千分位 9 2 5 2 2" xfId="2277" xr:uid="{00000000-0005-0000-0000-0000FF110000}"/>
    <cellStyle name="千分位 9 2 5 2 2 2" xfId="4826" xr:uid="{00000000-0005-0000-0000-000000120000}"/>
    <cellStyle name="千分位 9 2 5 2 3" xfId="3559" xr:uid="{00000000-0005-0000-0000-000001120000}"/>
    <cellStyle name="千分位 9 2 5 3" xfId="1647" xr:uid="{00000000-0005-0000-0000-000002120000}"/>
    <cellStyle name="千分位 9 2 5 3 2" xfId="4196" xr:uid="{00000000-0005-0000-0000-000003120000}"/>
    <cellStyle name="千分位 9 2 5 4" xfId="2929" xr:uid="{00000000-0005-0000-0000-000004120000}"/>
    <cellStyle name="千分位 9 2 6" xfId="695" xr:uid="{00000000-0005-0000-0000-000005120000}"/>
    <cellStyle name="千分位 9 2 6 2" xfId="1965" xr:uid="{00000000-0005-0000-0000-000006120000}"/>
    <cellStyle name="千分位 9 2 6 2 2" xfId="4514" xr:uid="{00000000-0005-0000-0000-000007120000}"/>
    <cellStyle name="千分位 9 2 6 3" xfId="3247" xr:uid="{00000000-0005-0000-0000-000008120000}"/>
    <cellStyle name="千分位 9 2 7" xfId="1334" xr:uid="{00000000-0005-0000-0000-000009120000}"/>
    <cellStyle name="千分位 9 2 7 2" xfId="3884" xr:uid="{00000000-0005-0000-0000-00000A120000}"/>
    <cellStyle name="千分位 9 2 8" xfId="2616" xr:uid="{00000000-0005-0000-0000-00000B120000}"/>
    <cellStyle name="千分位 9 3" xfId="94" xr:uid="{00000000-0005-0000-0000-00000C120000}"/>
    <cellStyle name="千分位 9 3 2" xfId="175" xr:uid="{00000000-0005-0000-0000-00000D120000}"/>
    <cellStyle name="千分位 9 3 2 2" xfId="333" xr:uid="{00000000-0005-0000-0000-00000E120000}"/>
    <cellStyle name="千分位 9 3 2 2 2" xfId="647" xr:uid="{00000000-0005-0000-0000-00000F120000}"/>
    <cellStyle name="千分位 9 3 2 2 2 2" xfId="1279" xr:uid="{00000000-0005-0000-0000-000010120000}"/>
    <cellStyle name="千分位 9 3 2 2 2 2 2" xfId="2548" xr:uid="{00000000-0005-0000-0000-000011120000}"/>
    <cellStyle name="千分位 9 3 2 2 2 2 2 2" xfId="5097" xr:uid="{00000000-0005-0000-0000-000012120000}"/>
    <cellStyle name="千分位 9 3 2 2 2 2 3" xfId="3830" xr:uid="{00000000-0005-0000-0000-000013120000}"/>
    <cellStyle name="千分位 9 3 2 2 2 3" xfId="1918" xr:uid="{00000000-0005-0000-0000-000014120000}"/>
    <cellStyle name="千分位 9 3 2 2 2 3 2" xfId="4467" xr:uid="{00000000-0005-0000-0000-000015120000}"/>
    <cellStyle name="千分位 9 3 2 2 2 4" xfId="3200" xr:uid="{00000000-0005-0000-0000-000016120000}"/>
    <cellStyle name="千分位 9 3 2 2 3" xfId="967" xr:uid="{00000000-0005-0000-0000-000017120000}"/>
    <cellStyle name="千分位 9 3 2 2 3 2" xfId="2236" xr:uid="{00000000-0005-0000-0000-000018120000}"/>
    <cellStyle name="千分位 9 3 2 2 3 2 2" xfId="4785" xr:uid="{00000000-0005-0000-0000-000019120000}"/>
    <cellStyle name="千分位 9 3 2 2 3 3" xfId="3518" xr:uid="{00000000-0005-0000-0000-00001A120000}"/>
    <cellStyle name="千分位 9 3 2 2 4" xfId="1606" xr:uid="{00000000-0005-0000-0000-00001B120000}"/>
    <cellStyle name="千分位 9 3 2 2 4 2" xfId="4155" xr:uid="{00000000-0005-0000-0000-00001C120000}"/>
    <cellStyle name="千分位 9 3 2 2 5" xfId="2888" xr:uid="{00000000-0005-0000-0000-00001D120000}"/>
    <cellStyle name="千分位 9 3 2 3" xfId="491" xr:uid="{00000000-0005-0000-0000-00001E120000}"/>
    <cellStyle name="千分位 9 3 2 3 2" xfId="1123" xr:uid="{00000000-0005-0000-0000-00001F120000}"/>
    <cellStyle name="千分位 9 3 2 3 2 2" xfId="2392" xr:uid="{00000000-0005-0000-0000-000020120000}"/>
    <cellStyle name="千分位 9 3 2 3 2 2 2" xfId="4941" xr:uid="{00000000-0005-0000-0000-000021120000}"/>
    <cellStyle name="千分位 9 3 2 3 2 3" xfId="3674" xr:uid="{00000000-0005-0000-0000-000022120000}"/>
    <cellStyle name="千分位 9 3 2 3 3" xfId="1762" xr:uid="{00000000-0005-0000-0000-000023120000}"/>
    <cellStyle name="千分位 9 3 2 3 3 2" xfId="4311" xr:uid="{00000000-0005-0000-0000-000024120000}"/>
    <cellStyle name="千分位 9 3 2 3 4" xfId="3044" xr:uid="{00000000-0005-0000-0000-000025120000}"/>
    <cellStyle name="千分位 9 3 2 4" xfId="811" xr:uid="{00000000-0005-0000-0000-000026120000}"/>
    <cellStyle name="千分位 9 3 2 4 2" xfId="2080" xr:uid="{00000000-0005-0000-0000-000027120000}"/>
    <cellStyle name="千分位 9 3 2 4 2 2" xfId="4629" xr:uid="{00000000-0005-0000-0000-000028120000}"/>
    <cellStyle name="千分位 9 3 2 4 3" xfId="3362" xr:uid="{00000000-0005-0000-0000-000029120000}"/>
    <cellStyle name="千分位 9 3 2 5" xfId="1450" xr:uid="{00000000-0005-0000-0000-00002A120000}"/>
    <cellStyle name="千分位 9 3 2 5 2" xfId="3999" xr:uid="{00000000-0005-0000-0000-00002B120000}"/>
    <cellStyle name="千分位 9 3 2 6" xfId="2732" xr:uid="{00000000-0005-0000-0000-00002C120000}"/>
    <cellStyle name="千分位 9 3 3" xfId="255" xr:uid="{00000000-0005-0000-0000-00002D120000}"/>
    <cellStyle name="千分位 9 3 3 2" xfId="569" xr:uid="{00000000-0005-0000-0000-00002E120000}"/>
    <cellStyle name="千分位 9 3 3 2 2" xfId="1201" xr:uid="{00000000-0005-0000-0000-00002F120000}"/>
    <cellStyle name="千分位 9 3 3 2 2 2" xfId="2470" xr:uid="{00000000-0005-0000-0000-000030120000}"/>
    <cellStyle name="千分位 9 3 3 2 2 2 2" xfId="5019" xr:uid="{00000000-0005-0000-0000-000031120000}"/>
    <cellStyle name="千分位 9 3 3 2 2 3" xfId="3752" xr:uid="{00000000-0005-0000-0000-000032120000}"/>
    <cellStyle name="千分位 9 3 3 2 3" xfId="1840" xr:uid="{00000000-0005-0000-0000-000033120000}"/>
    <cellStyle name="千分位 9 3 3 2 3 2" xfId="4389" xr:uid="{00000000-0005-0000-0000-000034120000}"/>
    <cellStyle name="千分位 9 3 3 2 4" xfId="3122" xr:uid="{00000000-0005-0000-0000-000035120000}"/>
    <cellStyle name="千分位 9 3 3 3" xfId="889" xr:uid="{00000000-0005-0000-0000-000036120000}"/>
    <cellStyle name="千分位 9 3 3 3 2" xfId="2158" xr:uid="{00000000-0005-0000-0000-000037120000}"/>
    <cellStyle name="千分位 9 3 3 3 2 2" xfId="4707" xr:uid="{00000000-0005-0000-0000-000038120000}"/>
    <cellStyle name="千分位 9 3 3 3 3" xfId="3440" xr:uid="{00000000-0005-0000-0000-000039120000}"/>
    <cellStyle name="千分位 9 3 3 4" xfId="1528" xr:uid="{00000000-0005-0000-0000-00003A120000}"/>
    <cellStyle name="千分位 9 3 3 4 2" xfId="4077" xr:uid="{00000000-0005-0000-0000-00003B120000}"/>
    <cellStyle name="千分位 9 3 3 5" xfId="2810" xr:uid="{00000000-0005-0000-0000-00003C120000}"/>
    <cellStyle name="千分位 9 3 4" xfId="413" xr:uid="{00000000-0005-0000-0000-00003D120000}"/>
    <cellStyle name="千分位 9 3 4 2" xfId="1045" xr:uid="{00000000-0005-0000-0000-00003E120000}"/>
    <cellStyle name="千分位 9 3 4 2 2" xfId="2314" xr:uid="{00000000-0005-0000-0000-00003F120000}"/>
    <cellStyle name="千分位 9 3 4 2 2 2" xfId="4863" xr:uid="{00000000-0005-0000-0000-000040120000}"/>
    <cellStyle name="千分位 9 3 4 2 3" xfId="3596" xr:uid="{00000000-0005-0000-0000-000041120000}"/>
    <cellStyle name="千分位 9 3 4 3" xfId="1684" xr:uid="{00000000-0005-0000-0000-000042120000}"/>
    <cellStyle name="千分位 9 3 4 3 2" xfId="4233" xr:uid="{00000000-0005-0000-0000-000043120000}"/>
    <cellStyle name="千分位 9 3 4 4" xfId="2966" xr:uid="{00000000-0005-0000-0000-000044120000}"/>
    <cellStyle name="千分位 9 3 5" xfId="733" xr:uid="{00000000-0005-0000-0000-000045120000}"/>
    <cellStyle name="千分位 9 3 5 2" xfId="2002" xr:uid="{00000000-0005-0000-0000-000046120000}"/>
    <cellStyle name="千分位 9 3 5 2 2" xfId="4551" xr:uid="{00000000-0005-0000-0000-000047120000}"/>
    <cellStyle name="千分位 9 3 5 3" xfId="3284" xr:uid="{00000000-0005-0000-0000-000048120000}"/>
    <cellStyle name="千分位 9 3 6" xfId="1372" xr:uid="{00000000-0005-0000-0000-000049120000}"/>
    <cellStyle name="千分位 9 3 6 2" xfId="3921" xr:uid="{00000000-0005-0000-0000-00004A120000}"/>
    <cellStyle name="千分位 9 3 7" xfId="2654" xr:uid="{00000000-0005-0000-0000-00004B120000}"/>
    <cellStyle name="千分位 9 4" xfId="136" xr:uid="{00000000-0005-0000-0000-00004C120000}"/>
    <cellStyle name="千分位 9 4 2" xfId="295" xr:uid="{00000000-0005-0000-0000-00004D120000}"/>
    <cellStyle name="千分位 9 4 2 2" xfId="609" xr:uid="{00000000-0005-0000-0000-00004E120000}"/>
    <cellStyle name="千分位 9 4 2 2 2" xfId="1241" xr:uid="{00000000-0005-0000-0000-00004F120000}"/>
    <cellStyle name="千分位 9 4 2 2 2 2" xfId="2510" xr:uid="{00000000-0005-0000-0000-000050120000}"/>
    <cellStyle name="千分位 9 4 2 2 2 2 2" xfId="5059" xr:uid="{00000000-0005-0000-0000-000051120000}"/>
    <cellStyle name="千分位 9 4 2 2 2 3" xfId="3792" xr:uid="{00000000-0005-0000-0000-000052120000}"/>
    <cellStyle name="千分位 9 4 2 2 3" xfId="1880" xr:uid="{00000000-0005-0000-0000-000053120000}"/>
    <cellStyle name="千分位 9 4 2 2 3 2" xfId="4429" xr:uid="{00000000-0005-0000-0000-000054120000}"/>
    <cellStyle name="千分位 9 4 2 2 4" xfId="3162" xr:uid="{00000000-0005-0000-0000-000055120000}"/>
    <cellStyle name="千分位 9 4 2 3" xfId="929" xr:uid="{00000000-0005-0000-0000-000056120000}"/>
    <cellStyle name="千分位 9 4 2 3 2" xfId="2198" xr:uid="{00000000-0005-0000-0000-000057120000}"/>
    <cellStyle name="千分位 9 4 2 3 2 2" xfId="4747" xr:uid="{00000000-0005-0000-0000-000058120000}"/>
    <cellStyle name="千分位 9 4 2 3 3" xfId="3480" xr:uid="{00000000-0005-0000-0000-000059120000}"/>
    <cellStyle name="千分位 9 4 2 4" xfId="1568" xr:uid="{00000000-0005-0000-0000-00005A120000}"/>
    <cellStyle name="千分位 9 4 2 4 2" xfId="4117" xr:uid="{00000000-0005-0000-0000-00005B120000}"/>
    <cellStyle name="千分位 9 4 2 5" xfId="2850" xr:uid="{00000000-0005-0000-0000-00005C120000}"/>
    <cellStyle name="千分位 9 4 3" xfId="453" xr:uid="{00000000-0005-0000-0000-00005D120000}"/>
    <cellStyle name="千分位 9 4 3 2" xfId="1085" xr:uid="{00000000-0005-0000-0000-00005E120000}"/>
    <cellStyle name="千分位 9 4 3 2 2" xfId="2354" xr:uid="{00000000-0005-0000-0000-00005F120000}"/>
    <cellStyle name="千分位 9 4 3 2 2 2" xfId="4903" xr:uid="{00000000-0005-0000-0000-000060120000}"/>
    <cellStyle name="千分位 9 4 3 2 3" xfId="3636" xr:uid="{00000000-0005-0000-0000-000061120000}"/>
    <cellStyle name="千分位 9 4 3 3" xfId="1724" xr:uid="{00000000-0005-0000-0000-000062120000}"/>
    <cellStyle name="千分位 9 4 3 3 2" xfId="4273" xr:uid="{00000000-0005-0000-0000-000063120000}"/>
    <cellStyle name="千分位 9 4 3 4" xfId="3006" xr:uid="{00000000-0005-0000-0000-000064120000}"/>
    <cellStyle name="千分位 9 4 4" xfId="773" xr:uid="{00000000-0005-0000-0000-000065120000}"/>
    <cellStyle name="千分位 9 4 4 2" xfId="2042" xr:uid="{00000000-0005-0000-0000-000066120000}"/>
    <cellStyle name="千分位 9 4 4 2 2" xfId="4591" xr:uid="{00000000-0005-0000-0000-000067120000}"/>
    <cellStyle name="千分位 9 4 4 3" xfId="3324" xr:uid="{00000000-0005-0000-0000-000068120000}"/>
    <cellStyle name="千分位 9 4 5" xfId="1412" xr:uid="{00000000-0005-0000-0000-000069120000}"/>
    <cellStyle name="千分位 9 4 5 2" xfId="3961" xr:uid="{00000000-0005-0000-0000-00006A120000}"/>
    <cellStyle name="千分位 9 4 6" xfId="2694" xr:uid="{00000000-0005-0000-0000-00006B120000}"/>
    <cellStyle name="千分位 9 5" xfId="216" xr:uid="{00000000-0005-0000-0000-00006C120000}"/>
    <cellStyle name="千分位 9 5 2" xfId="531" xr:uid="{00000000-0005-0000-0000-00006D120000}"/>
    <cellStyle name="千分位 9 5 2 2" xfId="1163" xr:uid="{00000000-0005-0000-0000-00006E120000}"/>
    <cellStyle name="千分位 9 5 2 2 2" xfId="2432" xr:uid="{00000000-0005-0000-0000-00006F120000}"/>
    <cellStyle name="千分位 9 5 2 2 2 2" xfId="4981" xr:uid="{00000000-0005-0000-0000-000070120000}"/>
    <cellStyle name="千分位 9 5 2 2 3" xfId="3714" xr:uid="{00000000-0005-0000-0000-000071120000}"/>
    <cellStyle name="千分位 9 5 2 3" xfId="1802" xr:uid="{00000000-0005-0000-0000-000072120000}"/>
    <cellStyle name="千分位 9 5 2 3 2" xfId="4351" xr:uid="{00000000-0005-0000-0000-000073120000}"/>
    <cellStyle name="千分位 9 5 2 4" xfId="3084" xr:uid="{00000000-0005-0000-0000-000074120000}"/>
    <cellStyle name="千分位 9 5 3" xfId="851" xr:uid="{00000000-0005-0000-0000-000075120000}"/>
    <cellStyle name="千分位 9 5 3 2" xfId="2120" xr:uid="{00000000-0005-0000-0000-000076120000}"/>
    <cellStyle name="千分位 9 5 3 2 2" xfId="4669" xr:uid="{00000000-0005-0000-0000-000077120000}"/>
    <cellStyle name="千分位 9 5 3 3" xfId="3402" xr:uid="{00000000-0005-0000-0000-000078120000}"/>
    <cellStyle name="千分位 9 5 4" xfId="1490" xr:uid="{00000000-0005-0000-0000-000079120000}"/>
    <cellStyle name="千分位 9 5 4 2" xfId="4039" xr:uid="{00000000-0005-0000-0000-00007A120000}"/>
    <cellStyle name="千分位 9 5 5" xfId="2772" xr:uid="{00000000-0005-0000-0000-00007B120000}"/>
    <cellStyle name="千分位 9 6" xfId="374" xr:uid="{00000000-0005-0000-0000-00007C120000}"/>
    <cellStyle name="千分位 9 6 2" xfId="1007" xr:uid="{00000000-0005-0000-0000-00007D120000}"/>
    <cellStyle name="千分位 9 6 2 2" xfId="2276" xr:uid="{00000000-0005-0000-0000-00007E120000}"/>
    <cellStyle name="千分位 9 6 2 2 2" xfId="4825" xr:uid="{00000000-0005-0000-0000-00007F120000}"/>
    <cellStyle name="千分位 9 6 2 3" xfId="3558" xr:uid="{00000000-0005-0000-0000-000080120000}"/>
    <cellStyle name="千分位 9 6 3" xfId="1646" xr:uid="{00000000-0005-0000-0000-000081120000}"/>
    <cellStyle name="千分位 9 6 3 2" xfId="4195" xr:uid="{00000000-0005-0000-0000-000082120000}"/>
    <cellStyle name="千分位 9 6 4" xfId="2928" xr:uid="{00000000-0005-0000-0000-000083120000}"/>
    <cellStyle name="千分位 9 7" xfId="694" xr:uid="{00000000-0005-0000-0000-000084120000}"/>
    <cellStyle name="千分位 9 7 2" xfId="1964" xr:uid="{00000000-0005-0000-0000-000085120000}"/>
    <cellStyle name="千分位 9 7 2 2" xfId="4513" xr:uid="{00000000-0005-0000-0000-000086120000}"/>
    <cellStyle name="千分位 9 7 3" xfId="3246" xr:uid="{00000000-0005-0000-0000-000087120000}"/>
    <cellStyle name="千分位 9 8" xfId="1333" xr:uid="{00000000-0005-0000-0000-000088120000}"/>
    <cellStyle name="千分位 9 8 2" xfId="3883" xr:uid="{00000000-0005-0000-0000-000089120000}"/>
    <cellStyle name="千分位 9 9" xfId="2615" xr:uid="{00000000-0005-0000-0000-00008A120000}"/>
    <cellStyle name="百分比" xfId="54" builtinId="5"/>
    <cellStyle name="百分比 10" xfId="696" xr:uid="{00000000-0005-0000-0000-00008C120000}"/>
    <cellStyle name="百分比 11" xfId="662" xr:uid="{00000000-0005-0000-0000-00008D120000}"/>
    <cellStyle name="百分比 11 2" xfId="1933" xr:uid="{00000000-0005-0000-0000-00008E120000}"/>
    <cellStyle name="百分比 11 2 2" xfId="4482" xr:uid="{00000000-0005-0000-0000-00008F120000}"/>
    <cellStyle name="百分比 11 3" xfId="3215" xr:uid="{00000000-0005-0000-0000-000090120000}"/>
    <cellStyle name="百分比 12" xfId="1335" xr:uid="{00000000-0005-0000-0000-000091120000}"/>
    <cellStyle name="百分比 13" xfId="1302" xr:uid="{00000000-0005-0000-0000-000092120000}"/>
    <cellStyle name="百分比 13 2" xfId="3853" xr:uid="{00000000-0005-0000-0000-000093120000}"/>
    <cellStyle name="百分比 14" xfId="2617" xr:uid="{00000000-0005-0000-0000-000094120000}"/>
    <cellStyle name="百分比 15" xfId="2583" xr:uid="{00000000-0005-0000-0000-000095120000}"/>
    <cellStyle name="百分比 16" xfId="5131" xr:uid="{00000000-0005-0000-0000-000096120000}"/>
    <cellStyle name="百分比 2" xfId="96" xr:uid="{00000000-0005-0000-0000-000097120000}"/>
    <cellStyle name="百分比 2 2" xfId="55" xr:uid="{00000000-0005-0000-0000-000098120000}"/>
    <cellStyle name="百分比 3" xfId="56" xr:uid="{00000000-0005-0000-0000-000099120000}"/>
    <cellStyle name="百分比 4" xfId="63" xr:uid="{00000000-0005-0000-0000-00009A120000}"/>
    <cellStyle name="百分比 4 2" xfId="145" xr:uid="{00000000-0005-0000-0000-00009B120000}"/>
    <cellStyle name="百分比 4 2 2" xfId="303" xr:uid="{00000000-0005-0000-0000-00009C120000}"/>
    <cellStyle name="百分比 4 2 2 2" xfId="617" xr:uid="{00000000-0005-0000-0000-00009D120000}"/>
    <cellStyle name="百分比 4 2 2 2 2" xfId="1249" xr:uid="{00000000-0005-0000-0000-00009E120000}"/>
    <cellStyle name="百分比 4 2 2 2 2 2" xfId="2518" xr:uid="{00000000-0005-0000-0000-00009F120000}"/>
    <cellStyle name="百分比 4 2 2 2 2 2 2" xfId="5067" xr:uid="{00000000-0005-0000-0000-0000A0120000}"/>
    <cellStyle name="百分比 4 2 2 2 2 3" xfId="3800" xr:uid="{00000000-0005-0000-0000-0000A1120000}"/>
    <cellStyle name="百分比 4 2 2 2 3" xfId="1888" xr:uid="{00000000-0005-0000-0000-0000A2120000}"/>
    <cellStyle name="百分比 4 2 2 2 3 2" xfId="4437" xr:uid="{00000000-0005-0000-0000-0000A3120000}"/>
    <cellStyle name="百分比 4 2 2 2 4" xfId="3170" xr:uid="{00000000-0005-0000-0000-0000A4120000}"/>
    <cellStyle name="百分比 4 2 2 3" xfId="937" xr:uid="{00000000-0005-0000-0000-0000A5120000}"/>
    <cellStyle name="百分比 4 2 2 3 2" xfId="2206" xr:uid="{00000000-0005-0000-0000-0000A6120000}"/>
    <cellStyle name="百分比 4 2 2 3 2 2" xfId="4755" xr:uid="{00000000-0005-0000-0000-0000A7120000}"/>
    <cellStyle name="百分比 4 2 2 3 3" xfId="3488" xr:uid="{00000000-0005-0000-0000-0000A8120000}"/>
    <cellStyle name="百分比 4 2 2 4" xfId="1576" xr:uid="{00000000-0005-0000-0000-0000A9120000}"/>
    <cellStyle name="百分比 4 2 2 4 2" xfId="4125" xr:uid="{00000000-0005-0000-0000-0000AA120000}"/>
    <cellStyle name="百分比 4 2 2 5" xfId="2858" xr:uid="{00000000-0005-0000-0000-0000AB120000}"/>
    <cellStyle name="百分比 4 2 3" xfId="461" xr:uid="{00000000-0005-0000-0000-0000AC120000}"/>
    <cellStyle name="百分比 4 2 3 2" xfId="1093" xr:uid="{00000000-0005-0000-0000-0000AD120000}"/>
    <cellStyle name="百分比 4 2 3 2 2" xfId="2362" xr:uid="{00000000-0005-0000-0000-0000AE120000}"/>
    <cellStyle name="百分比 4 2 3 2 2 2" xfId="4911" xr:uid="{00000000-0005-0000-0000-0000AF120000}"/>
    <cellStyle name="百分比 4 2 3 2 3" xfId="3644" xr:uid="{00000000-0005-0000-0000-0000B0120000}"/>
    <cellStyle name="百分比 4 2 3 3" xfId="1732" xr:uid="{00000000-0005-0000-0000-0000B1120000}"/>
    <cellStyle name="百分比 4 2 3 3 2" xfId="4281" xr:uid="{00000000-0005-0000-0000-0000B2120000}"/>
    <cellStyle name="百分比 4 2 3 4" xfId="3014" xr:uid="{00000000-0005-0000-0000-0000B3120000}"/>
    <cellStyle name="百分比 4 2 4" xfId="781" xr:uid="{00000000-0005-0000-0000-0000B4120000}"/>
    <cellStyle name="百分比 4 2 4 2" xfId="2050" xr:uid="{00000000-0005-0000-0000-0000B5120000}"/>
    <cellStyle name="百分比 4 2 4 2 2" xfId="4599" xr:uid="{00000000-0005-0000-0000-0000B6120000}"/>
    <cellStyle name="百分比 4 2 4 3" xfId="3332" xr:uid="{00000000-0005-0000-0000-0000B7120000}"/>
    <cellStyle name="百分比 4 2 5" xfId="1420" xr:uid="{00000000-0005-0000-0000-0000B8120000}"/>
    <cellStyle name="百分比 4 2 5 2" xfId="3969" xr:uid="{00000000-0005-0000-0000-0000B9120000}"/>
    <cellStyle name="百分比 4 2 6" xfId="2702" xr:uid="{00000000-0005-0000-0000-0000BA120000}"/>
    <cellStyle name="百分比 4 3" xfId="225" xr:uid="{00000000-0005-0000-0000-0000BB120000}"/>
    <cellStyle name="百分比 4 3 2" xfId="539" xr:uid="{00000000-0005-0000-0000-0000BC120000}"/>
    <cellStyle name="百分比 4 3 2 2" xfId="1171" xr:uid="{00000000-0005-0000-0000-0000BD120000}"/>
    <cellStyle name="百分比 4 3 2 2 2" xfId="2440" xr:uid="{00000000-0005-0000-0000-0000BE120000}"/>
    <cellStyle name="百分比 4 3 2 2 2 2" xfId="4989" xr:uid="{00000000-0005-0000-0000-0000BF120000}"/>
    <cellStyle name="百分比 4 3 2 2 3" xfId="3722" xr:uid="{00000000-0005-0000-0000-0000C0120000}"/>
    <cellStyle name="百分比 4 3 2 3" xfId="1810" xr:uid="{00000000-0005-0000-0000-0000C1120000}"/>
    <cellStyle name="百分比 4 3 2 3 2" xfId="4359" xr:uid="{00000000-0005-0000-0000-0000C2120000}"/>
    <cellStyle name="百分比 4 3 2 4" xfId="3092" xr:uid="{00000000-0005-0000-0000-0000C3120000}"/>
    <cellStyle name="百分比 4 3 3" xfId="859" xr:uid="{00000000-0005-0000-0000-0000C4120000}"/>
    <cellStyle name="百分比 4 3 3 2" xfId="2128" xr:uid="{00000000-0005-0000-0000-0000C5120000}"/>
    <cellStyle name="百分比 4 3 3 2 2" xfId="4677" xr:uid="{00000000-0005-0000-0000-0000C6120000}"/>
    <cellStyle name="百分比 4 3 3 3" xfId="3410" xr:uid="{00000000-0005-0000-0000-0000C7120000}"/>
    <cellStyle name="百分比 4 3 4" xfId="1498" xr:uid="{00000000-0005-0000-0000-0000C8120000}"/>
    <cellStyle name="百分比 4 3 4 2" xfId="4047" xr:uid="{00000000-0005-0000-0000-0000C9120000}"/>
    <cellStyle name="百分比 4 3 5" xfId="2780" xr:uid="{00000000-0005-0000-0000-0000CA120000}"/>
    <cellStyle name="百分比 4 4" xfId="383" xr:uid="{00000000-0005-0000-0000-0000CB120000}"/>
    <cellStyle name="百分比 4 4 2" xfId="1015" xr:uid="{00000000-0005-0000-0000-0000CC120000}"/>
    <cellStyle name="百分比 4 4 2 2" xfId="2284" xr:uid="{00000000-0005-0000-0000-0000CD120000}"/>
    <cellStyle name="百分比 4 4 2 2 2" xfId="4833" xr:uid="{00000000-0005-0000-0000-0000CE120000}"/>
    <cellStyle name="百分比 4 4 2 3" xfId="3566" xr:uid="{00000000-0005-0000-0000-0000CF120000}"/>
    <cellStyle name="百分比 4 4 3" xfId="1654" xr:uid="{00000000-0005-0000-0000-0000D0120000}"/>
    <cellStyle name="百分比 4 4 3 2" xfId="4203" xr:uid="{00000000-0005-0000-0000-0000D1120000}"/>
    <cellStyle name="百分比 4 4 4" xfId="2936" xr:uid="{00000000-0005-0000-0000-0000D2120000}"/>
    <cellStyle name="百分比 4 5" xfId="703" xr:uid="{00000000-0005-0000-0000-0000D3120000}"/>
    <cellStyle name="百分比 4 5 2" xfId="1972" xr:uid="{00000000-0005-0000-0000-0000D4120000}"/>
    <cellStyle name="百分比 4 5 2 2" xfId="4521" xr:uid="{00000000-0005-0000-0000-0000D5120000}"/>
    <cellStyle name="百分比 4 5 3" xfId="3254" xr:uid="{00000000-0005-0000-0000-0000D6120000}"/>
    <cellStyle name="百分比 4 6" xfId="1342" xr:uid="{00000000-0005-0000-0000-0000D7120000}"/>
    <cellStyle name="百分比 4 6 2" xfId="3891" xr:uid="{00000000-0005-0000-0000-0000D8120000}"/>
    <cellStyle name="百分比 4 7" xfId="2624" xr:uid="{00000000-0005-0000-0000-0000D9120000}"/>
    <cellStyle name="百分比 5" xfId="138" xr:uid="{00000000-0005-0000-0000-0000DA120000}"/>
    <cellStyle name="百分比 6" xfId="103" xr:uid="{00000000-0005-0000-0000-0000DB120000}"/>
    <cellStyle name="百分比 6 2" xfId="263" xr:uid="{00000000-0005-0000-0000-0000DC120000}"/>
    <cellStyle name="百分比 6 2 2" xfId="577" xr:uid="{00000000-0005-0000-0000-0000DD120000}"/>
    <cellStyle name="百分比 6 2 2 2" xfId="1209" xr:uid="{00000000-0005-0000-0000-0000DE120000}"/>
    <cellStyle name="百分比 6 2 2 2 2" xfId="2478" xr:uid="{00000000-0005-0000-0000-0000DF120000}"/>
    <cellStyle name="百分比 6 2 2 2 2 2" xfId="5027" xr:uid="{00000000-0005-0000-0000-0000E0120000}"/>
    <cellStyle name="百分比 6 2 2 2 3" xfId="3760" xr:uid="{00000000-0005-0000-0000-0000E1120000}"/>
    <cellStyle name="百分比 6 2 2 3" xfId="1848" xr:uid="{00000000-0005-0000-0000-0000E2120000}"/>
    <cellStyle name="百分比 6 2 2 3 2" xfId="4397" xr:uid="{00000000-0005-0000-0000-0000E3120000}"/>
    <cellStyle name="百分比 6 2 2 4" xfId="3130" xr:uid="{00000000-0005-0000-0000-0000E4120000}"/>
    <cellStyle name="百分比 6 2 3" xfId="897" xr:uid="{00000000-0005-0000-0000-0000E5120000}"/>
    <cellStyle name="百分比 6 2 3 2" xfId="2166" xr:uid="{00000000-0005-0000-0000-0000E6120000}"/>
    <cellStyle name="百分比 6 2 3 2 2" xfId="4715" xr:uid="{00000000-0005-0000-0000-0000E7120000}"/>
    <cellStyle name="百分比 6 2 3 3" xfId="3448" xr:uid="{00000000-0005-0000-0000-0000E8120000}"/>
    <cellStyle name="百分比 6 2 4" xfId="1536" xr:uid="{00000000-0005-0000-0000-0000E9120000}"/>
    <cellStyle name="百分比 6 2 4 2" xfId="4085" xr:uid="{00000000-0005-0000-0000-0000EA120000}"/>
    <cellStyle name="百分比 6 2 5" xfId="2818" xr:uid="{00000000-0005-0000-0000-0000EB120000}"/>
    <cellStyle name="百分比 6 3" xfId="421" xr:uid="{00000000-0005-0000-0000-0000EC120000}"/>
    <cellStyle name="百分比 6 3 2" xfId="1053" xr:uid="{00000000-0005-0000-0000-0000ED120000}"/>
    <cellStyle name="百分比 6 3 2 2" xfId="2322" xr:uid="{00000000-0005-0000-0000-0000EE120000}"/>
    <cellStyle name="百分比 6 3 2 2 2" xfId="4871" xr:uid="{00000000-0005-0000-0000-0000EF120000}"/>
    <cellStyle name="百分比 6 3 2 3" xfId="3604" xr:uid="{00000000-0005-0000-0000-0000F0120000}"/>
    <cellStyle name="百分比 6 3 3" xfId="1692" xr:uid="{00000000-0005-0000-0000-0000F1120000}"/>
    <cellStyle name="百分比 6 3 3 2" xfId="4241" xr:uid="{00000000-0005-0000-0000-0000F2120000}"/>
    <cellStyle name="百分比 6 3 4" xfId="2974" xr:uid="{00000000-0005-0000-0000-0000F3120000}"/>
    <cellStyle name="百分比 6 4" xfId="741" xr:uid="{00000000-0005-0000-0000-0000F4120000}"/>
    <cellStyle name="百分比 6 4 2" xfId="2010" xr:uid="{00000000-0005-0000-0000-0000F5120000}"/>
    <cellStyle name="百分比 6 4 2 2" xfId="4559" xr:uid="{00000000-0005-0000-0000-0000F6120000}"/>
    <cellStyle name="百分比 6 4 3" xfId="3292" xr:uid="{00000000-0005-0000-0000-0000F7120000}"/>
    <cellStyle name="百分比 6 5" xfId="1380" xr:uid="{00000000-0005-0000-0000-0000F8120000}"/>
    <cellStyle name="百分比 6 5 2" xfId="3929" xr:uid="{00000000-0005-0000-0000-0000F9120000}"/>
    <cellStyle name="百分比 6 6" xfId="2662" xr:uid="{00000000-0005-0000-0000-0000FA120000}"/>
    <cellStyle name="百分比 7" xfId="218" xr:uid="{00000000-0005-0000-0000-0000FB120000}"/>
    <cellStyle name="百分比 8" xfId="185" xr:uid="{00000000-0005-0000-0000-0000FC120000}"/>
    <cellStyle name="百分比 8 2" xfId="501" xr:uid="{00000000-0005-0000-0000-0000FD120000}"/>
    <cellStyle name="百分比 8 2 2" xfId="1133" xr:uid="{00000000-0005-0000-0000-0000FE120000}"/>
    <cellStyle name="百分比 8 2 2 2" xfId="2402" xr:uid="{00000000-0005-0000-0000-0000FF120000}"/>
    <cellStyle name="百分比 8 2 2 2 2" xfId="4951" xr:uid="{00000000-0005-0000-0000-000000130000}"/>
    <cellStyle name="百分比 8 2 2 3" xfId="3684" xr:uid="{00000000-0005-0000-0000-000001130000}"/>
    <cellStyle name="百分比 8 2 3" xfId="1772" xr:uid="{00000000-0005-0000-0000-000002130000}"/>
    <cellStyle name="百分比 8 2 3 2" xfId="4321" xr:uid="{00000000-0005-0000-0000-000003130000}"/>
    <cellStyle name="百分比 8 2 4" xfId="3054" xr:uid="{00000000-0005-0000-0000-000004130000}"/>
    <cellStyle name="百分比 8 3" xfId="821" xr:uid="{00000000-0005-0000-0000-000005130000}"/>
    <cellStyle name="百分比 8 3 2" xfId="2090" xr:uid="{00000000-0005-0000-0000-000006130000}"/>
    <cellStyle name="百分比 8 3 2 2" xfId="4639" xr:uid="{00000000-0005-0000-0000-000007130000}"/>
    <cellStyle name="百分比 8 3 3" xfId="3372" xr:uid="{00000000-0005-0000-0000-000008130000}"/>
    <cellStyle name="百分比 8 4" xfId="1460" xr:uid="{00000000-0005-0000-0000-000009130000}"/>
    <cellStyle name="百分比 8 4 2" xfId="4009" xr:uid="{00000000-0005-0000-0000-00000A130000}"/>
    <cellStyle name="百分比 8 5" xfId="2742" xr:uid="{00000000-0005-0000-0000-00000B130000}"/>
    <cellStyle name="百分比 9" xfId="376" xr:uid="{00000000-0005-0000-0000-00000C130000}"/>
    <cellStyle name="貨幣" xfId="57" builtinId="4"/>
    <cellStyle name="貨幣 10" xfId="5133" xr:uid="{00000000-0005-0000-0000-00000E130000}"/>
    <cellStyle name="貨幣 2" xfId="58" xr:uid="{00000000-0005-0000-0000-00000F130000}"/>
    <cellStyle name="貨幣 2 2" xfId="98" xr:uid="{00000000-0005-0000-0000-000010130000}"/>
    <cellStyle name="貨幣 2 2 2" xfId="178" xr:uid="{00000000-0005-0000-0000-000011130000}"/>
    <cellStyle name="貨幣 2 2 2 2" xfId="336" xr:uid="{00000000-0005-0000-0000-000012130000}"/>
    <cellStyle name="貨幣 2 2 2 2 2" xfId="650" xr:uid="{00000000-0005-0000-0000-000013130000}"/>
    <cellStyle name="貨幣 2 2 2 2 2 2" xfId="1282" xr:uid="{00000000-0005-0000-0000-000014130000}"/>
    <cellStyle name="貨幣 2 2 2 2 2 2 2" xfId="2551" xr:uid="{00000000-0005-0000-0000-000015130000}"/>
    <cellStyle name="貨幣 2 2 2 2 2 2 2 2" xfId="5100" xr:uid="{00000000-0005-0000-0000-000016130000}"/>
    <cellStyle name="貨幣 2 2 2 2 2 2 3" xfId="3833" xr:uid="{00000000-0005-0000-0000-000017130000}"/>
    <cellStyle name="貨幣 2 2 2 2 2 3" xfId="1921" xr:uid="{00000000-0005-0000-0000-000018130000}"/>
    <cellStyle name="貨幣 2 2 2 2 2 3 2" xfId="4470" xr:uid="{00000000-0005-0000-0000-000019130000}"/>
    <cellStyle name="貨幣 2 2 2 2 2 4" xfId="3203" xr:uid="{00000000-0005-0000-0000-00001A130000}"/>
    <cellStyle name="貨幣 2 2 2 2 3" xfId="970" xr:uid="{00000000-0005-0000-0000-00001B130000}"/>
    <cellStyle name="貨幣 2 2 2 2 3 2" xfId="2239" xr:uid="{00000000-0005-0000-0000-00001C130000}"/>
    <cellStyle name="貨幣 2 2 2 2 3 2 2" xfId="4788" xr:uid="{00000000-0005-0000-0000-00001D130000}"/>
    <cellStyle name="貨幣 2 2 2 2 3 3" xfId="3521" xr:uid="{00000000-0005-0000-0000-00001E130000}"/>
    <cellStyle name="貨幣 2 2 2 2 4" xfId="1609" xr:uid="{00000000-0005-0000-0000-00001F130000}"/>
    <cellStyle name="貨幣 2 2 2 2 4 2" xfId="4158" xr:uid="{00000000-0005-0000-0000-000020130000}"/>
    <cellStyle name="貨幣 2 2 2 2 5" xfId="2891" xr:uid="{00000000-0005-0000-0000-000021130000}"/>
    <cellStyle name="貨幣 2 2 2 3" xfId="494" xr:uid="{00000000-0005-0000-0000-000022130000}"/>
    <cellStyle name="貨幣 2 2 2 3 2" xfId="1126" xr:uid="{00000000-0005-0000-0000-000023130000}"/>
    <cellStyle name="貨幣 2 2 2 3 2 2" xfId="2395" xr:uid="{00000000-0005-0000-0000-000024130000}"/>
    <cellStyle name="貨幣 2 2 2 3 2 2 2" xfId="4944" xr:uid="{00000000-0005-0000-0000-000025130000}"/>
    <cellStyle name="貨幣 2 2 2 3 2 3" xfId="3677" xr:uid="{00000000-0005-0000-0000-000026130000}"/>
    <cellStyle name="貨幣 2 2 2 3 3" xfId="1765" xr:uid="{00000000-0005-0000-0000-000027130000}"/>
    <cellStyle name="貨幣 2 2 2 3 3 2" xfId="4314" xr:uid="{00000000-0005-0000-0000-000028130000}"/>
    <cellStyle name="貨幣 2 2 2 3 4" xfId="3047" xr:uid="{00000000-0005-0000-0000-000029130000}"/>
    <cellStyle name="貨幣 2 2 2 4" xfId="814" xr:uid="{00000000-0005-0000-0000-00002A130000}"/>
    <cellStyle name="貨幣 2 2 2 4 2" xfId="2083" xr:uid="{00000000-0005-0000-0000-00002B130000}"/>
    <cellStyle name="貨幣 2 2 2 4 2 2" xfId="4632" xr:uid="{00000000-0005-0000-0000-00002C130000}"/>
    <cellStyle name="貨幣 2 2 2 4 3" xfId="3365" xr:uid="{00000000-0005-0000-0000-00002D130000}"/>
    <cellStyle name="貨幣 2 2 2 5" xfId="1453" xr:uid="{00000000-0005-0000-0000-00002E130000}"/>
    <cellStyle name="貨幣 2 2 2 5 2" xfId="4002" xr:uid="{00000000-0005-0000-0000-00002F130000}"/>
    <cellStyle name="貨幣 2 2 2 6" xfId="2735" xr:uid="{00000000-0005-0000-0000-000030130000}"/>
    <cellStyle name="貨幣 2 2 3" xfId="258" xr:uid="{00000000-0005-0000-0000-000031130000}"/>
    <cellStyle name="貨幣 2 2 3 2" xfId="572" xr:uid="{00000000-0005-0000-0000-000032130000}"/>
    <cellStyle name="貨幣 2 2 3 2 2" xfId="1204" xr:uid="{00000000-0005-0000-0000-000033130000}"/>
    <cellStyle name="貨幣 2 2 3 2 2 2" xfId="2473" xr:uid="{00000000-0005-0000-0000-000034130000}"/>
    <cellStyle name="貨幣 2 2 3 2 2 2 2" xfId="5022" xr:uid="{00000000-0005-0000-0000-000035130000}"/>
    <cellStyle name="貨幣 2 2 3 2 2 3" xfId="3755" xr:uid="{00000000-0005-0000-0000-000036130000}"/>
    <cellStyle name="貨幣 2 2 3 2 3" xfId="1843" xr:uid="{00000000-0005-0000-0000-000037130000}"/>
    <cellStyle name="貨幣 2 2 3 2 3 2" xfId="4392" xr:uid="{00000000-0005-0000-0000-000038130000}"/>
    <cellStyle name="貨幣 2 2 3 2 4" xfId="3125" xr:uid="{00000000-0005-0000-0000-000039130000}"/>
    <cellStyle name="貨幣 2 2 3 3" xfId="892" xr:uid="{00000000-0005-0000-0000-00003A130000}"/>
    <cellStyle name="貨幣 2 2 3 3 2" xfId="2161" xr:uid="{00000000-0005-0000-0000-00003B130000}"/>
    <cellStyle name="貨幣 2 2 3 3 2 2" xfId="4710" xr:uid="{00000000-0005-0000-0000-00003C130000}"/>
    <cellStyle name="貨幣 2 2 3 3 3" xfId="3443" xr:uid="{00000000-0005-0000-0000-00003D130000}"/>
    <cellStyle name="貨幣 2 2 3 4" xfId="1531" xr:uid="{00000000-0005-0000-0000-00003E130000}"/>
    <cellStyle name="貨幣 2 2 3 4 2" xfId="4080" xr:uid="{00000000-0005-0000-0000-00003F130000}"/>
    <cellStyle name="貨幣 2 2 3 5" xfId="2813" xr:uid="{00000000-0005-0000-0000-000040130000}"/>
    <cellStyle name="貨幣 2 2 4" xfId="416" xr:uid="{00000000-0005-0000-0000-000041130000}"/>
    <cellStyle name="貨幣 2 2 4 2" xfId="1048" xr:uid="{00000000-0005-0000-0000-000042130000}"/>
    <cellStyle name="貨幣 2 2 4 2 2" xfId="2317" xr:uid="{00000000-0005-0000-0000-000043130000}"/>
    <cellStyle name="貨幣 2 2 4 2 2 2" xfId="4866" xr:uid="{00000000-0005-0000-0000-000044130000}"/>
    <cellStyle name="貨幣 2 2 4 2 3" xfId="3599" xr:uid="{00000000-0005-0000-0000-000045130000}"/>
    <cellStyle name="貨幣 2 2 4 3" xfId="1687" xr:uid="{00000000-0005-0000-0000-000046130000}"/>
    <cellStyle name="貨幣 2 2 4 3 2" xfId="4236" xr:uid="{00000000-0005-0000-0000-000047130000}"/>
    <cellStyle name="貨幣 2 2 4 4" xfId="2969" xr:uid="{00000000-0005-0000-0000-000048130000}"/>
    <cellStyle name="貨幣 2 2 5" xfId="736" xr:uid="{00000000-0005-0000-0000-000049130000}"/>
    <cellStyle name="貨幣 2 2 5 2" xfId="2005" xr:uid="{00000000-0005-0000-0000-00004A130000}"/>
    <cellStyle name="貨幣 2 2 5 2 2" xfId="4554" xr:uid="{00000000-0005-0000-0000-00004B130000}"/>
    <cellStyle name="貨幣 2 2 5 3" xfId="3287" xr:uid="{00000000-0005-0000-0000-00004C130000}"/>
    <cellStyle name="貨幣 2 2 6" xfId="1375" xr:uid="{00000000-0005-0000-0000-00004D130000}"/>
    <cellStyle name="貨幣 2 2 6 2" xfId="3924" xr:uid="{00000000-0005-0000-0000-00004E130000}"/>
    <cellStyle name="貨幣 2 2 7" xfId="2657" xr:uid="{00000000-0005-0000-0000-00004F130000}"/>
    <cellStyle name="貨幣 2 3" xfId="140" xr:uid="{00000000-0005-0000-0000-000050130000}"/>
    <cellStyle name="貨幣 2 3 2" xfId="298" xr:uid="{00000000-0005-0000-0000-000051130000}"/>
    <cellStyle name="貨幣 2 3 2 2" xfId="612" xr:uid="{00000000-0005-0000-0000-000052130000}"/>
    <cellStyle name="貨幣 2 3 2 2 2" xfId="1244" xr:uid="{00000000-0005-0000-0000-000053130000}"/>
    <cellStyle name="貨幣 2 3 2 2 2 2" xfId="2513" xr:uid="{00000000-0005-0000-0000-000054130000}"/>
    <cellStyle name="貨幣 2 3 2 2 2 2 2" xfId="5062" xr:uid="{00000000-0005-0000-0000-000055130000}"/>
    <cellStyle name="貨幣 2 3 2 2 2 3" xfId="3795" xr:uid="{00000000-0005-0000-0000-000056130000}"/>
    <cellStyle name="貨幣 2 3 2 2 3" xfId="1883" xr:uid="{00000000-0005-0000-0000-000057130000}"/>
    <cellStyle name="貨幣 2 3 2 2 3 2" xfId="4432" xr:uid="{00000000-0005-0000-0000-000058130000}"/>
    <cellStyle name="貨幣 2 3 2 2 4" xfId="3165" xr:uid="{00000000-0005-0000-0000-000059130000}"/>
    <cellStyle name="貨幣 2 3 2 3" xfId="932" xr:uid="{00000000-0005-0000-0000-00005A130000}"/>
    <cellStyle name="貨幣 2 3 2 3 2" xfId="2201" xr:uid="{00000000-0005-0000-0000-00005B130000}"/>
    <cellStyle name="貨幣 2 3 2 3 2 2" xfId="4750" xr:uid="{00000000-0005-0000-0000-00005C130000}"/>
    <cellStyle name="貨幣 2 3 2 3 3" xfId="3483" xr:uid="{00000000-0005-0000-0000-00005D130000}"/>
    <cellStyle name="貨幣 2 3 2 4" xfId="1571" xr:uid="{00000000-0005-0000-0000-00005E130000}"/>
    <cellStyle name="貨幣 2 3 2 4 2" xfId="4120" xr:uid="{00000000-0005-0000-0000-00005F130000}"/>
    <cellStyle name="貨幣 2 3 2 5" xfId="2853" xr:uid="{00000000-0005-0000-0000-000060130000}"/>
    <cellStyle name="貨幣 2 3 3" xfId="456" xr:uid="{00000000-0005-0000-0000-000061130000}"/>
    <cellStyle name="貨幣 2 3 3 2" xfId="1088" xr:uid="{00000000-0005-0000-0000-000062130000}"/>
    <cellStyle name="貨幣 2 3 3 2 2" xfId="2357" xr:uid="{00000000-0005-0000-0000-000063130000}"/>
    <cellStyle name="貨幣 2 3 3 2 2 2" xfId="4906" xr:uid="{00000000-0005-0000-0000-000064130000}"/>
    <cellStyle name="貨幣 2 3 3 2 3" xfId="3639" xr:uid="{00000000-0005-0000-0000-000065130000}"/>
    <cellStyle name="貨幣 2 3 3 3" xfId="1727" xr:uid="{00000000-0005-0000-0000-000066130000}"/>
    <cellStyle name="貨幣 2 3 3 3 2" xfId="4276" xr:uid="{00000000-0005-0000-0000-000067130000}"/>
    <cellStyle name="貨幣 2 3 3 4" xfId="3009" xr:uid="{00000000-0005-0000-0000-000068130000}"/>
    <cellStyle name="貨幣 2 3 4" xfId="776" xr:uid="{00000000-0005-0000-0000-000069130000}"/>
    <cellStyle name="貨幣 2 3 4 2" xfId="2045" xr:uid="{00000000-0005-0000-0000-00006A130000}"/>
    <cellStyle name="貨幣 2 3 4 2 2" xfId="4594" xr:uid="{00000000-0005-0000-0000-00006B130000}"/>
    <cellStyle name="貨幣 2 3 4 3" xfId="3327" xr:uid="{00000000-0005-0000-0000-00006C130000}"/>
    <cellStyle name="貨幣 2 3 5" xfId="1415" xr:uid="{00000000-0005-0000-0000-00006D130000}"/>
    <cellStyle name="貨幣 2 3 5 2" xfId="3964" xr:uid="{00000000-0005-0000-0000-00006E130000}"/>
    <cellStyle name="貨幣 2 3 6" xfId="2697" xr:uid="{00000000-0005-0000-0000-00006F130000}"/>
    <cellStyle name="貨幣 2 4" xfId="220" xr:uid="{00000000-0005-0000-0000-000070130000}"/>
    <cellStyle name="貨幣 2 4 2" xfId="534" xr:uid="{00000000-0005-0000-0000-000071130000}"/>
    <cellStyle name="貨幣 2 4 2 2" xfId="1166" xr:uid="{00000000-0005-0000-0000-000072130000}"/>
    <cellStyle name="貨幣 2 4 2 2 2" xfId="2435" xr:uid="{00000000-0005-0000-0000-000073130000}"/>
    <cellStyle name="貨幣 2 4 2 2 2 2" xfId="4984" xr:uid="{00000000-0005-0000-0000-000074130000}"/>
    <cellStyle name="貨幣 2 4 2 2 3" xfId="3717" xr:uid="{00000000-0005-0000-0000-000075130000}"/>
    <cellStyle name="貨幣 2 4 2 3" xfId="1805" xr:uid="{00000000-0005-0000-0000-000076130000}"/>
    <cellStyle name="貨幣 2 4 2 3 2" xfId="4354" xr:uid="{00000000-0005-0000-0000-000077130000}"/>
    <cellStyle name="貨幣 2 4 2 4" xfId="3087" xr:uid="{00000000-0005-0000-0000-000078130000}"/>
    <cellStyle name="貨幣 2 4 3" xfId="854" xr:uid="{00000000-0005-0000-0000-000079130000}"/>
    <cellStyle name="貨幣 2 4 3 2" xfId="2123" xr:uid="{00000000-0005-0000-0000-00007A130000}"/>
    <cellStyle name="貨幣 2 4 3 2 2" xfId="4672" xr:uid="{00000000-0005-0000-0000-00007B130000}"/>
    <cellStyle name="貨幣 2 4 3 3" xfId="3405" xr:uid="{00000000-0005-0000-0000-00007C130000}"/>
    <cellStyle name="貨幣 2 4 4" xfId="1493" xr:uid="{00000000-0005-0000-0000-00007D130000}"/>
    <cellStyle name="貨幣 2 4 4 2" xfId="4042" xr:uid="{00000000-0005-0000-0000-00007E130000}"/>
    <cellStyle name="貨幣 2 4 5" xfId="2775" xr:uid="{00000000-0005-0000-0000-00007F130000}"/>
    <cellStyle name="貨幣 2 5" xfId="378" xr:uid="{00000000-0005-0000-0000-000080130000}"/>
    <cellStyle name="貨幣 2 5 2" xfId="1010" xr:uid="{00000000-0005-0000-0000-000081130000}"/>
    <cellStyle name="貨幣 2 5 2 2" xfId="2279" xr:uid="{00000000-0005-0000-0000-000082130000}"/>
    <cellStyle name="貨幣 2 5 2 2 2" xfId="4828" xr:uid="{00000000-0005-0000-0000-000083130000}"/>
    <cellStyle name="貨幣 2 5 2 3" xfId="3561" xr:uid="{00000000-0005-0000-0000-000084130000}"/>
    <cellStyle name="貨幣 2 5 3" xfId="1649" xr:uid="{00000000-0005-0000-0000-000085130000}"/>
    <cellStyle name="貨幣 2 5 3 2" xfId="4198" xr:uid="{00000000-0005-0000-0000-000086130000}"/>
    <cellStyle name="貨幣 2 5 4" xfId="2931" xr:uid="{00000000-0005-0000-0000-000087130000}"/>
    <cellStyle name="貨幣 2 6" xfId="698" xr:uid="{00000000-0005-0000-0000-000088130000}"/>
    <cellStyle name="貨幣 2 6 2" xfId="1967" xr:uid="{00000000-0005-0000-0000-000089130000}"/>
    <cellStyle name="貨幣 2 6 2 2" xfId="4516" xr:uid="{00000000-0005-0000-0000-00008A130000}"/>
    <cellStyle name="貨幣 2 6 3" xfId="3249" xr:uid="{00000000-0005-0000-0000-00008B130000}"/>
    <cellStyle name="貨幣 2 7" xfId="1337" xr:uid="{00000000-0005-0000-0000-00008C130000}"/>
    <cellStyle name="貨幣 2 7 2" xfId="3886" xr:uid="{00000000-0005-0000-0000-00008D130000}"/>
    <cellStyle name="貨幣 2 8" xfId="2619" xr:uid="{00000000-0005-0000-0000-00008E130000}"/>
    <cellStyle name="貨幣 3" xfId="97" xr:uid="{00000000-0005-0000-0000-00008F130000}"/>
    <cellStyle name="貨幣 3 2" xfId="177" xr:uid="{00000000-0005-0000-0000-000090130000}"/>
    <cellStyle name="貨幣 3 2 2" xfId="335" xr:uid="{00000000-0005-0000-0000-000091130000}"/>
    <cellStyle name="貨幣 3 2 2 2" xfId="649" xr:uid="{00000000-0005-0000-0000-000092130000}"/>
    <cellStyle name="貨幣 3 2 2 2 2" xfId="1281" xr:uid="{00000000-0005-0000-0000-000093130000}"/>
    <cellStyle name="貨幣 3 2 2 2 2 2" xfId="2550" xr:uid="{00000000-0005-0000-0000-000094130000}"/>
    <cellStyle name="貨幣 3 2 2 2 2 2 2" xfId="5099" xr:uid="{00000000-0005-0000-0000-000095130000}"/>
    <cellStyle name="貨幣 3 2 2 2 2 3" xfId="3832" xr:uid="{00000000-0005-0000-0000-000096130000}"/>
    <cellStyle name="貨幣 3 2 2 2 3" xfId="1920" xr:uid="{00000000-0005-0000-0000-000097130000}"/>
    <cellStyle name="貨幣 3 2 2 2 3 2" xfId="4469" xr:uid="{00000000-0005-0000-0000-000098130000}"/>
    <cellStyle name="貨幣 3 2 2 2 4" xfId="3202" xr:uid="{00000000-0005-0000-0000-000099130000}"/>
    <cellStyle name="貨幣 3 2 2 3" xfId="969" xr:uid="{00000000-0005-0000-0000-00009A130000}"/>
    <cellStyle name="貨幣 3 2 2 3 2" xfId="2238" xr:uid="{00000000-0005-0000-0000-00009B130000}"/>
    <cellStyle name="貨幣 3 2 2 3 2 2" xfId="4787" xr:uid="{00000000-0005-0000-0000-00009C130000}"/>
    <cellStyle name="貨幣 3 2 2 3 3" xfId="3520" xr:uid="{00000000-0005-0000-0000-00009D130000}"/>
    <cellStyle name="貨幣 3 2 2 4" xfId="1608" xr:uid="{00000000-0005-0000-0000-00009E130000}"/>
    <cellStyle name="貨幣 3 2 2 4 2" xfId="4157" xr:uid="{00000000-0005-0000-0000-00009F130000}"/>
    <cellStyle name="貨幣 3 2 2 5" xfId="2890" xr:uid="{00000000-0005-0000-0000-0000A0130000}"/>
    <cellStyle name="貨幣 3 2 3" xfId="493" xr:uid="{00000000-0005-0000-0000-0000A1130000}"/>
    <cellStyle name="貨幣 3 2 3 2" xfId="1125" xr:uid="{00000000-0005-0000-0000-0000A2130000}"/>
    <cellStyle name="貨幣 3 2 3 2 2" xfId="2394" xr:uid="{00000000-0005-0000-0000-0000A3130000}"/>
    <cellStyle name="貨幣 3 2 3 2 2 2" xfId="4943" xr:uid="{00000000-0005-0000-0000-0000A4130000}"/>
    <cellStyle name="貨幣 3 2 3 2 3" xfId="3676" xr:uid="{00000000-0005-0000-0000-0000A5130000}"/>
    <cellStyle name="貨幣 3 2 3 3" xfId="1764" xr:uid="{00000000-0005-0000-0000-0000A6130000}"/>
    <cellStyle name="貨幣 3 2 3 3 2" xfId="4313" xr:uid="{00000000-0005-0000-0000-0000A7130000}"/>
    <cellStyle name="貨幣 3 2 3 4" xfId="3046" xr:uid="{00000000-0005-0000-0000-0000A8130000}"/>
    <cellStyle name="貨幣 3 2 4" xfId="813" xr:uid="{00000000-0005-0000-0000-0000A9130000}"/>
    <cellStyle name="貨幣 3 2 4 2" xfId="2082" xr:uid="{00000000-0005-0000-0000-0000AA130000}"/>
    <cellStyle name="貨幣 3 2 4 2 2" xfId="4631" xr:uid="{00000000-0005-0000-0000-0000AB130000}"/>
    <cellStyle name="貨幣 3 2 4 3" xfId="3364" xr:uid="{00000000-0005-0000-0000-0000AC130000}"/>
    <cellStyle name="貨幣 3 2 5" xfId="1452" xr:uid="{00000000-0005-0000-0000-0000AD130000}"/>
    <cellStyle name="貨幣 3 2 5 2" xfId="4001" xr:uid="{00000000-0005-0000-0000-0000AE130000}"/>
    <cellStyle name="貨幣 3 2 6" xfId="2734" xr:uid="{00000000-0005-0000-0000-0000AF130000}"/>
    <cellStyle name="貨幣 3 3" xfId="257" xr:uid="{00000000-0005-0000-0000-0000B0130000}"/>
    <cellStyle name="貨幣 3 3 2" xfId="571" xr:uid="{00000000-0005-0000-0000-0000B1130000}"/>
    <cellStyle name="貨幣 3 3 2 2" xfId="1203" xr:uid="{00000000-0005-0000-0000-0000B2130000}"/>
    <cellStyle name="貨幣 3 3 2 2 2" xfId="2472" xr:uid="{00000000-0005-0000-0000-0000B3130000}"/>
    <cellStyle name="貨幣 3 3 2 2 2 2" xfId="5021" xr:uid="{00000000-0005-0000-0000-0000B4130000}"/>
    <cellStyle name="貨幣 3 3 2 2 3" xfId="3754" xr:uid="{00000000-0005-0000-0000-0000B5130000}"/>
    <cellStyle name="貨幣 3 3 2 3" xfId="1842" xr:uid="{00000000-0005-0000-0000-0000B6130000}"/>
    <cellStyle name="貨幣 3 3 2 3 2" xfId="4391" xr:uid="{00000000-0005-0000-0000-0000B7130000}"/>
    <cellStyle name="貨幣 3 3 2 4" xfId="3124" xr:uid="{00000000-0005-0000-0000-0000B8130000}"/>
    <cellStyle name="貨幣 3 3 3" xfId="891" xr:uid="{00000000-0005-0000-0000-0000B9130000}"/>
    <cellStyle name="貨幣 3 3 3 2" xfId="2160" xr:uid="{00000000-0005-0000-0000-0000BA130000}"/>
    <cellStyle name="貨幣 3 3 3 2 2" xfId="4709" xr:uid="{00000000-0005-0000-0000-0000BB130000}"/>
    <cellStyle name="貨幣 3 3 3 3" xfId="3442" xr:uid="{00000000-0005-0000-0000-0000BC130000}"/>
    <cellStyle name="貨幣 3 3 4" xfId="1530" xr:uid="{00000000-0005-0000-0000-0000BD130000}"/>
    <cellStyle name="貨幣 3 3 4 2" xfId="4079" xr:uid="{00000000-0005-0000-0000-0000BE130000}"/>
    <cellStyle name="貨幣 3 3 5" xfId="2812" xr:uid="{00000000-0005-0000-0000-0000BF130000}"/>
    <cellStyle name="貨幣 3 4" xfId="415" xr:uid="{00000000-0005-0000-0000-0000C0130000}"/>
    <cellStyle name="貨幣 3 4 2" xfId="1047" xr:uid="{00000000-0005-0000-0000-0000C1130000}"/>
    <cellStyle name="貨幣 3 4 2 2" xfId="2316" xr:uid="{00000000-0005-0000-0000-0000C2130000}"/>
    <cellStyle name="貨幣 3 4 2 2 2" xfId="4865" xr:uid="{00000000-0005-0000-0000-0000C3130000}"/>
    <cellStyle name="貨幣 3 4 2 3" xfId="3598" xr:uid="{00000000-0005-0000-0000-0000C4130000}"/>
    <cellStyle name="貨幣 3 4 3" xfId="1686" xr:uid="{00000000-0005-0000-0000-0000C5130000}"/>
    <cellStyle name="貨幣 3 4 3 2" xfId="4235" xr:uid="{00000000-0005-0000-0000-0000C6130000}"/>
    <cellStyle name="貨幣 3 4 4" xfId="2968" xr:uid="{00000000-0005-0000-0000-0000C7130000}"/>
    <cellStyle name="貨幣 3 5" xfId="735" xr:uid="{00000000-0005-0000-0000-0000C8130000}"/>
    <cellStyle name="貨幣 3 5 2" xfId="2004" xr:uid="{00000000-0005-0000-0000-0000C9130000}"/>
    <cellStyle name="貨幣 3 5 2 2" xfId="4553" xr:uid="{00000000-0005-0000-0000-0000CA130000}"/>
    <cellStyle name="貨幣 3 5 3" xfId="3286" xr:uid="{00000000-0005-0000-0000-0000CB130000}"/>
    <cellStyle name="貨幣 3 6" xfId="1374" xr:uid="{00000000-0005-0000-0000-0000CC130000}"/>
    <cellStyle name="貨幣 3 6 2" xfId="3923" xr:uid="{00000000-0005-0000-0000-0000CD130000}"/>
    <cellStyle name="貨幣 3 7" xfId="2656" xr:uid="{00000000-0005-0000-0000-0000CE130000}"/>
    <cellStyle name="貨幣 4" xfId="139" xr:uid="{00000000-0005-0000-0000-0000CF130000}"/>
    <cellStyle name="貨幣 4 2" xfId="297" xr:uid="{00000000-0005-0000-0000-0000D0130000}"/>
    <cellStyle name="貨幣 4 2 2" xfId="611" xr:uid="{00000000-0005-0000-0000-0000D1130000}"/>
    <cellStyle name="貨幣 4 2 2 2" xfId="1243" xr:uid="{00000000-0005-0000-0000-0000D2130000}"/>
    <cellStyle name="貨幣 4 2 2 2 2" xfId="2512" xr:uid="{00000000-0005-0000-0000-0000D3130000}"/>
    <cellStyle name="貨幣 4 2 2 2 2 2" xfId="5061" xr:uid="{00000000-0005-0000-0000-0000D4130000}"/>
    <cellStyle name="貨幣 4 2 2 2 3" xfId="3794" xr:uid="{00000000-0005-0000-0000-0000D5130000}"/>
    <cellStyle name="貨幣 4 2 2 3" xfId="1882" xr:uid="{00000000-0005-0000-0000-0000D6130000}"/>
    <cellStyle name="貨幣 4 2 2 3 2" xfId="4431" xr:uid="{00000000-0005-0000-0000-0000D7130000}"/>
    <cellStyle name="貨幣 4 2 2 4" xfId="3164" xr:uid="{00000000-0005-0000-0000-0000D8130000}"/>
    <cellStyle name="貨幣 4 2 3" xfId="931" xr:uid="{00000000-0005-0000-0000-0000D9130000}"/>
    <cellStyle name="貨幣 4 2 3 2" xfId="2200" xr:uid="{00000000-0005-0000-0000-0000DA130000}"/>
    <cellStyle name="貨幣 4 2 3 2 2" xfId="4749" xr:uid="{00000000-0005-0000-0000-0000DB130000}"/>
    <cellStyle name="貨幣 4 2 3 3" xfId="3482" xr:uid="{00000000-0005-0000-0000-0000DC130000}"/>
    <cellStyle name="貨幣 4 2 4" xfId="1570" xr:uid="{00000000-0005-0000-0000-0000DD130000}"/>
    <cellStyle name="貨幣 4 2 4 2" xfId="4119" xr:uid="{00000000-0005-0000-0000-0000DE130000}"/>
    <cellStyle name="貨幣 4 2 5" xfId="2852" xr:uid="{00000000-0005-0000-0000-0000DF130000}"/>
    <cellStyle name="貨幣 4 3" xfId="455" xr:uid="{00000000-0005-0000-0000-0000E0130000}"/>
    <cellStyle name="貨幣 4 3 2" xfId="1087" xr:uid="{00000000-0005-0000-0000-0000E1130000}"/>
    <cellStyle name="貨幣 4 3 2 2" xfId="2356" xr:uid="{00000000-0005-0000-0000-0000E2130000}"/>
    <cellStyle name="貨幣 4 3 2 2 2" xfId="4905" xr:uid="{00000000-0005-0000-0000-0000E3130000}"/>
    <cellStyle name="貨幣 4 3 2 3" xfId="3638" xr:uid="{00000000-0005-0000-0000-0000E4130000}"/>
    <cellStyle name="貨幣 4 3 3" xfId="1726" xr:uid="{00000000-0005-0000-0000-0000E5130000}"/>
    <cellStyle name="貨幣 4 3 3 2" xfId="4275" xr:uid="{00000000-0005-0000-0000-0000E6130000}"/>
    <cellStyle name="貨幣 4 3 4" xfId="3008" xr:uid="{00000000-0005-0000-0000-0000E7130000}"/>
    <cellStyle name="貨幣 4 4" xfId="775" xr:uid="{00000000-0005-0000-0000-0000E8130000}"/>
    <cellStyle name="貨幣 4 4 2" xfId="2044" xr:uid="{00000000-0005-0000-0000-0000E9130000}"/>
    <cellStyle name="貨幣 4 4 2 2" xfId="4593" xr:uid="{00000000-0005-0000-0000-0000EA130000}"/>
    <cellStyle name="貨幣 4 4 3" xfId="3326" xr:uid="{00000000-0005-0000-0000-0000EB130000}"/>
    <cellStyle name="貨幣 4 5" xfId="1414" xr:uid="{00000000-0005-0000-0000-0000EC130000}"/>
    <cellStyle name="貨幣 4 5 2" xfId="3963" xr:uid="{00000000-0005-0000-0000-0000ED130000}"/>
    <cellStyle name="貨幣 4 6" xfId="2696" xr:uid="{00000000-0005-0000-0000-0000EE130000}"/>
    <cellStyle name="貨幣 5" xfId="219" xr:uid="{00000000-0005-0000-0000-0000EF130000}"/>
    <cellStyle name="貨幣 5 2" xfId="533" xr:uid="{00000000-0005-0000-0000-0000F0130000}"/>
    <cellStyle name="貨幣 5 2 2" xfId="1165" xr:uid="{00000000-0005-0000-0000-0000F1130000}"/>
    <cellStyle name="貨幣 5 2 2 2" xfId="2434" xr:uid="{00000000-0005-0000-0000-0000F2130000}"/>
    <cellStyle name="貨幣 5 2 2 2 2" xfId="4983" xr:uid="{00000000-0005-0000-0000-0000F3130000}"/>
    <cellStyle name="貨幣 5 2 2 3" xfId="3716" xr:uid="{00000000-0005-0000-0000-0000F4130000}"/>
    <cellStyle name="貨幣 5 2 3" xfId="1804" xr:uid="{00000000-0005-0000-0000-0000F5130000}"/>
    <cellStyle name="貨幣 5 2 3 2" xfId="4353" xr:uid="{00000000-0005-0000-0000-0000F6130000}"/>
    <cellStyle name="貨幣 5 2 4" xfId="3086" xr:uid="{00000000-0005-0000-0000-0000F7130000}"/>
    <cellStyle name="貨幣 5 3" xfId="853" xr:uid="{00000000-0005-0000-0000-0000F8130000}"/>
    <cellStyle name="貨幣 5 3 2" xfId="2122" xr:uid="{00000000-0005-0000-0000-0000F9130000}"/>
    <cellStyle name="貨幣 5 3 2 2" xfId="4671" xr:uid="{00000000-0005-0000-0000-0000FA130000}"/>
    <cellStyle name="貨幣 5 3 3" xfId="3404" xr:uid="{00000000-0005-0000-0000-0000FB130000}"/>
    <cellStyle name="貨幣 5 4" xfId="1492" xr:uid="{00000000-0005-0000-0000-0000FC130000}"/>
    <cellStyle name="貨幣 5 4 2" xfId="4041" xr:uid="{00000000-0005-0000-0000-0000FD130000}"/>
    <cellStyle name="貨幣 5 5" xfId="2774" xr:uid="{00000000-0005-0000-0000-0000FE130000}"/>
    <cellStyle name="貨幣 6" xfId="377" xr:uid="{00000000-0005-0000-0000-0000FF130000}"/>
    <cellStyle name="貨幣 6 2" xfId="1009" xr:uid="{00000000-0005-0000-0000-000000140000}"/>
    <cellStyle name="貨幣 6 2 2" xfId="2278" xr:uid="{00000000-0005-0000-0000-000001140000}"/>
    <cellStyle name="貨幣 6 2 2 2" xfId="4827" xr:uid="{00000000-0005-0000-0000-000002140000}"/>
    <cellStyle name="貨幣 6 2 3" xfId="3560" xr:uid="{00000000-0005-0000-0000-000003140000}"/>
    <cellStyle name="貨幣 6 3" xfId="1648" xr:uid="{00000000-0005-0000-0000-000004140000}"/>
    <cellStyle name="貨幣 6 3 2" xfId="4197" xr:uid="{00000000-0005-0000-0000-000005140000}"/>
    <cellStyle name="貨幣 6 4" xfId="2930" xr:uid="{00000000-0005-0000-0000-000006140000}"/>
    <cellStyle name="貨幣 7" xfId="697" xr:uid="{00000000-0005-0000-0000-000007140000}"/>
    <cellStyle name="貨幣 7 2" xfId="1966" xr:uid="{00000000-0005-0000-0000-000008140000}"/>
    <cellStyle name="貨幣 7 2 2" xfId="4515" xr:uid="{00000000-0005-0000-0000-000009140000}"/>
    <cellStyle name="貨幣 7 3" xfId="3248" xr:uid="{00000000-0005-0000-0000-00000A140000}"/>
    <cellStyle name="貨幣 8" xfId="1336" xr:uid="{00000000-0005-0000-0000-00000B140000}"/>
    <cellStyle name="貨幣 8 2" xfId="3885" xr:uid="{00000000-0005-0000-0000-00000C140000}"/>
    <cellStyle name="貨幣 9" xfId="2618" xr:uid="{00000000-0005-0000-0000-00000D14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663399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33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FF"/>
      <color rgb="FF0000CC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"/>
  <sheetViews>
    <sheetView showGridLines="0" topLeftCell="A73" zoomScale="85" zoomScaleNormal="85" workbookViewId="0">
      <selection activeCell="E78" sqref="E78"/>
    </sheetView>
  </sheetViews>
  <sheetFormatPr defaultColWidth="9" defaultRowHeight="5.75" customHeight="1"/>
  <cols>
    <col min="1" max="1" width="6.36328125" style="237" customWidth="1"/>
    <col min="2" max="2" width="13.08984375" style="275" customWidth="1"/>
    <col min="3" max="4" width="13.81640625" style="198" customWidth="1"/>
    <col min="5" max="5" width="13.1796875" style="198" customWidth="1"/>
    <col min="6" max="6" width="11.6328125" style="199" customWidth="1"/>
    <col min="7" max="7" width="11.6328125" style="200" customWidth="1"/>
    <col min="8" max="8" width="17.453125" style="265" customWidth="1"/>
    <col min="9" max="9" width="13.6328125" style="224" customWidth="1"/>
    <col min="10" max="11" width="8.6328125" style="197" customWidth="1"/>
    <col min="12" max="12" width="13.453125" style="198" customWidth="1"/>
    <col min="13" max="13" width="14.36328125" style="198" customWidth="1"/>
    <col min="14" max="16384" width="9" style="198"/>
  </cols>
  <sheetData>
    <row r="1" spans="1:11" ht="19.5">
      <c r="A1" s="355" t="s">
        <v>1125</v>
      </c>
      <c r="B1" s="355"/>
      <c r="C1" s="355"/>
      <c r="D1" s="355"/>
      <c r="E1" s="355"/>
      <c r="F1" s="355"/>
      <c r="G1" s="355"/>
      <c r="H1" s="355"/>
      <c r="I1" s="282"/>
    </row>
    <row r="2" spans="1:11" ht="19.5">
      <c r="A2" s="355" t="s">
        <v>1150</v>
      </c>
      <c r="B2" s="355"/>
      <c r="C2" s="355"/>
      <c r="D2" s="355"/>
      <c r="E2" s="355"/>
      <c r="F2" s="355"/>
      <c r="G2" s="355"/>
      <c r="H2" s="355"/>
      <c r="I2" s="282"/>
    </row>
    <row r="3" spans="1:11" ht="15.5">
      <c r="B3" s="270"/>
      <c r="H3" s="259"/>
      <c r="I3" s="201"/>
    </row>
    <row r="4" spans="1:11" ht="23.15" customHeight="1">
      <c r="A4" s="238" t="s">
        <v>1126</v>
      </c>
      <c r="B4" s="269" t="s">
        <v>1133</v>
      </c>
      <c r="C4" s="202" t="s">
        <v>1127</v>
      </c>
      <c r="D4" s="202" t="s">
        <v>1128</v>
      </c>
      <c r="E4" s="202" t="s">
        <v>1129</v>
      </c>
      <c r="F4" s="203" t="s">
        <v>1130</v>
      </c>
      <c r="G4" s="203" t="s">
        <v>1131</v>
      </c>
      <c r="H4" s="203" t="s">
        <v>1132</v>
      </c>
      <c r="I4" s="204"/>
    </row>
    <row r="5" spans="1:11" ht="22.65" customHeight="1">
      <c r="A5" s="205">
        <v>1</v>
      </c>
      <c r="B5" s="242" t="s">
        <v>1175</v>
      </c>
      <c r="C5" s="206">
        <v>19900</v>
      </c>
      <c r="D5" s="206">
        <v>995</v>
      </c>
      <c r="E5" s="206">
        <v>20895</v>
      </c>
      <c r="F5" s="206"/>
      <c r="G5" s="206"/>
      <c r="H5" s="261" t="s">
        <v>1240</v>
      </c>
      <c r="I5" s="210"/>
      <c r="J5" s="211"/>
      <c r="K5" s="198"/>
    </row>
    <row r="6" spans="1:11" ht="22.65" customHeight="1">
      <c r="A6" s="205">
        <v>5</v>
      </c>
      <c r="B6" s="242" t="s">
        <v>1176</v>
      </c>
      <c r="C6" s="206">
        <v>98580</v>
      </c>
      <c r="D6" s="206">
        <v>4929</v>
      </c>
      <c r="E6" s="206">
        <v>103509</v>
      </c>
      <c r="F6" s="206"/>
      <c r="G6" s="206"/>
      <c r="H6" s="261" t="s">
        <v>1151</v>
      </c>
      <c r="I6" s="210"/>
      <c r="J6" s="211"/>
      <c r="K6" s="198"/>
    </row>
    <row r="7" spans="1:11" ht="22.65" customHeight="1">
      <c r="A7" s="205"/>
      <c r="B7" s="242" t="s">
        <v>1177</v>
      </c>
      <c r="C7" s="206">
        <v>32000</v>
      </c>
      <c r="D7" s="206">
        <v>1600</v>
      </c>
      <c r="E7" s="206">
        <v>33600</v>
      </c>
      <c r="F7" s="206"/>
      <c r="G7" s="206"/>
      <c r="H7" s="261" t="s">
        <v>1152</v>
      </c>
      <c r="I7" s="212"/>
      <c r="J7" s="211"/>
      <c r="K7" s="198"/>
    </row>
    <row r="8" spans="1:11" ht="22.65" customHeight="1">
      <c r="A8" s="205"/>
      <c r="B8" s="242" t="s">
        <v>1178</v>
      </c>
      <c r="C8" s="206">
        <v>55810</v>
      </c>
      <c r="D8" s="206">
        <v>2791</v>
      </c>
      <c r="E8" s="206">
        <v>58601</v>
      </c>
      <c r="F8" s="206"/>
      <c r="G8" s="206"/>
      <c r="H8" s="261" t="s">
        <v>1153</v>
      </c>
      <c r="I8" s="210"/>
      <c r="J8" s="211"/>
      <c r="K8" s="198"/>
    </row>
    <row r="9" spans="1:11" ht="22.65" customHeight="1">
      <c r="A9" s="205"/>
      <c r="B9" s="242" t="s">
        <v>1179</v>
      </c>
      <c r="C9" s="206">
        <v>7500</v>
      </c>
      <c r="D9" s="206">
        <v>375</v>
      </c>
      <c r="E9" s="206">
        <v>7875</v>
      </c>
      <c r="F9" s="206"/>
      <c r="G9" s="206"/>
      <c r="H9" s="261" t="s">
        <v>1154</v>
      </c>
      <c r="I9" s="210"/>
      <c r="J9" s="211"/>
      <c r="K9" s="198"/>
    </row>
    <row r="10" spans="1:11" ht="22.65" customHeight="1">
      <c r="A10" s="253" t="s">
        <v>1155</v>
      </c>
      <c r="B10" s="254" t="s">
        <v>1149</v>
      </c>
      <c r="C10" s="255">
        <v>176660</v>
      </c>
      <c r="D10" s="255">
        <v>8833</v>
      </c>
      <c r="E10" s="255">
        <v>185493</v>
      </c>
      <c r="F10" s="255"/>
      <c r="G10" s="255"/>
      <c r="H10" s="260" t="s">
        <v>1156</v>
      </c>
      <c r="I10" s="210"/>
      <c r="J10" s="211"/>
      <c r="K10" s="198"/>
    </row>
    <row r="11" spans="1:11" ht="22.65" customHeight="1">
      <c r="A11" s="205"/>
      <c r="B11" s="242" t="s">
        <v>1180</v>
      </c>
      <c r="C11" s="206">
        <v>44000</v>
      </c>
      <c r="D11" s="206">
        <v>2200</v>
      </c>
      <c r="E11" s="206">
        <v>46200</v>
      </c>
      <c r="F11" s="206"/>
      <c r="G11" s="206"/>
      <c r="H11" s="261" t="s">
        <v>1157</v>
      </c>
      <c r="I11" s="210"/>
      <c r="J11" s="356"/>
      <c r="K11" s="356"/>
    </row>
    <row r="12" spans="1:11" ht="22.65" customHeight="1">
      <c r="A12" s="205"/>
      <c r="B12" s="242" t="s">
        <v>1181</v>
      </c>
      <c r="C12" s="206">
        <v>31540</v>
      </c>
      <c r="D12" s="206">
        <v>1577</v>
      </c>
      <c r="E12" s="206">
        <v>33117</v>
      </c>
      <c r="F12" s="206"/>
      <c r="G12" s="206"/>
      <c r="H12" s="261" t="s">
        <v>1158</v>
      </c>
      <c r="I12" s="210"/>
      <c r="J12" s="211"/>
      <c r="K12" s="198"/>
    </row>
    <row r="13" spans="1:11" ht="22.65" customHeight="1">
      <c r="A13" s="205"/>
      <c r="B13" s="242" t="s">
        <v>1182</v>
      </c>
      <c r="C13" s="206">
        <v>22000</v>
      </c>
      <c r="D13" s="206">
        <v>1100</v>
      </c>
      <c r="E13" s="206">
        <v>23100</v>
      </c>
      <c r="F13" s="206"/>
      <c r="G13" s="206"/>
      <c r="H13" s="261" t="s">
        <v>1159</v>
      </c>
      <c r="I13" s="210"/>
      <c r="J13" s="211"/>
      <c r="K13" s="198"/>
    </row>
    <row r="14" spans="1:11" ht="22.65" customHeight="1">
      <c r="A14" s="205"/>
      <c r="B14" s="242" t="s">
        <v>1183</v>
      </c>
      <c r="C14" s="206">
        <v>23000</v>
      </c>
      <c r="D14" s="206">
        <v>1150</v>
      </c>
      <c r="E14" s="206">
        <v>24150</v>
      </c>
      <c r="F14" s="206"/>
      <c r="G14" s="206"/>
      <c r="H14" s="261" t="s">
        <v>1160</v>
      </c>
      <c r="I14" s="210"/>
      <c r="J14" s="211"/>
      <c r="K14" s="198"/>
    </row>
    <row r="15" spans="1:11" ht="22.65" customHeight="1">
      <c r="A15" s="205"/>
      <c r="B15" s="242" t="s">
        <v>1184</v>
      </c>
      <c r="C15" s="206">
        <v>3100</v>
      </c>
      <c r="D15" s="206">
        <v>155</v>
      </c>
      <c r="E15" s="206">
        <v>3255</v>
      </c>
      <c r="F15" s="206"/>
      <c r="G15" s="206"/>
      <c r="H15" s="261" t="s">
        <v>1161</v>
      </c>
      <c r="I15" s="210"/>
      <c r="J15" s="211"/>
      <c r="K15" s="198"/>
    </row>
    <row r="16" spans="1:11" ht="22.65" customHeight="1">
      <c r="A16" s="205">
        <v>6</v>
      </c>
      <c r="B16" s="242" t="s">
        <v>1185</v>
      </c>
      <c r="C16" s="206">
        <v>3200</v>
      </c>
      <c r="D16" s="206">
        <v>160</v>
      </c>
      <c r="E16" s="206">
        <v>3360</v>
      </c>
      <c r="F16" s="206"/>
      <c r="G16" s="206"/>
      <c r="H16" s="261" t="s">
        <v>1162</v>
      </c>
      <c r="I16" s="210"/>
      <c r="J16" s="211"/>
      <c r="K16" s="198"/>
    </row>
    <row r="17" spans="1:11" ht="22.65" customHeight="1">
      <c r="A17" s="205"/>
      <c r="B17" s="242" t="s">
        <v>1186</v>
      </c>
      <c r="C17" s="206">
        <v>54196</v>
      </c>
      <c r="D17" s="206">
        <v>2710</v>
      </c>
      <c r="E17" s="206">
        <v>56906</v>
      </c>
      <c r="F17" s="206"/>
      <c r="G17" s="206"/>
      <c r="H17" s="261" t="s">
        <v>1163</v>
      </c>
      <c r="I17" s="210"/>
      <c r="J17" s="211"/>
      <c r="K17" s="198"/>
    </row>
    <row r="18" spans="1:11" ht="22.65" customHeight="1">
      <c r="A18" s="205"/>
      <c r="B18" s="242" t="s">
        <v>1187</v>
      </c>
      <c r="C18" s="206">
        <v>18500</v>
      </c>
      <c r="D18" s="206">
        <v>925</v>
      </c>
      <c r="E18" s="206">
        <v>19425</v>
      </c>
      <c r="F18" s="206"/>
      <c r="G18" s="206"/>
      <c r="H18" s="261" t="s">
        <v>1164</v>
      </c>
      <c r="I18" s="210"/>
      <c r="J18" s="211"/>
      <c r="K18" s="198"/>
    </row>
    <row r="19" spans="1:11" ht="22.65" customHeight="1">
      <c r="A19" s="205"/>
      <c r="B19" s="242" t="s">
        <v>1188</v>
      </c>
      <c r="C19" s="206">
        <v>2400</v>
      </c>
      <c r="D19" s="206">
        <v>120</v>
      </c>
      <c r="E19" s="206">
        <v>2520</v>
      </c>
      <c r="F19" s="206"/>
      <c r="G19" s="206"/>
      <c r="H19" s="261" t="s">
        <v>1165</v>
      </c>
      <c r="I19" s="210"/>
      <c r="J19" s="211"/>
      <c r="K19" s="198"/>
    </row>
    <row r="20" spans="1:11" ht="22.65" customHeight="1">
      <c r="A20" s="205">
        <v>7</v>
      </c>
      <c r="B20" s="242" t="s">
        <v>1179</v>
      </c>
      <c r="C20" s="206">
        <v>78000</v>
      </c>
      <c r="D20" s="206">
        <v>3900</v>
      </c>
      <c r="E20" s="206">
        <v>81900</v>
      </c>
      <c r="F20" s="206"/>
      <c r="G20" s="206"/>
      <c r="H20" s="261" t="s">
        <v>1166</v>
      </c>
      <c r="I20" s="210"/>
      <c r="J20" s="211"/>
      <c r="K20" s="198"/>
    </row>
    <row r="21" spans="1:11" ht="22.65" customHeight="1">
      <c r="A21" s="256" t="s">
        <v>1148</v>
      </c>
      <c r="B21" s="257" t="s">
        <v>1189</v>
      </c>
      <c r="C21" s="258">
        <v>147900</v>
      </c>
      <c r="D21" s="258">
        <v>7395</v>
      </c>
      <c r="E21" s="258">
        <v>155295</v>
      </c>
      <c r="F21" s="268" t="s">
        <v>1167</v>
      </c>
      <c r="G21" s="258"/>
      <c r="H21" s="262" t="s">
        <v>1168</v>
      </c>
      <c r="I21" s="210"/>
      <c r="J21" s="211"/>
      <c r="K21" s="198"/>
    </row>
    <row r="22" spans="1:11" ht="22.65" customHeight="1">
      <c r="A22" s="205"/>
      <c r="B22" s="242" t="s">
        <v>1190</v>
      </c>
      <c r="C22" s="206">
        <v>5500</v>
      </c>
      <c r="D22" s="206">
        <v>275</v>
      </c>
      <c r="E22" s="206">
        <v>5775</v>
      </c>
      <c r="F22" s="206"/>
      <c r="G22" s="206"/>
      <c r="H22" s="261" t="s">
        <v>1169</v>
      </c>
      <c r="I22" s="210"/>
      <c r="J22" s="211"/>
      <c r="K22" s="198"/>
    </row>
    <row r="23" spans="1:11" ht="22.65" customHeight="1">
      <c r="A23" s="205"/>
      <c r="B23" s="242" t="s">
        <v>1191</v>
      </c>
      <c r="C23" s="206">
        <v>218569</v>
      </c>
      <c r="D23" s="206">
        <v>10928</v>
      </c>
      <c r="E23" s="206">
        <v>229497</v>
      </c>
      <c r="F23" s="206"/>
      <c r="G23" s="206"/>
      <c r="H23" s="261" t="s">
        <v>1170</v>
      </c>
      <c r="I23" s="210"/>
      <c r="J23" s="211"/>
      <c r="K23" s="198"/>
    </row>
    <row r="24" spans="1:11" ht="22.65" customHeight="1">
      <c r="A24" s="205">
        <v>13</v>
      </c>
      <c r="B24" s="242" t="s">
        <v>1192</v>
      </c>
      <c r="C24" s="206">
        <v>38100</v>
      </c>
      <c r="D24" s="206">
        <v>1905</v>
      </c>
      <c r="E24" s="206">
        <v>40005</v>
      </c>
      <c r="F24" s="206"/>
      <c r="G24" s="206"/>
      <c r="H24" s="261" t="s">
        <v>1171</v>
      </c>
      <c r="I24" s="210"/>
      <c r="J24" s="211"/>
      <c r="K24" s="198"/>
    </row>
    <row r="25" spans="1:11" ht="22.65" customHeight="1">
      <c r="A25" s="205">
        <v>14</v>
      </c>
      <c r="B25" s="242" t="s">
        <v>1190</v>
      </c>
      <c r="C25" s="206">
        <v>3000</v>
      </c>
      <c r="D25" s="206">
        <v>150</v>
      </c>
      <c r="E25" s="206">
        <v>3150</v>
      </c>
      <c r="F25" s="206"/>
      <c r="G25" s="206"/>
      <c r="H25" s="261" t="s">
        <v>1172</v>
      </c>
      <c r="I25" s="210"/>
      <c r="J25" s="211"/>
      <c r="K25" s="198"/>
    </row>
    <row r="26" spans="1:11" ht="22.65" customHeight="1">
      <c r="A26" s="205"/>
      <c r="B26" s="242" t="s">
        <v>1193</v>
      </c>
      <c r="C26" s="206">
        <v>10000</v>
      </c>
      <c r="D26" s="206">
        <v>500</v>
      </c>
      <c r="E26" s="206">
        <v>10500</v>
      </c>
      <c r="F26" s="206"/>
      <c r="G26" s="206"/>
      <c r="H26" s="261" t="s">
        <v>1173</v>
      </c>
      <c r="I26" s="210"/>
      <c r="J26" s="211"/>
      <c r="K26" s="198"/>
    </row>
    <row r="27" spans="1:11" ht="22.65" customHeight="1">
      <c r="A27" s="205"/>
      <c r="B27" s="242" t="s">
        <v>1191</v>
      </c>
      <c r="C27" s="206">
        <v>1980</v>
      </c>
      <c r="D27" s="206">
        <v>99</v>
      </c>
      <c r="E27" s="206">
        <v>2079</v>
      </c>
      <c r="F27" s="206"/>
      <c r="G27" s="206"/>
      <c r="H27" s="261" t="s">
        <v>1174</v>
      </c>
      <c r="I27" s="210"/>
      <c r="J27" s="211"/>
      <c r="K27" s="198"/>
    </row>
    <row r="28" spans="1:11" ht="22.65" customHeight="1">
      <c r="A28" s="205">
        <v>23</v>
      </c>
      <c r="B28" s="242" t="s">
        <v>1195</v>
      </c>
      <c r="C28" s="206">
        <v>236646</v>
      </c>
      <c r="D28" s="206">
        <v>11832</v>
      </c>
      <c r="E28" s="206">
        <v>248478</v>
      </c>
      <c r="F28" s="284" t="s">
        <v>1239</v>
      </c>
      <c r="G28" s="208"/>
      <c r="H28" s="261" t="s">
        <v>1196</v>
      </c>
      <c r="I28" s="210"/>
      <c r="J28" s="211"/>
      <c r="K28" s="198"/>
    </row>
    <row r="29" spans="1:11" ht="22.65" customHeight="1">
      <c r="A29" s="205"/>
      <c r="B29" s="242" t="s">
        <v>1195</v>
      </c>
      <c r="C29" s="206">
        <v>239787</v>
      </c>
      <c r="D29" s="206">
        <v>11989</v>
      </c>
      <c r="E29" s="206">
        <v>251776</v>
      </c>
      <c r="F29" s="284" t="s">
        <v>1239</v>
      </c>
      <c r="G29" s="208"/>
      <c r="H29" s="261" t="s">
        <v>1197</v>
      </c>
      <c r="I29" s="210"/>
      <c r="J29" s="211"/>
      <c r="K29" s="198"/>
    </row>
    <row r="30" spans="1:11" ht="22.65" customHeight="1">
      <c r="A30" s="205"/>
      <c r="B30" s="242" t="s">
        <v>1195</v>
      </c>
      <c r="C30" s="206">
        <v>60800</v>
      </c>
      <c r="D30" s="206">
        <v>3040</v>
      </c>
      <c r="E30" s="206">
        <v>63840</v>
      </c>
      <c r="F30" s="284" t="s">
        <v>1239</v>
      </c>
      <c r="G30" s="208"/>
      <c r="H30" s="261" t="s">
        <v>1198</v>
      </c>
      <c r="I30" s="210"/>
      <c r="J30" s="211"/>
      <c r="K30" s="198"/>
    </row>
    <row r="31" spans="1:11" ht="22.65" customHeight="1">
      <c r="A31" s="205">
        <v>5</v>
      </c>
      <c r="B31" s="242" t="s">
        <v>35</v>
      </c>
      <c r="C31" s="206">
        <v>3600</v>
      </c>
      <c r="D31" s="206">
        <v>180</v>
      </c>
      <c r="E31" s="206">
        <v>3780</v>
      </c>
      <c r="F31" s="207"/>
      <c r="G31" s="208"/>
      <c r="H31" s="261" t="s">
        <v>1199</v>
      </c>
      <c r="I31" s="210"/>
      <c r="J31" s="211"/>
      <c r="K31" s="198"/>
    </row>
    <row r="32" spans="1:11" ht="22.65" customHeight="1">
      <c r="A32" s="205">
        <v>15</v>
      </c>
      <c r="B32" s="242" t="s">
        <v>16</v>
      </c>
      <c r="C32" s="206">
        <v>13000</v>
      </c>
      <c r="D32" s="206">
        <v>650</v>
      </c>
      <c r="E32" s="206">
        <v>13650</v>
      </c>
      <c r="F32" s="207"/>
      <c r="G32" s="208"/>
      <c r="H32" s="261" t="s">
        <v>1200</v>
      </c>
      <c r="I32" s="210"/>
      <c r="J32" s="211"/>
      <c r="K32" s="198"/>
    </row>
    <row r="33" spans="1:11" ht="22.65" customHeight="1">
      <c r="A33" s="205"/>
      <c r="B33" s="242" t="s">
        <v>16</v>
      </c>
      <c r="C33" s="206">
        <v>8000</v>
      </c>
      <c r="D33" s="206">
        <v>400</v>
      </c>
      <c r="E33" s="206">
        <v>8400</v>
      </c>
      <c r="F33" s="207"/>
      <c r="G33" s="208"/>
      <c r="H33" s="261" t="s">
        <v>1201</v>
      </c>
      <c r="I33" s="210"/>
      <c r="J33" s="211"/>
      <c r="K33" s="198"/>
    </row>
    <row r="34" spans="1:11" ht="22.65" customHeight="1">
      <c r="A34" s="205"/>
      <c r="B34" s="242" t="s">
        <v>16</v>
      </c>
      <c r="C34" s="206">
        <v>10500</v>
      </c>
      <c r="D34" s="206">
        <v>525</v>
      </c>
      <c r="E34" s="206">
        <v>11025</v>
      </c>
      <c r="F34" s="207"/>
      <c r="G34" s="208"/>
      <c r="H34" s="261" t="s">
        <v>1202</v>
      </c>
      <c r="I34" s="210"/>
      <c r="J34" s="211"/>
      <c r="K34" s="198"/>
    </row>
    <row r="35" spans="1:11" ht="22.65" customHeight="1">
      <c r="A35" s="205"/>
      <c r="B35" s="242" t="s">
        <v>33</v>
      </c>
      <c r="C35" s="206">
        <v>34000</v>
      </c>
      <c r="D35" s="206">
        <v>1700</v>
      </c>
      <c r="E35" s="206">
        <v>35700</v>
      </c>
      <c r="F35" s="207"/>
      <c r="G35" s="208"/>
      <c r="H35" s="261" t="s">
        <v>1203</v>
      </c>
      <c r="I35" s="210"/>
      <c r="J35" s="211"/>
      <c r="K35" s="198"/>
    </row>
    <row r="36" spans="1:11" ht="22.65" customHeight="1">
      <c r="A36" s="205"/>
      <c r="B36" s="242" t="s">
        <v>1204</v>
      </c>
      <c r="C36" s="206">
        <v>25500</v>
      </c>
      <c r="D36" s="206">
        <v>1275</v>
      </c>
      <c r="E36" s="206">
        <v>26775</v>
      </c>
      <c r="F36" s="207"/>
      <c r="G36" s="208"/>
      <c r="H36" s="261" t="s">
        <v>1205</v>
      </c>
      <c r="I36" s="210"/>
      <c r="J36" s="211"/>
      <c r="K36" s="198"/>
    </row>
    <row r="37" spans="1:11" ht="22.65" customHeight="1">
      <c r="A37" s="205"/>
      <c r="B37" s="242" t="s">
        <v>7</v>
      </c>
      <c r="C37" s="206">
        <v>34000</v>
      </c>
      <c r="D37" s="206">
        <v>1700</v>
      </c>
      <c r="E37" s="206">
        <v>35700</v>
      </c>
      <c r="F37" s="207"/>
      <c r="G37" s="208"/>
      <c r="H37" s="261" t="s">
        <v>1206</v>
      </c>
      <c r="I37" s="210"/>
      <c r="J37" s="211"/>
      <c r="K37" s="198"/>
    </row>
    <row r="38" spans="1:11" ht="22.65" customHeight="1">
      <c r="A38" s="205"/>
      <c r="B38" s="242" t="s">
        <v>7</v>
      </c>
      <c r="C38" s="206">
        <v>34000</v>
      </c>
      <c r="D38" s="206">
        <v>1700</v>
      </c>
      <c r="E38" s="206">
        <v>35700</v>
      </c>
      <c r="F38" s="207"/>
      <c r="G38" s="208"/>
      <c r="H38" s="261" t="s">
        <v>1207</v>
      </c>
      <c r="I38" s="210"/>
      <c r="J38" s="211"/>
      <c r="K38" s="198"/>
    </row>
    <row r="39" spans="1:11" ht="22.65" customHeight="1">
      <c r="A39" s="205"/>
      <c r="B39" s="242" t="s">
        <v>14</v>
      </c>
      <c r="C39" s="206">
        <v>9700</v>
      </c>
      <c r="D39" s="206">
        <v>485</v>
      </c>
      <c r="E39" s="206">
        <v>10185</v>
      </c>
      <c r="F39" s="207"/>
      <c r="G39" s="208"/>
      <c r="H39" s="261" t="s">
        <v>1208</v>
      </c>
      <c r="I39" s="210"/>
      <c r="J39" s="211"/>
      <c r="K39" s="198"/>
    </row>
    <row r="40" spans="1:11" ht="22.65" customHeight="1">
      <c r="A40" s="205"/>
      <c r="B40" s="242" t="s">
        <v>1209</v>
      </c>
      <c r="C40" s="206">
        <v>5000</v>
      </c>
      <c r="D40" s="206">
        <v>250</v>
      </c>
      <c r="E40" s="206">
        <v>5250</v>
      </c>
      <c r="F40" s="207"/>
      <c r="G40" s="208"/>
      <c r="H40" s="261" t="s">
        <v>1210</v>
      </c>
      <c r="I40" s="210"/>
      <c r="J40" s="211"/>
      <c r="K40" s="198"/>
    </row>
    <row r="41" spans="1:11" ht="22.65" customHeight="1">
      <c r="A41" s="205"/>
      <c r="B41" s="242" t="s">
        <v>1209</v>
      </c>
      <c r="C41" s="206">
        <v>11700</v>
      </c>
      <c r="D41" s="206">
        <v>585</v>
      </c>
      <c r="E41" s="206">
        <v>12285</v>
      </c>
      <c r="F41" s="207"/>
      <c r="G41" s="208"/>
      <c r="H41" s="261" t="s">
        <v>1211</v>
      </c>
      <c r="I41" s="210"/>
      <c r="J41" s="211"/>
      <c r="K41" s="198"/>
    </row>
    <row r="42" spans="1:11" ht="22.65" customHeight="1">
      <c r="A42" s="205"/>
      <c r="B42" s="242" t="s">
        <v>69</v>
      </c>
      <c r="C42" s="206">
        <v>2400</v>
      </c>
      <c r="D42" s="206">
        <v>120</v>
      </c>
      <c r="E42" s="206">
        <v>2520</v>
      </c>
      <c r="F42" s="207"/>
      <c r="G42" s="208"/>
      <c r="H42" s="261" t="s">
        <v>1212</v>
      </c>
      <c r="I42" s="210"/>
      <c r="J42" s="211"/>
      <c r="K42" s="198"/>
    </row>
    <row r="43" spans="1:11" ht="22.65" customHeight="1">
      <c r="A43" s="205">
        <v>20</v>
      </c>
      <c r="B43" s="242" t="s">
        <v>1213</v>
      </c>
      <c r="C43" s="206">
        <v>21905</v>
      </c>
      <c r="D43" s="206">
        <v>1095</v>
      </c>
      <c r="E43" s="206">
        <v>23000</v>
      </c>
      <c r="F43" s="207"/>
      <c r="G43" s="208"/>
      <c r="H43" s="261" t="s">
        <v>1214</v>
      </c>
      <c r="I43" s="210"/>
      <c r="J43" s="211"/>
      <c r="K43" s="198"/>
    </row>
    <row r="44" spans="1:11" ht="22.65" customHeight="1">
      <c r="A44" s="205"/>
      <c r="B44" s="242" t="s">
        <v>1066</v>
      </c>
      <c r="C44" s="206">
        <v>56385</v>
      </c>
      <c r="D44" s="206">
        <v>2819</v>
      </c>
      <c r="E44" s="206">
        <v>59204</v>
      </c>
      <c r="F44" s="207"/>
      <c r="G44" s="208"/>
      <c r="H44" s="261" t="s">
        <v>1215</v>
      </c>
      <c r="I44" s="210"/>
      <c r="J44" s="211"/>
      <c r="K44" s="198"/>
    </row>
    <row r="45" spans="1:11" ht="22.65" customHeight="1">
      <c r="A45" s="205"/>
      <c r="B45" s="242" t="s">
        <v>28</v>
      </c>
      <c r="C45" s="206">
        <v>3800</v>
      </c>
      <c r="D45" s="206">
        <v>190</v>
      </c>
      <c r="E45" s="206">
        <v>3990</v>
      </c>
      <c r="F45" s="207"/>
      <c r="G45" s="208"/>
      <c r="H45" s="261" t="s">
        <v>1216</v>
      </c>
      <c r="I45" s="210"/>
      <c r="J45" s="211"/>
      <c r="K45" s="198"/>
    </row>
    <row r="46" spans="1:11" ht="22.65" customHeight="1">
      <c r="A46" s="205"/>
      <c r="B46" s="242" t="s">
        <v>7</v>
      </c>
      <c r="C46" s="206">
        <v>34000</v>
      </c>
      <c r="D46" s="206">
        <v>1700</v>
      </c>
      <c r="E46" s="206">
        <v>35700</v>
      </c>
      <c r="F46" s="206"/>
      <c r="G46" s="206"/>
      <c r="H46" s="261" t="s">
        <v>1217</v>
      </c>
      <c r="I46" s="210"/>
      <c r="J46" s="211"/>
      <c r="K46" s="198"/>
    </row>
    <row r="47" spans="1:11" ht="22.65" customHeight="1">
      <c r="A47" s="205"/>
      <c r="B47" s="242" t="s">
        <v>7</v>
      </c>
      <c r="C47" s="206">
        <v>14600</v>
      </c>
      <c r="D47" s="206">
        <v>730</v>
      </c>
      <c r="E47" s="206">
        <v>15330</v>
      </c>
      <c r="F47" s="206"/>
      <c r="G47" s="206"/>
      <c r="H47" s="261" t="s">
        <v>1218</v>
      </c>
      <c r="I47" s="210"/>
      <c r="J47" s="211"/>
      <c r="K47" s="198"/>
    </row>
    <row r="48" spans="1:11" ht="22.65" customHeight="1">
      <c r="A48" s="205"/>
      <c r="B48" s="242" t="s">
        <v>35</v>
      </c>
      <c r="C48" s="206">
        <v>2400</v>
      </c>
      <c r="D48" s="206">
        <v>120</v>
      </c>
      <c r="E48" s="206">
        <v>2520</v>
      </c>
      <c r="F48" s="206"/>
      <c r="G48" s="206"/>
      <c r="H48" s="261" t="s">
        <v>1219</v>
      </c>
      <c r="I48" s="210"/>
      <c r="J48" s="211"/>
      <c r="K48" s="198"/>
    </row>
    <row r="49" spans="1:11" ht="22.65" customHeight="1">
      <c r="A49" s="205"/>
      <c r="B49" s="242" t="s">
        <v>35</v>
      </c>
      <c r="C49" s="206">
        <v>3600</v>
      </c>
      <c r="D49" s="206">
        <v>180</v>
      </c>
      <c r="E49" s="206">
        <v>3780</v>
      </c>
      <c r="F49" s="206"/>
      <c r="G49" s="206"/>
      <c r="H49" s="261" t="s">
        <v>1220</v>
      </c>
      <c r="I49" s="210"/>
      <c r="J49" s="211"/>
      <c r="K49" s="198"/>
    </row>
    <row r="50" spans="1:11" ht="22.65" customHeight="1">
      <c r="A50" s="205"/>
      <c r="B50" s="242" t="s">
        <v>35</v>
      </c>
      <c r="C50" s="206">
        <v>29600</v>
      </c>
      <c r="D50" s="206">
        <v>1480</v>
      </c>
      <c r="E50" s="206">
        <v>31080</v>
      </c>
      <c r="F50" s="206"/>
      <c r="G50" s="206"/>
      <c r="H50" s="261" t="s">
        <v>1221</v>
      </c>
      <c r="I50" s="210"/>
      <c r="J50" s="211"/>
      <c r="K50" s="198"/>
    </row>
    <row r="51" spans="1:11" ht="22.65" customHeight="1">
      <c r="A51" s="205"/>
      <c r="B51" s="242" t="s">
        <v>35</v>
      </c>
      <c r="C51" s="206">
        <v>13040</v>
      </c>
      <c r="D51" s="206">
        <v>652</v>
      </c>
      <c r="E51" s="206">
        <v>13692</v>
      </c>
      <c r="F51" s="206"/>
      <c r="G51" s="206"/>
      <c r="H51" s="261" t="s">
        <v>1222</v>
      </c>
      <c r="I51" s="210"/>
      <c r="J51" s="211"/>
      <c r="K51" s="198"/>
    </row>
    <row r="52" spans="1:11" ht="22.65" customHeight="1">
      <c r="A52" s="205"/>
      <c r="B52" s="242" t="s">
        <v>994</v>
      </c>
      <c r="C52" s="206">
        <v>65000</v>
      </c>
      <c r="D52" s="206">
        <v>3250</v>
      </c>
      <c r="E52" s="206">
        <v>68250</v>
      </c>
      <c r="F52" s="207"/>
      <c r="G52" s="206"/>
      <c r="H52" s="261" t="s">
        <v>1223</v>
      </c>
      <c r="I52" s="210"/>
      <c r="J52" s="211"/>
      <c r="K52" s="198"/>
    </row>
    <row r="53" spans="1:11" ht="22.65" customHeight="1">
      <c r="A53" s="205">
        <v>21</v>
      </c>
      <c r="B53" s="242" t="s">
        <v>169</v>
      </c>
      <c r="C53" s="206">
        <v>14100</v>
      </c>
      <c r="D53" s="206">
        <v>705</v>
      </c>
      <c r="E53" s="206">
        <v>14805</v>
      </c>
      <c r="F53" s="206"/>
      <c r="G53" s="206"/>
      <c r="H53" s="261" t="s">
        <v>1224</v>
      </c>
      <c r="I53" s="210"/>
      <c r="J53" s="211"/>
      <c r="K53" s="198"/>
    </row>
    <row r="54" spans="1:11" ht="22.65" customHeight="1">
      <c r="A54" s="205"/>
      <c r="B54" s="242" t="s">
        <v>13</v>
      </c>
      <c r="C54" s="206">
        <v>6800</v>
      </c>
      <c r="D54" s="206">
        <v>340</v>
      </c>
      <c r="E54" s="206">
        <v>7140</v>
      </c>
      <c r="F54" s="206"/>
      <c r="G54" s="206"/>
      <c r="H54" s="261" t="s">
        <v>1225</v>
      </c>
      <c r="I54" s="210"/>
      <c r="J54" s="211"/>
      <c r="K54" s="198"/>
    </row>
    <row r="55" spans="1:11" ht="22.65" customHeight="1">
      <c r="A55" s="205">
        <v>22</v>
      </c>
      <c r="B55" s="242" t="s">
        <v>35</v>
      </c>
      <c r="C55" s="206">
        <v>36000</v>
      </c>
      <c r="D55" s="206">
        <v>1800</v>
      </c>
      <c r="E55" s="206">
        <v>37800</v>
      </c>
      <c r="F55" s="206"/>
      <c r="G55" s="206"/>
      <c r="H55" s="261" t="s">
        <v>1226</v>
      </c>
      <c r="I55" s="210"/>
      <c r="J55" s="211"/>
      <c r="K55" s="198"/>
    </row>
    <row r="56" spans="1:11" ht="22.65" customHeight="1">
      <c r="A56" s="205"/>
      <c r="B56" s="242" t="s">
        <v>1227</v>
      </c>
      <c r="C56" s="206">
        <v>3200</v>
      </c>
      <c r="D56" s="206">
        <v>160</v>
      </c>
      <c r="E56" s="206">
        <v>3360</v>
      </c>
      <c r="F56" s="206"/>
      <c r="G56" s="206"/>
      <c r="H56" s="261" t="s">
        <v>1228</v>
      </c>
      <c r="I56" s="210"/>
      <c r="J56" s="211"/>
      <c r="K56" s="198"/>
    </row>
    <row r="57" spans="1:11" ht="22.65" customHeight="1">
      <c r="A57" s="205"/>
      <c r="B57" s="242" t="s">
        <v>1229</v>
      </c>
      <c r="C57" s="206">
        <v>35300</v>
      </c>
      <c r="D57" s="206">
        <v>1765</v>
      </c>
      <c r="E57" s="206">
        <v>37065</v>
      </c>
      <c r="F57" s="206"/>
      <c r="G57" s="206"/>
      <c r="H57" s="261" t="s">
        <v>1230</v>
      </c>
      <c r="I57" s="210"/>
      <c r="J57" s="211"/>
      <c r="K57" s="198"/>
    </row>
    <row r="58" spans="1:11" ht="22.65" customHeight="1">
      <c r="A58" s="205"/>
      <c r="B58" s="242" t="s">
        <v>1231</v>
      </c>
      <c r="C58" s="206">
        <v>21500</v>
      </c>
      <c r="D58" s="206">
        <v>1075</v>
      </c>
      <c r="E58" s="206">
        <v>22575</v>
      </c>
      <c r="F58" s="206"/>
      <c r="G58" s="206"/>
      <c r="H58" s="261" t="s">
        <v>1232</v>
      </c>
      <c r="I58" s="210"/>
      <c r="J58" s="211"/>
      <c r="K58" s="198"/>
    </row>
    <row r="59" spans="1:11" ht="22.65" customHeight="1">
      <c r="A59" s="205"/>
      <c r="B59" s="242" t="s">
        <v>6</v>
      </c>
      <c r="C59" s="206">
        <v>15900</v>
      </c>
      <c r="D59" s="206">
        <v>795</v>
      </c>
      <c r="E59" s="206">
        <v>16695</v>
      </c>
      <c r="F59" s="206"/>
      <c r="G59" s="206"/>
      <c r="H59" s="261" t="s">
        <v>1233</v>
      </c>
      <c r="I59" s="210"/>
      <c r="J59" s="211"/>
      <c r="K59" s="198"/>
    </row>
    <row r="60" spans="1:11" ht="22.65" customHeight="1">
      <c r="A60" s="205"/>
      <c r="B60" s="242" t="s">
        <v>45</v>
      </c>
      <c r="C60" s="206">
        <v>3600</v>
      </c>
      <c r="D60" s="206">
        <v>180</v>
      </c>
      <c r="E60" s="206">
        <v>3780</v>
      </c>
      <c r="F60" s="206"/>
      <c r="G60" s="206"/>
      <c r="H60" s="261" t="s">
        <v>1234</v>
      </c>
      <c r="I60" s="210"/>
      <c r="J60" s="211"/>
      <c r="K60" s="198"/>
    </row>
    <row r="61" spans="1:11" ht="22.65" customHeight="1">
      <c r="A61" s="205"/>
      <c r="B61" s="242" t="s">
        <v>8</v>
      </c>
      <c r="C61" s="206">
        <v>5571</v>
      </c>
      <c r="D61" s="206">
        <v>279</v>
      </c>
      <c r="E61" s="206">
        <v>5850</v>
      </c>
      <c r="F61" s="206"/>
      <c r="G61" s="206"/>
      <c r="H61" s="261" t="s">
        <v>1235</v>
      </c>
      <c r="I61" s="210"/>
      <c r="J61" s="211"/>
      <c r="K61" s="198"/>
    </row>
    <row r="62" spans="1:11" ht="22.65" customHeight="1">
      <c r="A62" s="205"/>
      <c r="B62" s="242" t="s">
        <v>9</v>
      </c>
      <c r="C62" s="206">
        <v>2163</v>
      </c>
      <c r="D62" s="206">
        <v>108</v>
      </c>
      <c r="E62" s="206">
        <v>2271</v>
      </c>
      <c r="F62" s="206"/>
      <c r="G62" s="206"/>
      <c r="H62" s="261" t="s">
        <v>1236</v>
      </c>
      <c r="I62" s="210"/>
      <c r="J62" s="211"/>
      <c r="K62" s="198"/>
    </row>
    <row r="63" spans="1:11" ht="22.65" customHeight="1">
      <c r="A63" s="205">
        <v>23</v>
      </c>
      <c r="B63" s="242" t="s">
        <v>1237</v>
      </c>
      <c r="C63" s="206">
        <v>4500</v>
      </c>
      <c r="D63" s="206">
        <v>225</v>
      </c>
      <c r="E63" s="206">
        <v>4725</v>
      </c>
      <c r="F63" s="206"/>
      <c r="G63" s="206"/>
      <c r="H63" s="261" t="s">
        <v>1238</v>
      </c>
      <c r="I63" s="210"/>
      <c r="J63" s="211"/>
      <c r="K63" s="198"/>
    </row>
    <row r="64" spans="1:11" ht="22.65" customHeight="1">
      <c r="A64" s="239"/>
      <c r="B64" s="271"/>
      <c r="C64" s="213"/>
      <c r="D64" s="213"/>
      <c r="E64" s="213"/>
      <c r="F64" s="214"/>
      <c r="G64" s="215"/>
      <c r="H64" s="263"/>
      <c r="I64" s="217"/>
      <c r="J64" s="211"/>
      <c r="K64" s="198"/>
    </row>
    <row r="65" spans="1:13" ht="22.65" customHeight="1">
      <c r="A65" s="239"/>
      <c r="B65" s="272" t="s">
        <v>1134</v>
      </c>
      <c r="C65" s="218">
        <f>SUM(C5:C64)</f>
        <v>2217032</v>
      </c>
      <c r="D65" s="218">
        <f>SUM(D5:D64)</f>
        <v>110851</v>
      </c>
      <c r="E65" s="218">
        <f>SUM(E5:E64)</f>
        <v>2327883</v>
      </c>
      <c r="F65" s="219"/>
      <c r="G65" s="220"/>
      <c r="H65" s="264"/>
      <c r="I65" s="222"/>
    </row>
    <row r="66" spans="1:13" ht="22.65" customHeight="1">
      <c r="A66" s="239"/>
      <c r="B66" s="281" t="s">
        <v>1146</v>
      </c>
      <c r="C66" s="266">
        <f>SUM(C10)</f>
        <v>176660</v>
      </c>
      <c r="D66" s="266">
        <f>SUM(D10)</f>
        <v>8833</v>
      </c>
      <c r="E66" s="266">
        <f>SUM(E10)</f>
        <v>185493</v>
      </c>
      <c r="F66" s="219"/>
      <c r="G66" s="220"/>
      <c r="H66" s="207"/>
    </row>
    <row r="67" spans="1:13" ht="22.65" customHeight="1">
      <c r="A67" s="239"/>
      <c r="B67" s="280" t="s">
        <v>1147</v>
      </c>
      <c r="C67" s="267">
        <f>SUM(C21)</f>
        <v>147900</v>
      </c>
      <c r="D67" s="267">
        <f>SUM(D21)</f>
        <v>7395</v>
      </c>
      <c r="E67" s="267">
        <f>SUM(E21)</f>
        <v>155295</v>
      </c>
      <c r="F67" s="219"/>
      <c r="G67" s="220"/>
      <c r="H67" s="207"/>
    </row>
    <row r="68" spans="1:13" ht="22.65" customHeight="1">
      <c r="A68" s="239"/>
      <c r="B68" s="273" t="s">
        <v>1137</v>
      </c>
      <c r="C68" s="218">
        <f>C65-SUM(C66:C67)</f>
        <v>1892472</v>
      </c>
      <c r="D68" s="218">
        <f t="shared" ref="D68:E68" si="0">D65-SUM(D66:D67)</f>
        <v>94623</v>
      </c>
      <c r="E68" s="218">
        <f t="shared" si="0"/>
        <v>1987095</v>
      </c>
      <c r="F68" s="219"/>
      <c r="G68" s="220"/>
      <c r="H68" s="207"/>
    </row>
    <row r="69" spans="1:13" ht="19.5" customHeight="1">
      <c r="B69" s="274" t="s">
        <v>1138</v>
      </c>
      <c r="C69" s="225">
        <f>E82</f>
        <v>1907962</v>
      </c>
    </row>
    <row r="70" spans="1:13" ht="18" customHeight="1" thickBot="1">
      <c r="C70" s="225"/>
    </row>
    <row r="71" spans="1:13" ht="23.4" customHeight="1">
      <c r="B71" s="276" t="s">
        <v>1139</v>
      </c>
      <c r="C71" s="226">
        <v>176660</v>
      </c>
      <c r="D71" s="227">
        <v>515426</v>
      </c>
      <c r="E71" s="225">
        <f>SUM(C71:D71)</f>
        <v>692086</v>
      </c>
      <c r="F71" s="228">
        <f t="shared" ref="F71:F78" si="1">SUM(E71)/SUM($E$71:$E$81)</f>
        <v>0.36273573582702379</v>
      </c>
    </row>
    <row r="72" spans="1:13" s="224" customFormat="1" ht="23.4" customHeight="1">
      <c r="A72" s="237"/>
      <c r="B72" s="283" t="s">
        <v>1194</v>
      </c>
      <c r="C72" s="235">
        <v>0</v>
      </c>
      <c r="D72" s="229">
        <v>469796</v>
      </c>
      <c r="E72" s="225">
        <f t="shared" ref="E72:E75" si="2">SUM(C72:D72)</f>
        <v>469796</v>
      </c>
      <c r="F72" s="228">
        <f t="shared" si="1"/>
        <v>0.24622922259457997</v>
      </c>
      <c r="G72" s="200"/>
      <c r="H72" s="265"/>
      <c r="J72" s="197"/>
      <c r="K72" s="197"/>
      <c r="L72" s="198"/>
      <c r="M72" s="198"/>
    </row>
    <row r="73" spans="1:13" ht="23.4" customHeight="1">
      <c r="B73" s="277" t="s">
        <v>1141</v>
      </c>
      <c r="C73" s="235">
        <v>0</v>
      </c>
      <c r="D73" s="229">
        <v>222712</v>
      </c>
      <c r="E73" s="225">
        <f t="shared" si="2"/>
        <v>222712</v>
      </c>
      <c r="F73" s="228">
        <f t="shared" si="1"/>
        <v>0.11672769164165743</v>
      </c>
    </row>
    <row r="74" spans="1:13" ht="23.4" customHeight="1">
      <c r="B74" s="277" t="s">
        <v>932</v>
      </c>
      <c r="C74" s="235">
        <v>0</v>
      </c>
      <c r="D74" s="229">
        <v>57300</v>
      </c>
      <c r="E74" s="225">
        <f t="shared" si="2"/>
        <v>57300</v>
      </c>
      <c r="F74" s="228">
        <f t="shared" si="1"/>
        <v>3.0032044663363316E-2</v>
      </c>
    </row>
    <row r="75" spans="1:13" ht="23.4" customHeight="1">
      <c r="B75" s="277" t="s">
        <v>1142</v>
      </c>
      <c r="C75" s="235">
        <v>0</v>
      </c>
      <c r="D75" s="229">
        <v>3100</v>
      </c>
      <c r="E75" s="225">
        <f t="shared" si="2"/>
        <v>3100</v>
      </c>
      <c r="F75" s="228">
        <f t="shared" si="1"/>
        <v>1.6247703046496733E-3</v>
      </c>
    </row>
    <row r="76" spans="1:13" ht="23.4" customHeight="1">
      <c r="B76" s="277" t="s">
        <v>933</v>
      </c>
      <c r="C76" s="235">
        <v>0</v>
      </c>
      <c r="D76" s="229">
        <v>537233</v>
      </c>
      <c r="E76" s="225">
        <f>SUM(D76:D77)</f>
        <v>376063</v>
      </c>
      <c r="F76" s="228">
        <f t="shared" si="1"/>
        <v>0.19710193389595809</v>
      </c>
    </row>
    <row r="77" spans="1:13" ht="23.4" customHeight="1">
      <c r="B77" s="285" t="s">
        <v>933</v>
      </c>
      <c r="C77" s="286"/>
      <c r="D77" s="288">
        <v>-161170</v>
      </c>
      <c r="E77" s="225"/>
      <c r="F77" s="228"/>
    </row>
    <row r="78" spans="1:13" ht="23.4" customHeight="1">
      <c r="B78" s="277" t="s">
        <v>1143</v>
      </c>
      <c r="C78" s="235">
        <v>0</v>
      </c>
      <c r="D78" s="287">
        <v>65000</v>
      </c>
      <c r="E78" s="225">
        <f>SUM(C78:D78)</f>
        <v>65000</v>
      </c>
      <c r="F78" s="228">
        <f t="shared" si="1"/>
        <v>3.406776445233186E-2</v>
      </c>
    </row>
    <row r="79" spans="1:13" ht="23.4" customHeight="1">
      <c r="B79" s="278" t="s">
        <v>1123</v>
      </c>
      <c r="C79" s="235">
        <v>0</v>
      </c>
      <c r="D79" s="229">
        <v>21905</v>
      </c>
      <c r="E79" s="225">
        <f>SUM(C79:D79)</f>
        <v>21905</v>
      </c>
      <c r="F79" s="228">
        <f t="shared" ref="F79" si="3">SUM(E79)/SUM($E$71:$E$81)</f>
        <v>1.1480836620435838E-2</v>
      </c>
    </row>
    <row r="80" spans="1:13" ht="23.4" customHeight="1">
      <c r="B80" s="278" t="s">
        <v>1145</v>
      </c>
      <c r="C80" s="235">
        <v>0</v>
      </c>
      <c r="D80" s="230">
        <v>0</v>
      </c>
      <c r="E80" s="225">
        <f t="shared" ref="E80:E81" si="4">SUM(C80:D80)</f>
        <v>0</v>
      </c>
      <c r="F80" s="228">
        <f t="shared" ref="F80:F81" si="5">SUM(E80)/SUM($E$71:$E$81)</f>
        <v>0</v>
      </c>
    </row>
    <row r="81" spans="2:6" ht="23.4" customHeight="1" thickBot="1">
      <c r="B81" s="279" t="s">
        <v>1124</v>
      </c>
      <c r="C81" s="236">
        <v>0</v>
      </c>
      <c r="D81" s="231">
        <v>0</v>
      </c>
      <c r="E81" s="225">
        <f t="shared" si="4"/>
        <v>0</v>
      </c>
      <c r="F81" s="228">
        <f t="shared" si="5"/>
        <v>0</v>
      </c>
    </row>
    <row r="82" spans="2:6" ht="23.4" customHeight="1">
      <c r="C82" s="232">
        <f>SUM(C71:C81)</f>
        <v>176660</v>
      </c>
      <c r="D82" s="232">
        <f>SUM(D71:D81)</f>
        <v>1731302</v>
      </c>
      <c r="E82" s="225">
        <f>SUM(E71:E81)</f>
        <v>1907962</v>
      </c>
      <c r="F82" s="233">
        <f t="shared" ref="F82" si="6">E82/$E$82</f>
        <v>1</v>
      </c>
    </row>
    <row r="83" spans="2:6" ht="23.4" customHeight="1">
      <c r="D83" s="225"/>
    </row>
  </sheetData>
  <mergeCells count="3">
    <mergeCell ref="A1:H1"/>
    <mergeCell ref="A2:H2"/>
    <mergeCell ref="J11:K11"/>
  </mergeCells>
  <phoneticPr fontId="31" type="noConversion"/>
  <pageMargins left="0.69" right="0.19685039370078741" top="0" bottom="0.6692913385826772" header="0" footer="0.19685039370078741"/>
  <pageSetup pageOrder="overThenDown" orientation="portrait" horizontalDpi="300" verticalDpi="300" r:id="rId1"/>
  <headerFooter alignWithMargins="0">
    <oddFooter>&amp;L主管：&amp;C主辦會計人員：
&amp;R製表：許靜修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2E675-C589-4B81-AA23-F6EC565D7633}">
  <dimension ref="A1:M70"/>
  <sheetViews>
    <sheetView showGridLines="0" topLeftCell="A4" zoomScale="85" zoomScaleNormal="85" workbookViewId="0">
      <selection activeCell="C14" sqref="C14"/>
    </sheetView>
  </sheetViews>
  <sheetFormatPr defaultColWidth="9" defaultRowHeight="5.75" customHeight="1"/>
  <cols>
    <col min="1" max="1" width="6.36328125" style="237" customWidth="1"/>
    <col min="2" max="2" width="13.08984375" style="275" customWidth="1"/>
    <col min="3" max="4" width="13.81640625" style="198" customWidth="1"/>
    <col min="5" max="5" width="13.1796875" style="198" customWidth="1"/>
    <col min="6" max="6" width="11.6328125" style="199" customWidth="1"/>
    <col min="7" max="7" width="11.6328125" style="200" customWidth="1"/>
    <col min="8" max="8" width="17.453125" style="265" customWidth="1"/>
    <col min="9" max="9" width="13.6328125" style="224" customWidth="1"/>
    <col min="10" max="11" width="8.6328125" style="197" customWidth="1"/>
    <col min="12" max="12" width="13.453125" style="198" customWidth="1"/>
    <col min="13" max="13" width="14.36328125" style="198" customWidth="1"/>
    <col min="14" max="16384" width="9" style="198"/>
  </cols>
  <sheetData>
    <row r="1" spans="1:11" ht="19.5">
      <c r="A1" s="355" t="s">
        <v>1125</v>
      </c>
      <c r="B1" s="355"/>
      <c r="C1" s="355"/>
      <c r="D1" s="355"/>
      <c r="E1" s="355"/>
      <c r="F1" s="355"/>
      <c r="G1" s="355"/>
      <c r="H1" s="355"/>
      <c r="I1" s="282"/>
    </row>
    <row r="2" spans="1:11" ht="19.5">
      <c r="A2" s="357" t="s">
        <v>1328</v>
      </c>
      <c r="B2" s="355"/>
      <c r="C2" s="355"/>
      <c r="D2" s="355"/>
      <c r="E2" s="355"/>
      <c r="F2" s="355"/>
      <c r="G2" s="355"/>
      <c r="H2" s="355"/>
      <c r="I2" s="282"/>
    </row>
    <row r="3" spans="1:11" ht="15.5">
      <c r="B3" s="270"/>
      <c r="H3" s="259"/>
      <c r="I3" s="201"/>
    </row>
    <row r="4" spans="1:11" ht="23.15" customHeight="1">
      <c r="A4" s="238" t="s">
        <v>1126</v>
      </c>
      <c r="B4" s="269" t="s">
        <v>1133</v>
      </c>
      <c r="C4" s="202" t="s">
        <v>1127</v>
      </c>
      <c r="D4" s="202" t="s">
        <v>1128</v>
      </c>
      <c r="E4" s="202" t="s">
        <v>1129</v>
      </c>
      <c r="F4" s="203" t="s">
        <v>1130</v>
      </c>
      <c r="G4" s="203" t="s">
        <v>1131</v>
      </c>
      <c r="H4" s="203" t="s">
        <v>1132</v>
      </c>
      <c r="I4" s="204"/>
    </row>
    <row r="5" spans="1:11" ht="22.65" customHeight="1">
      <c r="A5" s="205">
        <v>2</v>
      </c>
      <c r="B5" s="242" t="s">
        <v>1288</v>
      </c>
      <c r="C5" s="206">
        <v>152880</v>
      </c>
      <c r="D5" s="206">
        <v>7644</v>
      </c>
      <c r="E5" s="206">
        <v>160524</v>
      </c>
      <c r="F5" s="292" t="s">
        <v>1289</v>
      </c>
      <c r="G5" s="206"/>
      <c r="H5" s="261" t="s">
        <v>1241</v>
      </c>
      <c r="I5" s="210"/>
      <c r="J5" s="211"/>
      <c r="K5" s="198"/>
    </row>
    <row r="6" spans="1:11" ht="22.65" customHeight="1">
      <c r="A6" s="205"/>
      <c r="B6" s="242" t="s">
        <v>1290</v>
      </c>
      <c r="C6" s="206">
        <v>144316</v>
      </c>
      <c r="D6" s="206">
        <v>7216</v>
      </c>
      <c r="E6" s="206">
        <v>151532</v>
      </c>
      <c r="F6" s="292" t="s">
        <v>1289</v>
      </c>
      <c r="G6" s="206"/>
      <c r="H6" s="261" t="s">
        <v>1242</v>
      </c>
      <c r="I6" s="210"/>
      <c r="J6" s="211"/>
      <c r="K6" s="198"/>
    </row>
    <row r="7" spans="1:11" ht="22.65" customHeight="1">
      <c r="A7" s="205">
        <v>3</v>
      </c>
      <c r="B7" s="242" t="s">
        <v>1290</v>
      </c>
      <c r="C7" s="206">
        <v>407366</v>
      </c>
      <c r="D7" s="206">
        <v>20368</v>
      </c>
      <c r="E7" s="206">
        <v>427734</v>
      </c>
      <c r="F7" s="292" t="s">
        <v>1289</v>
      </c>
      <c r="G7" s="206"/>
      <c r="H7" s="261" t="s">
        <v>1243</v>
      </c>
      <c r="I7" s="212"/>
      <c r="J7" s="211"/>
      <c r="K7" s="198"/>
    </row>
    <row r="8" spans="1:11" ht="22.65" customHeight="1">
      <c r="A8" s="205">
        <v>1</v>
      </c>
      <c r="B8" s="242" t="s">
        <v>1291</v>
      </c>
      <c r="C8" s="206">
        <v>82645</v>
      </c>
      <c r="D8" s="206">
        <v>4132</v>
      </c>
      <c r="E8" s="206">
        <v>86777</v>
      </c>
      <c r="F8" s="206"/>
      <c r="G8" s="206"/>
      <c r="H8" s="261" t="s">
        <v>1244</v>
      </c>
      <c r="I8" s="210"/>
      <c r="J8" s="211"/>
      <c r="K8" s="198"/>
    </row>
    <row r="9" spans="1:11" ht="22.65" customHeight="1">
      <c r="A9" s="205">
        <v>2</v>
      </c>
      <c r="B9" s="242" t="s">
        <v>1292</v>
      </c>
      <c r="C9" s="206">
        <v>9900</v>
      </c>
      <c r="D9" s="206">
        <v>495</v>
      </c>
      <c r="E9" s="206">
        <v>10395</v>
      </c>
      <c r="F9" s="206"/>
      <c r="G9" s="206"/>
      <c r="H9" s="261" t="s">
        <v>1245</v>
      </c>
      <c r="I9" s="210"/>
      <c r="J9" s="211"/>
      <c r="K9" s="198"/>
    </row>
    <row r="10" spans="1:11" ht="22.65" customHeight="1">
      <c r="A10" s="205"/>
      <c r="B10" s="242" t="s">
        <v>1293</v>
      </c>
      <c r="C10" s="206">
        <v>5200</v>
      </c>
      <c r="D10" s="206">
        <v>260</v>
      </c>
      <c r="E10" s="206">
        <v>5460</v>
      </c>
      <c r="F10" s="206"/>
      <c r="G10" s="206"/>
      <c r="H10" s="261" t="s">
        <v>1246</v>
      </c>
      <c r="I10" s="210"/>
      <c r="J10" s="211"/>
      <c r="K10" s="198"/>
    </row>
    <row r="11" spans="1:11" ht="22.65" customHeight="1">
      <c r="A11" s="205"/>
      <c r="B11" s="242" t="s">
        <v>1294</v>
      </c>
      <c r="C11" s="206">
        <v>6840</v>
      </c>
      <c r="D11" s="206">
        <v>342</v>
      </c>
      <c r="E11" s="206">
        <v>7182</v>
      </c>
      <c r="F11" s="206"/>
      <c r="G11" s="206"/>
      <c r="H11" s="261" t="s">
        <v>1247</v>
      </c>
      <c r="I11" s="210"/>
      <c r="J11" s="356"/>
      <c r="K11" s="356"/>
    </row>
    <row r="12" spans="1:11" ht="22.65" customHeight="1">
      <c r="A12" s="321"/>
      <c r="B12" s="322" t="s">
        <v>1295</v>
      </c>
      <c r="C12" s="323">
        <v>11200</v>
      </c>
      <c r="D12" s="323">
        <v>560</v>
      </c>
      <c r="E12" s="323">
        <v>11760</v>
      </c>
      <c r="F12" s="323"/>
      <c r="G12" s="323"/>
      <c r="H12" s="324" t="s">
        <v>1248</v>
      </c>
      <c r="I12" s="210"/>
      <c r="J12" s="211"/>
      <c r="K12" s="198"/>
    </row>
    <row r="13" spans="1:11" ht="22.65" customHeight="1">
      <c r="A13" s="205"/>
      <c r="B13" s="242" t="s">
        <v>1296</v>
      </c>
      <c r="C13" s="206">
        <v>12700</v>
      </c>
      <c r="D13" s="206">
        <v>635</v>
      </c>
      <c r="E13" s="206">
        <v>13335</v>
      </c>
      <c r="F13" s="206"/>
      <c r="G13" s="206"/>
      <c r="H13" s="261" t="s">
        <v>1249</v>
      </c>
      <c r="I13" s="210"/>
      <c r="J13" s="211"/>
      <c r="K13" s="198"/>
    </row>
    <row r="14" spans="1:11" ht="22.65" customHeight="1">
      <c r="A14" s="205"/>
      <c r="B14" s="242" t="s">
        <v>1297</v>
      </c>
      <c r="C14" s="206">
        <v>20020</v>
      </c>
      <c r="D14" s="206">
        <v>1001</v>
      </c>
      <c r="E14" s="206">
        <v>21021</v>
      </c>
      <c r="F14" s="206"/>
      <c r="G14" s="206"/>
      <c r="H14" s="261" t="s">
        <v>1250</v>
      </c>
      <c r="I14" s="210"/>
      <c r="J14" s="211"/>
      <c r="K14" s="198"/>
    </row>
    <row r="15" spans="1:11" ht="22.65" customHeight="1">
      <c r="A15" s="205"/>
      <c r="B15" s="242" t="s">
        <v>1298</v>
      </c>
      <c r="C15" s="206">
        <v>900</v>
      </c>
      <c r="D15" s="206">
        <v>45</v>
      </c>
      <c r="E15" s="206">
        <v>945</v>
      </c>
      <c r="F15" s="206"/>
      <c r="G15" s="206"/>
      <c r="H15" s="261" t="s">
        <v>1251</v>
      </c>
      <c r="I15" s="210"/>
      <c r="J15" s="211"/>
      <c r="K15" s="198"/>
    </row>
    <row r="16" spans="1:11" ht="22.65" customHeight="1">
      <c r="A16" s="205"/>
      <c r="B16" s="242" t="s">
        <v>1299</v>
      </c>
      <c r="C16" s="206">
        <v>22000</v>
      </c>
      <c r="D16" s="206">
        <v>1100</v>
      </c>
      <c r="E16" s="206">
        <v>23100</v>
      </c>
      <c r="F16" s="206"/>
      <c r="G16" s="206"/>
      <c r="H16" s="261" t="s">
        <v>1252</v>
      </c>
      <c r="I16" s="210"/>
      <c r="J16" s="211"/>
      <c r="K16" s="198"/>
    </row>
    <row r="17" spans="1:10" s="198" customFormat="1" ht="22.65" customHeight="1">
      <c r="A17" s="205"/>
      <c r="B17" s="242" t="s">
        <v>1300</v>
      </c>
      <c r="C17" s="206">
        <v>25400</v>
      </c>
      <c r="D17" s="206">
        <v>1270</v>
      </c>
      <c r="E17" s="206">
        <v>26670</v>
      </c>
      <c r="F17" s="206"/>
      <c r="G17" s="206"/>
      <c r="H17" s="261" t="s">
        <v>1253</v>
      </c>
      <c r="I17" s="210"/>
      <c r="J17" s="211"/>
    </row>
    <row r="18" spans="1:10" s="198" customFormat="1" ht="22.65" customHeight="1">
      <c r="A18" s="205"/>
      <c r="B18" s="242" t="s">
        <v>1301</v>
      </c>
      <c r="C18" s="206">
        <v>75000</v>
      </c>
      <c r="D18" s="206">
        <v>3750</v>
      </c>
      <c r="E18" s="206">
        <v>78750</v>
      </c>
      <c r="F18" s="206"/>
      <c r="G18" s="206"/>
      <c r="H18" s="261" t="s">
        <v>1254</v>
      </c>
      <c r="I18" s="210"/>
      <c r="J18" s="211"/>
    </row>
    <row r="19" spans="1:10" s="198" customFormat="1" ht="22.65" customHeight="1">
      <c r="A19" s="289"/>
      <c r="B19" s="290" t="s">
        <v>1326</v>
      </c>
      <c r="C19" s="291">
        <v>180000</v>
      </c>
      <c r="D19" s="291">
        <v>9000</v>
      </c>
      <c r="E19" s="291">
        <v>189000</v>
      </c>
      <c r="F19" s="291"/>
      <c r="G19" s="291"/>
      <c r="H19" s="293" t="s">
        <v>1255</v>
      </c>
      <c r="I19" s="210"/>
      <c r="J19" s="211"/>
    </row>
    <row r="20" spans="1:10" s="198" customFormat="1" ht="22.65" customHeight="1">
      <c r="A20" s="289"/>
      <c r="B20" s="290" t="s">
        <v>1326</v>
      </c>
      <c r="C20" s="291">
        <v>13500</v>
      </c>
      <c r="D20" s="291">
        <v>675</v>
      </c>
      <c r="E20" s="291">
        <v>14175</v>
      </c>
      <c r="F20" s="291"/>
      <c r="G20" s="291"/>
      <c r="H20" s="293" t="s">
        <v>1256</v>
      </c>
      <c r="I20" s="210"/>
      <c r="J20" s="211"/>
    </row>
    <row r="21" spans="1:10" s="198" customFormat="1" ht="22.65" customHeight="1">
      <c r="A21" s="205"/>
      <c r="B21" s="242" t="s">
        <v>1302</v>
      </c>
      <c r="C21" s="206">
        <v>8500</v>
      </c>
      <c r="D21" s="206">
        <v>425</v>
      </c>
      <c r="E21" s="206">
        <v>8925</v>
      </c>
      <c r="F21" s="206"/>
      <c r="G21" s="206"/>
      <c r="H21" s="261" t="s">
        <v>1257</v>
      </c>
      <c r="I21" s="210"/>
      <c r="J21" s="211"/>
    </row>
    <row r="22" spans="1:10" s="198" customFormat="1" ht="22.65" customHeight="1">
      <c r="A22" s="205"/>
      <c r="B22" s="242" t="s">
        <v>1303</v>
      </c>
      <c r="C22" s="206">
        <v>18500</v>
      </c>
      <c r="D22" s="206">
        <v>925</v>
      </c>
      <c r="E22" s="206">
        <v>19425</v>
      </c>
      <c r="F22" s="206"/>
      <c r="G22" s="206"/>
      <c r="H22" s="261" t="s">
        <v>1258</v>
      </c>
      <c r="I22" s="210"/>
      <c r="J22" s="211"/>
    </row>
    <row r="23" spans="1:10" s="198" customFormat="1" ht="22.65" customHeight="1">
      <c r="A23" s="205"/>
      <c r="B23" s="242" t="s">
        <v>1304</v>
      </c>
      <c r="C23" s="206">
        <v>18600</v>
      </c>
      <c r="D23" s="206">
        <v>930</v>
      </c>
      <c r="E23" s="206">
        <v>19530</v>
      </c>
      <c r="F23" s="206"/>
      <c r="G23" s="206"/>
      <c r="H23" s="261" t="s">
        <v>1259</v>
      </c>
      <c r="I23" s="210"/>
      <c r="J23" s="211"/>
    </row>
    <row r="24" spans="1:10" s="198" customFormat="1" ht="22.65" customHeight="1">
      <c r="A24" s="205"/>
      <c r="B24" s="242" t="s">
        <v>1305</v>
      </c>
      <c r="C24" s="206">
        <v>8000</v>
      </c>
      <c r="D24" s="206">
        <v>400</v>
      </c>
      <c r="E24" s="206">
        <v>8400</v>
      </c>
      <c r="F24" s="206"/>
      <c r="G24" s="206"/>
      <c r="H24" s="261" t="s">
        <v>1260</v>
      </c>
      <c r="I24" s="210"/>
      <c r="J24" s="211"/>
    </row>
    <row r="25" spans="1:10" s="198" customFormat="1" ht="22.65" customHeight="1">
      <c r="A25" s="205"/>
      <c r="B25" s="242" t="s">
        <v>1305</v>
      </c>
      <c r="C25" s="206">
        <v>8500</v>
      </c>
      <c r="D25" s="206">
        <v>425</v>
      </c>
      <c r="E25" s="206">
        <v>8925</v>
      </c>
      <c r="F25" s="206"/>
      <c r="G25" s="206"/>
      <c r="H25" s="261" t="s">
        <v>1261</v>
      </c>
      <c r="I25" s="210"/>
      <c r="J25" s="211"/>
    </row>
    <row r="26" spans="1:10" s="198" customFormat="1" ht="22.65" customHeight="1">
      <c r="A26" s="205"/>
      <c r="B26" s="242" t="s">
        <v>1306</v>
      </c>
      <c r="C26" s="206">
        <v>37000</v>
      </c>
      <c r="D26" s="206">
        <v>1850</v>
      </c>
      <c r="E26" s="206">
        <v>38850</v>
      </c>
      <c r="F26" s="206"/>
      <c r="G26" s="206"/>
      <c r="H26" s="261" t="s">
        <v>1262</v>
      </c>
      <c r="I26" s="210"/>
      <c r="J26" s="211"/>
    </row>
    <row r="27" spans="1:10" s="198" customFormat="1" ht="22.65" customHeight="1">
      <c r="A27" s="205">
        <v>3</v>
      </c>
      <c r="B27" s="242" t="s">
        <v>1307</v>
      </c>
      <c r="C27" s="206">
        <v>78000</v>
      </c>
      <c r="D27" s="206">
        <v>3900</v>
      </c>
      <c r="E27" s="206">
        <v>81900</v>
      </c>
      <c r="F27" s="206"/>
      <c r="G27" s="206"/>
      <c r="H27" s="261" t="s">
        <v>1263</v>
      </c>
      <c r="I27" s="210"/>
      <c r="J27" s="211"/>
    </row>
    <row r="28" spans="1:10" s="198" customFormat="1" ht="22.65" customHeight="1">
      <c r="A28" s="205"/>
      <c r="B28" s="242" t="s">
        <v>1296</v>
      </c>
      <c r="C28" s="206">
        <v>17400</v>
      </c>
      <c r="D28" s="206">
        <v>870</v>
      </c>
      <c r="E28" s="206">
        <v>18270</v>
      </c>
      <c r="F28" s="206"/>
      <c r="G28" s="206"/>
      <c r="H28" s="261" t="s">
        <v>1264</v>
      </c>
      <c r="I28" s="210"/>
      <c r="J28" s="211"/>
    </row>
    <row r="29" spans="1:10" s="198" customFormat="1" ht="22.65" customHeight="1">
      <c r="A29" s="205"/>
      <c r="B29" s="242" t="s">
        <v>1308</v>
      </c>
      <c r="C29" s="206">
        <v>17600</v>
      </c>
      <c r="D29" s="206">
        <v>880</v>
      </c>
      <c r="E29" s="206">
        <v>18480</v>
      </c>
      <c r="F29" s="206"/>
      <c r="G29" s="206"/>
      <c r="H29" s="261" t="s">
        <v>1265</v>
      </c>
      <c r="I29" s="210"/>
      <c r="J29" s="211"/>
    </row>
    <row r="30" spans="1:10" s="198" customFormat="1" ht="22.65" customHeight="1">
      <c r="A30" s="205"/>
      <c r="B30" s="242" t="s">
        <v>1309</v>
      </c>
      <c r="C30" s="206">
        <v>2400</v>
      </c>
      <c r="D30" s="206">
        <v>120</v>
      </c>
      <c r="E30" s="206">
        <v>2520</v>
      </c>
      <c r="F30" s="206"/>
      <c r="G30" s="206"/>
      <c r="H30" s="261" t="s">
        <v>1266</v>
      </c>
      <c r="I30" s="210"/>
      <c r="J30" s="211"/>
    </row>
    <row r="31" spans="1:10" s="198" customFormat="1" ht="22.65" customHeight="1">
      <c r="A31" s="205">
        <v>9</v>
      </c>
      <c r="B31" s="242" t="s">
        <v>1310</v>
      </c>
      <c r="C31" s="206">
        <v>96000</v>
      </c>
      <c r="D31" s="206">
        <v>4800</v>
      </c>
      <c r="E31" s="206">
        <v>100800</v>
      </c>
      <c r="F31" s="296" t="s">
        <v>1333</v>
      </c>
      <c r="G31" s="206"/>
      <c r="H31" s="261" t="s">
        <v>1267</v>
      </c>
      <c r="I31" s="210"/>
      <c r="J31" s="211"/>
    </row>
    <row r="32" spans="1:10" s="198" customFormat="1" ht="22.65" customHeight="1">
      <c r="A32" s="205"/>
      <c r="B32" s="242" t="s">
        <v>1302</v>
      </c>
      <c r="C32" s="206">
        <v>14900</v>
      </c>
      <c r="D32" s="206">
        <v>745</v>
      </c>
      <c r="E32" s="206">
        <v>15645</v>
      </c>
      <c r="F32" s="206"/>
      <c r="G32" s="206"/>
      <c r="H32" s="261" t="s">
        <v>1268</v>
      </c>
      <c r="I32" s="210"/>
      <c r="J32" s="211"/>
    </row>
    <row r="33" spans="1:10" s="198" customFormat="1" ht="22.65" customHeight="1">
      <c r="A33" s="205"/>
      <c r="B33" s="242" t="s">
        <v>1302</v>
      </c>
      <c r="C33" s="206">
        <v>5800</v>
      </c>
      <c r="D33" s="206">
        <v>290</v>
      </c>
      <c r="E33" s="206">
        <v>6090</v>
      </c>
      <c r="F33" s="206"/>
      <c r="G33" s="206"/>
      <c r="H33" s="261" t="s">
        <v>1269</v>
      </c>
      <c r="I33" s="210"/>
      <c r="J33" s="211"/>
    </row>
    <row r="34" spans="1:10" s="198" customFormat="1" ht="22.65" customHeight="1">
      <c r="A34" s="205"/>
      <c r="B34" s="242" t="s">
        <v>1311</v>
      </c>
      <c r="C34" s="206">
        <v>15427</v>
      </c>
      <c r="D34" s="206">
        <v>771</v>
      </c>
      <c r="E34" s="206">
        <v>16198</v>
      </c>
      <c r="F34" s="206"/>
      <c r="G34" s="206"/>
      <c r="H34" s="261" t="s">
        <v>1270</v>
      </c>
      <c r="I34" s="210"/>
      <c r="J34" s="211"/>
    </row>
    <row r="35" spans="1:10" s="198" customFormat="1" ht="22.65" customHeight="1">
      <c r="A35" s="205"/>
      <c r="B35" s="242" t="s">
        <v>1312</v>
      </c>
      <c r="C35" s="206">
        <v>6200</v>
      </c>
      <c r="D35" s="206">
        <v>310</v>
      </c>
      <c r="E35" s="206">
        <v>6510</v>
      </c>
      <c r="F35" s="206"/>
      <c r="G35" s="206"/>
      <c r="H35" s="261" t="s">
        <v>1271</v>
      </c>
      <c r="I35" s="210"/>
      <c r="J35" s="211"/>
    </row>
    <row r="36" spans="1:10" s="198" customFormat="1" ht="22.65" customHeight="1">
      <c r="A36" s="205">
        <v>10</v>
      </c>
      <c r="B36" s="242" t="s">
        <v>1302</v>
      </c>
      <c r="C36" s="206">
        <v>28300</v>
      </c>
      <c r="D36" s="206">
        <v>1415</v>
      </c>
      <c r="E36" s="206">
        <v>29715</v>
      </c>
      <c r="F36" s="206"/>
      <c r="G36" s="206"/>
      <c r="H36" s="261" t="s">
        <v>1272</v>
      </c>
      <c r="I36" s="210"/>
      <c r="J36" s="211"/>
    </row>
    <row r="37" spans="1:10" s="198" customFormat="1" ht="22.65" customHeight="1">
      <c r="A37" s="253" t="s">
        <v>1330</v>
      </c>
      <c r="B37" s="254" t="s">
        <v>1331</v>
      </c>
      <c r="C37" s="255">
        <v>181569</v>
      </c>
      <c r="D37" s="255">
        <v>9078</v>
      </c>
      <c r="E37" s="255">
        <v>190647</v>
      </c>
      <c r="F37" s="295" t="s">
        <v>1332</v>
      </c>
      <c r="G37" s="255"/>
      <c r="H37" s="260" t="s">
        <v>1273</v>
      </c>
      <c r="I37" s="210"/>
      <c r="J37" s="211"/>
    </row>
    <row r="38" spans="1:10" s="198" customFormat="1" ht="22.65" customHeight="1">
      <c r="A38" s="205"/>
      <c r="B38" s="242" t="s">
        <v>1313</v>
      </c>
      <c r="C38" s="206">
        <v>9200</v>
      </c>
      <c r="D38" s="206">
        <v>460</v>
      </c>
      <c r="E38" s="206">
        <v>9660</v>
      </c>
      <c r="F38" s="206"/>
      <c r="G38" s="206"/>
      <c r="H38" s="261" t="s">
        <v>1274</v>
      </c>
      <c r="I38" s="210"/>
      <c r="J38" s="211"/>
    </row>
    <row r="39" spans="1:10" s="198" customFormat="1" ht="22.65" customHeight="1">
      <c r="A39" s="205"/>
      <c r="B39" s="242" t="s">
        <v>1314</v>
      </c>
      <c r="C39" s="206">
        <v>21000</v>
      </c>
      <c r="D39" s="206">
        <v>1050</v>
      </c>
      <c r="E39" s="206">
        <v>22050</v>
      </c>
      <c r="F39" s="206"/>
      <c r="G39" s="206"/>
      <c r="H39" s="261" t="s">
        <v>1275</v>
      </c>
      <c r="I39" s="210"/>
      <c r="J39" s="211"/>
    </row>
    <row r="40" spans="1:10" s="198" customFormat="1" ht="22.65" customHeight="1">
      <c r="A40" s="205"/>
      <c r="B40" s="242" t="s">
        <v>1292</v>
      </c>
      <c r="C40" s="206">
        <v>4500</v>
      </c>
      <c r="D40" s="206">
        <v>225</v>
      </c>
      <c r="E40" s="206">
        <v>4725</v>
      </c>
      <c r="F40" s="206"/>
      <c r="G40" s="206"/>
      <c r="H40" s="261" t="s">
        <v>1276</v>
      </c>
      <c r="I40" s="210"/>
      <c r="J40" s="211"/>
    </row>
    <row r="41" spans="1:10" s="198" customFormat="1" ht="22.65" customHeight="1">
      <c r="A41" s="205">
        <v>2</v>
      </c>
      <c r="B41" s="242" t="s">
        <v>1311</v>
      </c>
      <c r="C41" s="206">
        <v>32022</v>
      </c>
      <c r="D41" s="206">
        <v>1601</v>
      </c>
      <c r="E41" s="206">
        <v>33623</v>
      </c>
      <c r="F41" s="206"/>
      <c r="G41" s="206"/>
      <c r="H41" s="261" t="s">
        <v>1277</v>
      </c>
      <c r="I41" s="210"/>
      <c r="J41" s="211"/>
    </row>
    <row r="42" spans="1:10" s="198" customFormat="1" ht="22.65" customHeight="1">
      <c r="A42" s="205">
        <v>23</v>
      </c>
      <c r="B42" s="242" t="s">
        <v>1315</v>
      </c>
      <c r="C42" s="206">
        <v>68400</v>
      </c>
      <c r="D42" s="206">
        <v>3420</v>
      </c>
      <c r="E42" s="206">
        <v>71820</v>
      </c>
      <c r="F42" s="206"/>
      <c r="G42" s="206"/>
      <c r="H42" s="261" t="s">
        <v>1278</v>
      </c>
      <c r="I42" s="210"/>
      <c r="J42" s="211"/>
    </row>
    <row r="43" spans="1:10" s="198" customFormat="1" ht="22.65" customHeight="1">
      <c r="A43" s="205"/>
      <c r="B43" s="242" t="s">
        <v>1316</v>
      </c>
      <c r="C43" s="206">
        <v>5571</v>
      </c>
      <c r="D43" s="206">
        <v>279</v>
      </c>
      <c r="E43" s="206">
        <v>5850</v>
      </c>
      <c r="F43" s="206"/>
      <c r="G43" s="206"/>
      <c r="H43" s="261" t="s">
        <v>1279</v>
      </c>
      <c r="I43" s="210"/>
      <c r="J43" s="211"/>
    </row>
    <row r="44" spans="1:10" s="198" customFormat="1" ht="22.65" customHeight="1">
      <c r="A44" s="205"/>
      <c r="B44" s="242" t="s">
        <v>1317</v>
      </c>
      <c r="C44" s="206">
        <v>10350</v>
      </c>
      <c r="D44" s="206">
        <v>518</v>
      </c>
      <c r="E44" s="206">
        <v>10868</v>
      </c>
      <c r="F44" s="206"/>
      <c r="G44" s="206"/>
      <c r="H44" s="261" t="s">
        <v>1280</v>
      </c>
      <c r="I44" s="210"/>
      <c r="J44" s="211"/>
    </row>
    <row r="45" spans="1:10" s="198" customFormat="1" ht="22.65" customHeight="1">
      <c r="A45" s="205"/>
      <c r="B45" s="242" t="s">
        <v>1318</v>
      </c>
      <c r="C45" s="206">
        <v>75000</v>
      </c>
      <c r="D45" s="206">
        <v>3750</v>
      </c>
      <c r="E45" s="206">
        <v>78750</v>
      </c>
      <c r="F45" s="206"/>
      <c r="G45" s="206"/>
      <c r="H45" s="261" t="s">
        <v>1281</v>
      </c>
      <c r="I45" s="210"/>
      <c r="J45" s="211"/>
    </row>
    <row r="46" spans="1:10" s="198" customFormat="1" ht="22.65" customHeight="1">
      <c r="A46" s="205"/>
      <c r="B46" s="242" t="s">
        <v>1319</v>
      </c>
      <c r="C46" s="206">
        <v>6400</v>
      </c>
      <c r="D46" s="206">
        <v>320</v>
      </c>
      <c r="E46" s="206">
        <v>6720</v>
      </c>
      <c r="F46" s="206"/>
      <c r="G46" s="206"/>
      <c r="H46" s="261" t="s">
        <v>1282</v>
      </c>
      <c r="I46" s="210"/>
      <c r="J46" s="211"/>
    </row>
    <row r="47" spans="1:10" s="198" customFormat="1" ht="22.65" customHeight="1">
      <c r="A47" s="256" t="s">
        <v>1287</v>
      </c>
      <c r="B47" s="257" t="s">
        <v>1324</v>
      </c>
      <c r="C47" s="258">
        <v>1230000</v>
      </c>
      <c r="D47" s="258">
        <v>61500</v>
      </c>
      <c r="E47" s="258">
        <v>1291500</v>
      </c>
      <c r="F47" s="258" t="s">
        <v>1325</v>
      </c>
      <c r="G47" s="258"/>
      <c r="H47" s="262" t="s">
        <v>1283</v>
      </c>
      <c r="I47" s="210"/>
      <c r="J47" s="211"/>
    </row>
    <row r="48" spans="1:10" s="198" customFormat="1" ht="22.65" customHeight="1">
      <c r="A48" s="205"/>
      <c r="B48" s="242" t="s">
        <v>1320</v>
      </c>
      <c r="C48" s="206">
        <v>25120</v>
      </c>
      <c r="D48" s="206">
        <v>1256</v>
      </c>
      <c r="E48" s="206">
        <v>26376</v>
      </c>
      <c r="F48" s="206" t="s">
        <v>1321</v>
      </c>
      <c r="G48" s="206"/>
      <c r="H48" s="261" t="s">
        <v>1284</v>
      </c>
      <c r="I48" s="210"/>
      <c r="J48" s="211"/>
    </row>
    <row r="49" spans="1:13" ht="22.65" customHeight="1">
      <c r="A49" s="205"/>
      <c r="B49" s="242" t="s">
        <v>1322</v>
      </c>
      <c r="C49" s="206">
        <v>9700</v>
      </c>
      <c r="D49" s="206">
        <v>485</v>
      </c>
      <c r="E49" s="206">
        <v>10185</v>
      </c>
      <c r="F49" s="206"/>
      <c r="G49" s="206"/>
      <c r="H49" s="261" t="s">
        <v>1285</v>
      </c>
      <c r="I49" s="210"/>
      <c r="J49" s="211"/>
      <c r="K49" s="198"/>
    </row>
    <row r="50" spans="1:13" ht="22.65" customHeight="1">
      <c r="A50" s="205"/>
      <c r="B50" s="242" t="s">
        <v>1323</v>
      </c>
      <c r="C50" s="206">
        <v>11200</v>
      </c>
      <c r="D50" s="206">
        <v>560</v>
      </c>
      <c r="E50" s="206">
        <v>11760</v>
      </c>
      <c r="F50" s="206"/>
      <c r="G50" s="206"/>
      <c r="H50" s="261" t="s">
        <v>1286</v>
      </c>
      <c r="I50" s="210"/>
      <c r="J50" s="211"/>
      <c r="K50" s="198"/>
    </row>
    <row r="51" spans="1:13" ht="22.65" customHeight="1">
      <c r="A51" s="239"/>
      <c r="B51" s="271"/>
      <c r="C51" s="213"/>
      <c r="D51" s="213"/>
      <c r="E51" s="213"/>
      <c r="F51" s="214"/>
      <c r="G51" s="215"/>
      <c r="H51" s="263"/>
      <c r="I51" s="217"/>
      <c r="J51" s="211"/>
      <c r="K51" s="198"/>
    </row>
    <row r="52" spans="1:13" ht="22.65" customHeight="1">
      <c r="A52" s="239"/>
      <c r="B52" s="272" t="s">
        <v>1134</v>
      </c>
      <c r="C52" s="218">
        <f>SUM(C5:C51)</f>
        <v>3241026</v>
      </c>
      <c r="D52" s="218">
        <f>SUM(D5:D51)</f>
        <v>162051</v>
      </c>
      <c r="E52" s="218">
        <f>SUM(E5:E51)</f>
        <v>3403077</v>
      </c>
      <c r="F52" s="219"/>
      <c r="G52" s="220"/>
      <c r="H52" s="264"/>
      <c r="I52" s="222"/>
    </row>
    <row r="53" spans="1:13" ht="22.65" customHeight="1">
      <c r="A53" s="239"/>
      <c r="B53" s="281" t="s">
        <v>1146</v>
      </c>
      <c r="C53" s="266">
        <f>C37</f>
        <v>181569</v>
      </c>
      <c r="D53" s="266">
        <f t="shared" ref="D53:E53" si="0">D37</f>
        <v>9078</v>
      </c>
      <c r="E53" s="266">
        <f t="shared" si="0"/>
        <v>190647</v>
      </c>
      <c r="F53" s="219"/>
      <c r="G53" s="220"/>
      <c r="H53" s="207"/>
    </row>
    <row r="54" spans="1:13" ht="22.65" customHeight="1">
      <c r="A54" s="239"/>
      <c r="B54" s="280" t="s">
        <v>1147</v>
      </c>
      <c r="C54" s="267">
        <f>C47</f>
        <v>1230000</v>
      </c>
      <c r="D54" s="267">
        <f t="shared" ref="D54:E54" si="1">D47</f>
        <v>61500</v>
      </c>
      <c r="E54" s="267">
        <f t="shared" si="1"/>
        <v>1291500</v>
      </c>
      <c r="F54" s="219"/>
      <c r="G54" s="220"/>
      <c r="H54" s="207"/>
    </row>
    <row r="55" spans="1:13" ht="22.65" customHeight="1">
      <c r="A55" s="239"/>
      <c r="B55" s="273" t="s">
        <v>1137</v>
      </c>
      <c r="C55" s="218">
        <f>C52-SUM(C53:C54)</f>
        <v>1829457</v>
      </c>
      <c r="D55" s="218">
        <f t="shared" ref="D55:E55" si="2">D52-SUM(D53:D54)</f>
        <v>91473</v>
      </c>
      <c r="E55" s="218">
        <f t="shared" si="2"/>
        <v>1920930</v>
      </c>
      <c r="F55" s="219"/>
      <c r="G55" s="220"/>
      <c r="H55" s="207"/>
    </row>
    <row r="56" spans="1:13" ht="19.5" customHeight="1">
      <c r="B56" s="274" t="s">
        <v>1138</v>
      </c>
      <c r="C56" s="225">
        <f>E69</f>
        <v>1996937.4</v>
      </c>
      <c r="D56" s="198" t="s">
        <v>1329</v>
      </c>
    </row>
    <row r="57" spans="1:13" ht="18" customHeight="1" thickBot="1">
      <c r="C57" s="225"/>
    </row>
    <row r="58" spans="1:13" ht="23.4" customHeight="1">
      <c r="B58" s="276" t="s">
        <v>1139</v>
      </c>
      <c r="C58" s="226">
        <v>0</v>
      </c>
      <c r="D58" s="227">
        <v>383116</v>
      </c>
      <c r="E58" s="225">
        <f>SUM(C58:D58)</f>
        <v>383116</v>
      </c>
      <c r="F58" s="228">
        <f t="shared" ref="F58:F63" si="3">SUM(E58)/SUM($E$58:$E$68)</f>
        <v>0.19185178263474861</v>
      </c>
    </row>
    <row r="59" spans="1:13" s="224" customFormat="1" ht="23.4" customHeight="1">
      <c r="A59" s="237"/>
      <c r="B59" s="277" t="s">
        <v>1140</v>
      </c>
      <c r="C59" s="235">
        <v>181569</v>
      </c>
      <c r="D59" s="229">
        <v>442640</v>
      </c>
      <c r="E59" s="225">
        <f t="shared" ref="E59:E65" si="4">SUM(C59:D59)</f>
        <v>624209</v>
      </c>
      <c r="F59" s="228">
        <f t="shared" si="3"/>
        <v>0.31258315859075003</v>
      </c>
      <c r="G59" s="200"/>
      <c r="H59" s="265"/>
      <c r="J59" s="197"/>
      <c r="K59" s="197"/>
      <c r="L59" s="198"/>
      <c r="M59" s="198"/>
    </row>
    <row r="60" spans="1:13" ht="23.4" customHeight="1">
      <c r="B60" s="277" t="s">
        <v>1141</v>
      </c>
      <c r="C60" s="235">
        <v>0</v>
      </c>
      <c r="D60" s="229">
        <v>47449</v>
      </c>
      <c r="E60" s="225">
        <f t="shared" si="4"/>
        <v>47449</v>
      </c>
      <c r="F60" s="228">
        <f t="shared" si="3"/>
        <v>2.3760885043266757E-2</v>
      </c>
    </row>
    <row r="61" spans="1:13" ht="23.4" customHeight="1">
      <c r="B61" s="277" t="s">
        <v>932</v>
      </c>
      <c r="C61" s="235">
        <v>0</v>
      </c>
      <c r="D61" s="229">
        <v>90720</v>
      </c>
      <c r="E61" s="225">
        <f t="shared" si="4"/>
        <v>90720</v>
      </c>
      <c r="F61" s="228">
        <f t="shared" si="3"/>
        <v>4.542956629486733E-2</v>
      </c>
    </row>
    <row r="62" spans="1:13" ht="23.4" customHeight="1">
      <c r="B62" s="277" t="s">
        <v>1142</v>
      </c>
      <c r="C62" s="235">
        <v>0</v>
      </c>
      <c r="D62" s="229">
        <v>10350</v>
      </c>
      <c r="E62" s="225">
        <f t="shared" si="4"/>
        <v>10350</v>
      </c>
      <c r="F62" s="228">
        <f t="shared" si="3"/>
        <v>5.1829366308628402E-3</v>
      </c>
    </row>
    <row r="63" spans="1:13" ht="23.4" customHeight="1">
      <c r="B63" s="277" t="s">
        <v>933</v>
      </c>
      <c r="C63" s="235">
        <v>0</v>
      </c>
      <c r="D63" s="229">
        <v>800562</v>
      </c>
      <c r="E63" s="225">
        <f>SUM(C63:D64)</f>
        <v>560393.4</v>
      </c>
      <c r="F63" s="228">
        <f t="shared" si="3"/>
        <v>0.28062642324191034</v>
      </c>
    </row>
    <row r="64" spans="1:13" ht="23.4" customHeight="1">
      <c r="B64" s="277" t="s">
        <v>1327</v>
      </c>
      <c r="C64" s="235">
        <v>0</v>
      </c>
      <c r="D64" s="229">
        <v>-240168.59999999998</v>
      </c>
      <c r="E64" s="225"/>
      <c r="F64" s="228"/>
    </row>
    <row r="65" spans="2:6" ht="23.4" customHeight="1">
      <c r="B65" s="277" t="s">
        <v>1143</v>
      </c>
      <c r="C65" s="235">
        <v>0</v>
      </c>
      <c r="D65" s="229">
        <v>78000</v>
      </c>
      <c r="E65" s="225">
        <f t="shared" si="4"/>
        <v>78000</v>
      </c>
      <c r="F65" s="228">
        <f>SUM(E65)/SUM($E$58:$E$68)</f>
        <v>3.905981229056054E-2</v>
      </c>
    </row>
    <row r="66" spans="2:6" ht="23.4" customHeight="1">
      <c r="B66" s="278" t="s">
        <v>1123</v>
      </c>
      <c r="C66" s="235">
        <v>0</v>
      </c>
      <c r="D66" s="230">
        <v>9200</v>
      </c>
      <c r="E66" s="225">
        <f t="shared" ref="E66" si="5">SUM(C66:D66)</f>
        <v>9200</v>
      </c>
      <c r="F66" s="228">
        <f>SUM(E66)/SUM($E$58:$E$68)</f>
        <v>4.6070547829891919E-3</v>
      </c>
    </row>
    <row r="67" spans="2:6" ht="23.4" customHeight="1">
      <c r="B67" s="278" t="s">
        <v>1145</v>
      </c>
      <c r="C67" s="235">
        <v>0</v>
      </c>
      <c r="D67" s="230">
        <v>193500</v>
      </c>
      <c r="E67" s="225">
        <f t="shared" ref="E67:E68" si="6">SUM(C67:D67)</f>
        <v>193500</v>
      </c>
      <c r="F67" s="228">
        <f>SUM(E67)/SUM($E$58:$E$68)</f>
        <v>9.6898380490044414E-2</v>
      </c>
    </row>
    <row r="68" spans="2:6" ht="23.4" customHeight="1" thickBot="1">
      <c r="B68" s="279" t="s">
        <v>1124</v>
      </c>
      <c r="C68" s="294">
        <v>0</v>
      </c>
      <c r="D68" s="231">
        <v>0</v>
      </c>
      <c r="E68" s="225">
        <f t="shared" si="6"/>
        <v>0</v>
      </c>
      <c r="F68" s="228">
        <f>SUM(E68)/SUM($E$58:$E$68)</f>
        <v>0</v>
      </c>
    </row>
    <row r="69" spans="2:6" ht="23.4" customHeight="1">
      <c r="C69" s="232">
        <f>SUM(C58:C68)</f>
        <v>181569</v>
      </c>
      <c r="D69" s="232">
        <f>SUM(D58:D68)</f>
        <v>1815368.4</v>
      </c>
      <c r="E69" s="225">
        <f>SUM(E58:E68)</f>
        <v>1996937.4</v>
      </c>
      <c r="F69" s="233">
        <f t="shared" ref="F69" si="7">E69/$E$69</f>
        <v>1</v>
      </c>
    </row>
    <row r="70" spans="2:6" ht="23.4" customHeight="1"/>
  </sheetData>
  <mergeCells count="3">
    <mergeCell ref="A1:H1"/>
    <mergeCell ref="A2:H2"/>
    <mergeCell ref="J11:K11"/>
  </mergeCells>
  <phoneticPr fontId="31" type="noConversion"/>
  <pageMargins left="0.69" right="0.19685039370078741" top="0" bottom="0.6692913385826772" header="0" footer="0.19685039370078741"/>
  <pageSetup pageOrder="overThenDown" orientation="portrait" horizontalDpi="300" verticalDpi="300" r:id="rId1"/>
  <headerFooter alignWithMargins="0">
    <oddFooter>&amp;L主管：&amp;C主辦會計人員：
&amp;R製表：許靜修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F174-8E7A-4010-B27F-08D234E02704}">
  <dimension ref="A1:M84"/>
  <sheetViews>
    <sheetView showGridLines="0" zoomScale="85" zoomScaleNormal="85" workbookViewId="0">
      <selection activeCell="I77" sqref="I77"/>
    </sheetView>
  </sheetViews>
  <sheetFormatPr defaultColWidth="9" defaultRowHeight="5.75" customHeight="1"/>
  <cols>
    <col min="1" max="1" width="6.36328125" style="237" customWidth="1"/>
    <col min="2" max="2" width="13.08984375" style="247" customWidth="1"/>
    <col min="3" max="4" width="13.81640625" style="198" customWidth="1"/>
    <col min="5" max="5" width="13.1796875" style="198" customWidth="1"/>
    <col min="6" max="6" width="11.6328125" style="300" customWidth="1"/>
    <col min="7" max="7" width="11.6328125" style="200" customWidth="1"/>
    <col min="8" max="8" width="17.453125" style="265" customWidth="1"/>
    <col min="9" max="9" width="13.6328125" style="224" customWidth="1"/>
    <col min="10" max="11" width="8.6328125" style="197" customWidth="1"/>
    <col min="12" max="12" width="13.453125" style="198" customWidth="1"/>
    <col min="13" max="13" width="14.36328125" style="198" customWidth="1"/>
    <col min="14" max="16384" width="9" style="198"/>
  </cols>
  <sheetData>
    <row r="1" spans="1:11" ht="19.5">
      <c r="A1" s="355" t="s">
        <v>1125</v>
      </c>
      <c r="B1" s="355"/>
      <c r="C1" s="355"/>
      <c r="D1" s="355"/>
      <c r="E1" s="355"/>
      <c r="F1" s="355"/>
      <c r="G1" s="355"/>
      <c r="H1" s="355"/>
      <c r="I1" s="282"/>
    </row>
    <row r="2" spans="1:11" ht="19.5">
      <c r="A2" s="355" t="s">
        <v>1334</v>
      </c>
      <c r="B2" s="355"/>
      <c r="C2" s="355"/>
      <c r="D2" s="355"/>
      <c r="E2" s="355"/>
      <c r="F2" s="355"/>
      <c r="G2" s="355"/>
      <c r="H2" s="355"/>
      <c r="I2" s="282"/>
    </row>
    <row r="3" spans="1:11" ht="15.5">
      <c r="B3" s="240"/>
      <c r="H3" s="259"/>
      <c r="I3" s="201"/>
    </row>
    <row r="4" spans="1:11" ht="23.15" customHeight="1">
      <c r="A4" s="238" t="s">
        <v>1126</v>
      </c>
      <c r="B4" s="241" t="s">
        <v>1133</v>
      </c>
      <c r="C4" s="202" t="s">
        <v>1127</v>
      </c>
      <c r="D4" s="202" t="s">
        <v>1128</v>
      </c>
      <c r="E4" s="202" t="s">
        <v>1129</v>
      </c>
      <c r="F4" s="301" t="s">
        <v>1130</v>
      </c>
      <c r="G4" s="203" t="s">
        <v>1131</v>
      </c>
      <c r="H4" s="203" t="s">
        <v>1132</v>
      </c>
      <c r="I4" s="204"/>
    </row>
    <row r="5" spans="1:11" ht="22.65" customHeight="1">
      <c r="A5" s="205">
        <v>1</v>
      </c>
      <c r="B5" s="242" t="s">
        <v>1400</v>
      </c>
      <c r="C5" s="206">
        <v>176780</v>
      </c>
      <c r="D5" s="206">
        <v>8839</v>
      </c>
      <c r="E5" s="206">
        <v>185619</v>
      </c>
      <c r="F5" s="309"/>
      <c r="G5" s="297"/>
      <c r="H5" s="261" t="s">
        <v>1335</v>
      </c>
      <c r="I5" s="210"/>
      <c r="J5" s="211"/>
      <c r="K5" s="198"/>
    </row>
    <row r="6" spans="1:11" ht="22.65" customHeight="1">
      <c r="A6" s="205"/>
      <c r="B6" s="242" t="s">
        <v>1401</v>
      </c>
      <c r="C6" s="206">
        <v>41300</v>
      </c>
      <c r="D6" s="206">
        <v>2065</v>
      </c>
      <c r="E6" s="206">
        <v>43365</v>
      </c>
      <c r="F6" s="309"/>
      <c r="G6" s="297"/>
      <c r="H6" s="261" t="s">
        <v>1336</v>
      </c>
      <c r="I6" s="210"/>
      <c r="J6" s="211"/>
      <c r="K6" s="198"/>
    </row>
    <row r="7" spans="1:11" ht="22.65" customHeight="1">
      <c r="A7" s="205"/>
      <c r="B7" s="242" t="s">
        <v>1401</v>
      </c>
      <c r="C7" s="206">
        <v>35900</v>
      </c>
      <c r="D7" s="206">
        <v>1795</v>
      </c>
      <c r="E7" s="206">
        <v>37695</v>
      </c>
      <c r="F7" s="309"/>
      <c r="G7" s="297"/>
      <c r="H7" s="261" t="s">
        <v>1337</v>
      </c>
      <c r="I7" s="212"/>
      <c r="J7" s="211"/>
      <c r="K7" s="198"/>
    </row>
    <row r="8" spans="1:11" ht="22.65" customHeight="1">
      <c r="A8" s="205"/>
      <c r="B8" s="242" t="s">
        <v>1402</v>
      </c>
      <c r="C8" s="206">
        <v>173300</v>
      </c>
      <c r="D8" s="206">
        <v>8665</v>
      </c>
      <c r="E8" s="206">
        <v>181965</v>
      </c>
      <c r="F8" s="309"/>
      <c r="G8" s="297"/>
      <c r="H8" s="261" t="s">
        <v>1338</v>
      </c>
      <c r="I8" s="210"/>
      <c r="J8" s="211"/>
      <c r="K8" s="198"/>
    </row>
    <row r="9" spans="1:11" ht="27" customHeight="1">
      <c r="A9" s="205">
        <v>2</v>
      </c>
      <c r="B9" s="242" t="s">
        <v>1403</v>
      </c>
      <c r="C9" s="206">
        <v>26660</v>
      </c>
      <c r="D9" s="206">
        <v>1333</v>
      </c>
      <c r="E9" s="206">
        <v>27993</v>
      </c>
      <c r="F9" s="310" t="s">
        <v>1404</v>
      </c>
      <c r="G9" s="297"/>
      <c r="H9" s="261" t="s">
        <v>1339</v>
      </c>
      <c r="I9" s="210"/>
      <c r="J9" s="211"/>
      <c r="K9" s="198"/>
    </row>
    <row r="10" spans="1:11" ht="22.65" customHeight="1">
      <c r="A10" s="205"/>
      <c r="B10" s="242" t="s">
        <v>1405</v>
      </c>
      <c r="C10" s="206">
        <v>1300</v>
      </c>
      <c r="D10" s="206">
        <v>65</v>
      </c>
      <c r="E10" s="206">
        <v>1365</v>
      </c>
      <c r="F10" s="309" t="s">
        <v>1406</v>
      </c>
      <c r="G10" s="297"/>
      <c r="H10" s="261" t="s">
        <v>1340</v>
      </c>
      <c r="I10" s="210"/>
      <c r="J10" s="211"/>
      <c r="K10" s="198"/>
    </row>
    <row r="11" spans="1:11" ht="22.65" customHeight="1">
      <c r="A11" s="205">
        <v>3</v>
      </c>
      <c r="B11" s="242" t="s">
        <v>1407</v>
      </c>
      <c r="C11" s="206">
        <v>80000</v>
      </c>
      <c r="D11" s="206">
        <v>4000</v>
      </c>
      <c r="E11" s="206">
        <v>84000</v>
      </c>
      <c r="F11" s="309" t="s">
        <v>1406</v>
      </c>
      <c r="G11" s="297"/>
      <c r="H11" s="261" t="s">
        <v>1341</v>
      </c>
      <c r="I11" s="210"/>
      <c r="J11" s="356"/>
      <c r="K11" s="356"/>
    </row>
    <row r="12" spans="1:11" ht="22.65" customHeight="1">
      <c r="A12" s="205">
        <v>10</v>
      </c>
      <c r="B12" s="242" t="s">
        <v>1408</v>
      </c>
      <c r="C12" s="206">
        <v>22300</v>
      </c>
      <c r="D12" s="206">
        <v>1115</v>
      </c>
      <c r="E12" s="206">
        <v>23415</v>
      </c>
      <c r="F12" s="309" t="s">
        <v>1406</v>
      </c>
      <c r="G12" s="297"/>
      <c r="H12" s="261" t="s">
        <v>1342</v>
      </c>
      <c r="I12" s="210"/>
      <c r="J12" s="211"/>
      <c r="K12" s="198"/>
    </row>
    <row r="13" spans="1:11" ht="22.65" customHeight="1">
      <c r="A13" s="205"/>
      <c r="B13" s="242" t="s">
        <v>1408</v>
      </c>
      <c r="C13" s="206">
        <v>5000</v>
      </c>
      <c r="D13" s="206">
        <v>250</v>
      </c>
      <c r="E13" s="206">
        <v>5250</v>
      </c>
      <c r="F13" s="309" t="s">
        <v>1406</v>
      </c>
      <c r="G13" s="297"/>
      <c r="H13" s="261" t="s">
        <v>1343</v>
      </c>
      <c r="I13" s="210"/>
      <c r="J13" s="211"/>
      <c r="K13" s="198"/>
    </row>
    <row r="14" spans="1:11" ht="22.65" customHeight="1">
      <c r="A14" s="253" t="s">
        <v>1344</v>
      </c>
      <c r="B14" s="254" t="s">
        <v>1409</v>
      </c>
      <c r="C14" s="255">
        <v>266666</v>
      </c>
      <c r="D14" s="255">
        <v>13333</v>
      </c>
      <c r="E14" s="255">
        <v>279999</v>
      </c>
      <c r="F14" s="311">
        <v>0.7</v>
      </c>
      <c r="G14" s="312"/>
      <c r="H14" s="260" t="s">
        <v>1345</v>
      </c>
      <c r="I14" s="210"/>
      <c r="J14" s="211"/>
      <c r="K14" s="198"/>
    </row>
    <row r="15" spans="1:11" ht="22.65" customHeight="1">
      <c r="A15" s="205"/>
      <c r="B15" s="242" t="s">
        <v>1410</v>
      </c>
      <c r="C15" s="206">
        <v>7600</v>
      </c>
      <c r="D15" s="206">
        <v>380</v>
      </c>
      <c r="E15" s="206">
        <v>7980</v>
      </c>
      <c r="F15" s="309"/>
      <c r="G15" s="297"/>
      <c r="H15" s="261" t="s">
        <v>1346</v>
      </c>
      <c r="I15" s="210"/>
      <c r="J15" s="211"/>
      <c r="K15" s="198"/>
    </row>
    <row r="16" spans="1:11" ht="22.65" customHeight="1">
      <c r="A16" s="205"/>
      <c r="B16" s="242" t="s">
        <v>1411</v>
      </c>
      <c r="C16" s="206">
        <v>7500</v>
      </c>
      <c r="D16" s="206">
        <v>375</v>
      </c>
      <c r="E16" s="206">
        <v>7875</v>
      </c>
      <c r="F16" s="309"/>
      <c r="G16" s="297"/>
      <c r="H16" s="261" t="s">
        <v>1347</v>
      </c>
      <c r="I16" s="210"/>
      <c r="J16" s="211"/>
      <c r="K16" s="198"/>
    </row>
    <row r="17" spans="1:10" s="198" customFormat="1" ht="22.65" customHeight="1">
      <c r="A17" s="205">
        <v>3</v>
      </c>
      <c r="B17" s="242" t="s">
        <v>1412</v>
      </c>
      <c r="C17" s="206">
        <v>8006</v>
      </c>
      <c r="D17" s="206">
        <v>400</v>
      </c>
      <c r="E17" s="206">
        <v>8406</v>
      </c>
      <c r="F17" s="309"/>
      <c r="G17" s="297"/>
      <c r="H17" s="261" t="s">
        <v>1348</v>
      </c>
      <c r="I17" s="210"/>
      <c r="J17" s="211"/>
    </row>
    <row r="18" spans="1:10" s="198" customFormat="1" ht="22.65" customHeight="1">
      <c r="A18" s="205"/>
      <c r="B18" s="242" t="s">
        <v>1413</v>
      </c>
      <c r="C18" s="206">
        <v>32620</v>
      </c>
      <c r="D18" s="206">
        <v>1631</v>
      </c>
      <c r="E18" s="206">
        <v>34251</v>
      </c>
      <c r="F18" s="309"/>
      <c r="G18" s="297"/>
      <c r="H18" s="261" t="s">
        <v>1349</v>
      </c>
      <c r="I18" s="210"/>
      <c r="J18" s="211"/>
    </row>
    <row r="19" spans="1:10" s="198" customFormat="1" ht="22.65" customHeight="1">
      <c r="A19" s="205"/>
      <c r="B19" s="242" t="s">
        <v>1413</v>
      </c>
      <c r="C19" s="206">
        <v>2270</v>
      </c>
      <c r="D19" s="206">
        <v>114</v>
      </c>
      <c r="E19" s="206">
        <v>2384</v>
      </c>
      <c r="F19" s="309"/>
      <c r="G19" s="297"/>
      <c r="H19" s="261" t="s">
        <v>1350</v>
      </c>
      <c r="I19" s="210"/>
      <c r="J19" s="211"/>
    </row>
    <row r="20" spans="1:10" s="198" customFormat="1" ht="22.65" customHeight="1">
      <c r="A20" s="205"/>
      <c r="B20" s="242" t="s">
        <v>1414</v>
      </c>
      <c r="C20" s="206">
        <v>11700</v>
      </c>
      <c r="D20" s="206">
        <v>585</v>
      </c>
      <c r="E20" s="206">
        <v>12285</v>
      </c>
      <c r="F20" s="309"/>
      <c r="G20" s="297"/>
      <c r="H20" s="261" t="s">
        <v>1351</v>
      </c>
      <c r="I20" s="210"/>
      <c r="J20" s="211"/>
    </row>
    <row r="21" spans="1:10" s="198" customFormat="1" ht="22.65" customHeight="1">
      <c r="A21" s="205"/>
      <c r="B21" s="242" t="s">
        <v>1415</v>
      </c>
      <c r="C21" s="206">
        <v>18500</v>
      </c>
      <c r="D21" s="206">
        <v>925</v>
      </c>
      <c r="E21" s="206">
        <v>19425</v>
      </c>
      <c r="F21" s="309"/>
      <c r="G21" s="297"/>
      <c r="H21" s="261" t="s">
        <v>1352</v>
      </c>
      <c r="I21" s="210"/>
      <c r="J21" s="211"/>
    </row>
    <row r="22" spans="1:10" s="198" customFormat="1" ht="22.65" customHeight="1">
      <c r="A22" s="253" t="s">
        <v>1155</v>
      </c>
      <c r="B22" s="254" t="s">
        <v>1416</v>
      </c>
      <c r="C22" s="255">
        <v>264000</v>
      </c>
      <c r="D22" s="255">
        <v>13200</v>
      </c>
      <c r="E22" s="255">
        <v>277200</v>
      </c>
      <c r="F22" s="313"/>
      <c r="G22" s="312"/>
      <c r="H22" s="260" t="s">
        <v>1353</v>
      </c>
      <c r="I22" s="210"/>
      <c r="J22" s="211"/>
    </row>
    <row r="23" spans="1:10" s="198" customFormat="1" ht="22.65" customHeight="1">
      <c r="A23" s="256" t="s">
        <v>1155</v>
      </c>
      <c r="B23" s="257" t="s">
        <v>1417</v>
      </c>
      <c r="C23" s="258">
        <v>360000</v>
      </c>
      <c r="D23" s="258">
        <v>18000</v>
      </c>
      <c r="E23" s="258">
        <v>378000</v>
      </c>
      <c r="F23" s="314">
        <v>0.3</v>
      </c>
      <c r="G23" s="315"/>
      <c r="H23" s="262" t="s">
        <v>1354</v>
      </c>
      <c r="I23" s="210"/>
      <c r="J23" s="211"/>
    </row>
    <row r="24" spans="1:10" s="198" customFormat="1" ht="22.65" customHeight="1">
      <c r="A24" s="205">
        <v>6</v>
      </c>
      <c r="B24" s="242" t="s">
        <v>1415</v>
      </c>
      <c r="C24" s="206">
        <v>31800</v>
      </c>
      <c r="D24" s="206">
        <v>1590</v>
      </c>
      <c r="E24" s="206">
        <v>33390</v>
      </c>
      <c r="F24" s="309"/>
      <c r="G24" s="297"/>
      <c r="H24" s="261" t="s">
        <v>1355</v>
      </c>
      <c r="I24" s="210"/>
      <c r="J24" s="211"/>
    </row>
    <row r="25" spans="1:10" s="198" customFormat="1" ht="22.65" customHeight="1">
      <c r="A25" s="205"/>
      <c r="B25" s="242" t="s">
        <v>1418</v>
      </c>
      <c r="C25" s="206">
        <v>6500</v>
      </c>
      <c r="D25" s="206">
        <v>325</v>
      </c>
      <c r="E25" s="206">
        <v>6825</v>
      </c>
      <c r="F25" s="309"/>
      <c r="G25" s="297"/>
      <c r="H25" s="261" t="s">
        <v>1356</v>
      </c>
      <c r="I25" s="210"/>
      <c r="J25" s="211"/>
    </row>
    <row r="26" spans="1:10" s="198" customFormat="1" ht="22.65" customHeight="1">
      <c r="A26" s="205"/>
      <c r="B26" s="242" t="s">
        <v>1419</v>
      </c>
      <c r="C26" s="206">
        <v>5500</v>
      </c>
      <c r="D26" s="206">
        <v>275</v>
      </c>
      <c r="E26" s="206">
        <v>5775</v>
      </c>
      <c r="F26" s="309"/>
      <c r="G26" s="297"/>
      <c r="H26" s="261" t="s">
        <v>1357</v>
      </c>
      <c r="I26" s="210"/>
      <c r="J26" s="211"/>
    </row>
    <row r="27" spans="1:10" s="198" customFormat="1" ht="22.65" customHeight="1">
      <c r="A27" s="205">
        <v>9</v>
      </c>
      <c r="B27" s="242" t="s">
        <v>1420</v>
      </c>
      <c r="C27" s="206">
        <v>12000</v>
      </c>
      <c r="D27" s="206">
        <v>600</v>
      </c>
      <c r="E27" s="206">
        <v>12600</v>
      </c>
      <c r="F27" s="309"/>
      <c r="G27" s="297"/>
      <c r="H27" s="261" t="s">
        <v>1358</v>
      </c>
      <c r="I27" s="210"/>
      <c r="J27" s="211"/>
    </row>
    <row r="28" spans="1:10" s="198" customFormat="1" ht="22.65" customHeight="1">
      <c r="A28" s="205"/>
      <c r="B28" s="242" t="s">
        <v>1421</v>
      </c>
      <c r="C28" s="206">
        <v>7590</v>
      </c>
      <c r="D28" s="206">
        <v>380</v>
      </c>
      <c r="E28" s="206">
        <v>7970</v>
      </c>
      <c r="F28" s="309"/>
      <c r="G28" s="297"/>
      <c r="H28" s="261" t="s">
        <v>1359</v>
      </c>
      <c r="I28" s="210"/>
      <c r="J28" s="211"/>
    </row>
    <row r="29" spans="1:10" s="198" customFormat="1" ht="22.65" customHeight="1">
      <c r="A29" s="205">
        <v>10</v>
      </c>
      <c r="B29" s="242" t="s">
        <v>1401</v>
      </c>
      <c r="C29" s="206">
        <v>11400</v>
      </c>
      <c r="D29" s="206">
        <v>570</v>
      </c>
      <c r="E29" s="206">
        <v>11970</v>
      </c>
      <c r="F29" s="309"/>
      <c r="G29" s="297"/>
      <c r="H29" s="261" t="s">
        <v>1360</v>
      </c>
      <c r="I29" s="210"/>
      <c r="J29" s="211"/>
    </row>
    <row r="30" spans="1:10" s="198" customFormat="1" ht="22.65" customHeight="1">
      <c r="A30" s="205"/>
      <c r="B30" s="242" t="s">
        <v>1413</v>
      </c>
      <c r="C30" s="206">
        <v>64600</v>
      </c>
      <c r="D30" s="206">
        <v>3230</v>
      </c>
      <c r="E30" s="206">
        <v>67830</v>
      </c>
      <c r="F30" s="309"/>
      <c r="G30" s="297"/>
      <c r="H30" s="261" t="s">
        <v>1361</v>
      </c>
      <c r="I30" s="210"/>
      <c r="J30" s="211"/>
    </row>
    <row r="31" spans="1:10" s="198" customFormat="1" ht="22.65" customHeight="1">
      <c r="A31" s="205"/>
      <c r="B31" s="242" t="s">
        <v>1410</v>
      </c>
      <c r="C31" s="206">
        <v>58600</v>
      </c>
      <c r="D31" s="206">
        <v>2930</v>
      </c>
      <c r="E31" s="206">
        <v>61530</v>
      </c>
      <c r="F31" s="309"/>
      <c r="G31" s="297"/>
      <c r="H31" s="261" t="s">
        <v>1362</v>
      </c>
      <c r="I31" s="210"/>
      <c r="J31" s="211"/>
    </row>
    <row r="32" spans="1:10" s="198" customFormat="1" ht="22.65" customHeight="1">
      <c r="A32" s="205"/>
      <c r="B32" s="242" t="s">
        <v>1412</v>
      </c>
      <c r="C32" s="206">
        <v>234842</v>
      </c>
      <c r="D32" s="206">
        <v>11742</v>
      </c>
      <c r="E32" s="206">
        <v>246584</v>
      </c>
      <c r="F32" s="309"/>
      <c r="G32" s="297"/>
      <c r="H32" s="261" t="s">
        <v>1363</v>
      </c>
      <c r="I32" s="210"/>
      <c r="J32" s="211"/>
    </row>
    <row r="33" spans="1:11" ht="22.65" customHeight="1">
      <c r="A33" s="205"/>
      <c r="B33" s="242" t="s">
        <v>1412</v>
      </c>
      <c r="C33" s="206">
        <v>42300</v>
      </c>
      <c r="D33" s="206">
        <v>2115</v>
      </c>
      <c r="E33" s="206">
        <v>44415</v>
      </c>
      <c r="F33" s="309"/>
      <c r="G33" s="297"/>
      <c r="H33" s="261" t="s">
        <v>1364</v>
      </c>
      <c r="I33" s="210"/>
      <c r="J33" s="211"/>
      <c r="K33" s="198"/>
    </row>
    <row r="34" spans="1:11" ht="22.65" customHeight="1">
      <c r="A34" s="205"/>
      <c r="B34" s="242" t="s">
        <v>1422</v>
      </c>
      <c r="C34" s="213">
        <v>6200</v>
      </c>
      <c r="D34" s="213">
        <v>310</v>
      </c>
      <c r="E34" s="213">
        <v>6510</v>
      </c>
      <c r="F34" s="316"/>
      <c r="G34" s="208"/>
      <c r="H34" s="261" t="s">
        <v>1365</v>
      </c>
      <c r="I34" s="210"/>
      <c r="J34" s="211"/>
      <c r="K34" s="198"/>
    </row>
    <row r="35" spans="1:11" ht="22.65" customHeight="1">
      <c r="A35" s="205">
        <v>17</v>
      </c>
      <c r="B35" s="242" t="s">
        <v>1403</v>
      </c>
      <c r="C35" s="206">
        <v>90480</v>
      </c>
      <c r="D35" s="206">
        <v>4524</v>
      </c>
      <c r="E35" s="206">
        <v>95004</v>
      </c>
      <c r="F35" s="317" t="s">
        <v>1423</v>
      </c>
      <c r="G35" s="206"/>
      <c r="H35" s="261" t="s">
        <v>1366</v>
      </c>
      <c r="I35" s="210"/>
      <c r="J35" s="211"/>
      <c r="K35" s="198"/>
    </row>
    <row r="36" spans="1:11" ht="22.65" customHeight="1">
      <c r="A36" s="205"/>
      <c r="B36" s="242" t="s">
        <v>1403</v>
      </c>
      <c r="C36" s="206">
        <v>221494</v>
      </c>
      <c r="D36" s="206">
        <v>11075</v>
      </c>
      <c r="E36" s="206">
        <v>232569</v>
      </c>
      <c r="F36" s="317" t="s">
        <v>1423</v>
      </c>
      <c r="G36" s="206"/>
      <c r="H36" s="261" t="s">
        <v>1367</v>
      </c>
      <c r="I36" s="210"/>
      <c r="J36" s="211"/>
      <c r="K36" s="198"/>
    </row>
    <row r="37" spans="1:11" ht="22.65" customHeight="1">
      <c r="A37" s="205">
        <v>18</v>
      </c>
      <c r="B37" s="242" t="s">
        <v>1424</v>
      </c>
      <c r="C37" s="206">
        <v>5000</v>
      </c>
      <c r="D37" s="206">
        <v>250</v>
      </c>
      <c r="E37" s="206">
        <v>5250</v>
      </c>
      <c r="F37" s="318" t="s">
        <v>1425</v>
      </c>
      <c r="G37" s="206"/>
      <c r="H37" s="261" t="s">
        <v>1368</v>
      </c>
      <c r="I37" s="210"/>
      <c r="J37" s="211"/>
      <c r="K37" s="198"/>
    </row>
    <row r="38" spans="1:11" ht="22.65" customHeight="1">
      <c r="A38" s="205">
        <v>24</v>
      </c>
      <c r="B38" s="242" t="s">
        <v>1403</v>
      </c>
      <c r="C38" s="206">
        <v>285040</v>
      </c>
      <c r="D38" s="206">
        <v>14252</v>
      </c>
      <c r="E38" s="206">
        <v>299292</v>
      </c>
      <c r="F38" s="317" t="s">
        <v>1423</v>
      </c>
      <c r="G38" s="206"/>
      <c r="H38" s="261" t="s">
        <v>1369</v>
      </c>
      <c r="I38" s="210"/>
      <c r="J38" s="211"/>
      <c r="K38" s="198"/>
    </row>
    <row r="39" spans="1:11" ht="22.65" customHeight="1">
      <c r="A39" s="205"/>
      <c r="B39" s="242" t="s">
        <v>1403</v>
      </c>
      <c r="C39" s="206">
        <v>121600</v>
      </c>
      <c r="D39" s="206">
        <v>6080</v>
      </c>
      <c r="E39" s="206">
        <v>127680</v>
      </c>
      <c r="F39" s="317" t="s">
        <v>1423</v>
      </c>
      <c r="G39" s="206"/>
      <c r="H39" s="261" t="s">
        <v>1370</v>
      </c>
      <c r="I39" s="210"/>
      <c r="J39" s="211"/>
      <c r="K39" s="198"/>
    </row>
    <row r="40" spans="1:11" ht="22.65" customHeight="1">
      <c r="A40" s="205">
        <v>16</v>
      </c>
      <c r="B40" s="242" t="s">
        <v>1426</v>
      </c>
      <c r="C40" s="206">
        <v>44500</v>
      </c>
      <c r="D40" s="206">
        <v>2225</v>
      </c>
      <c r="E40" s="206">
        <v>46725</v>
      </c>
      <c r="F40" s="318"/>
      <c r="G40" s="206"/>
      <c r="H40" s="261" t="s">
        <v>1371</v>
      </c>
      <c r="I40" s="210"/>
      <c r="J40" s="211"/>
      <c r="K40" s="198"/>
    </row>
    <row r="41" spans="1:11" ht="22.65" customHeight="1">
      <c r="A41" s="205"/>
      <c r="B41" s="242" t="s">
        <v>1427</v>
      </c>
      <c r="C41" s="206">
        <v>5150</v>
      </c>
      <c r="D41" s="206">
        <v>258</v>
      </c>
      <c r="E41" s="206">
        <v>5408</v>
      </c>
      <c r="F41" s="318"/>
      <c r="G41" s="206"/>
      <c r="H41" s="261" t="s">
        <v>1372</v>
      </c>
      <c r="I41" s="210"/>
      <c r="J41" s="211"/>
      <c r="K41" s="198"/>
    </row>
    <row r="42" spans="1:11" ht="22.65" customHeight="1">
      <c r="A42" s="205">
        <v>18</v>
      </c>
      <c r="B42" s="242" t="s">
        <v>1428</v>
      </c>
      <c r="C42" s="206">
        <v>82000</v>
      </c>
      <c r="D42" s="206">
        <v>4101</v>
      </c>
      <c r="E42" s="206">
        <v>86101</v>
      </c>
      <c r="F42" s="318"/>
      <c r="G42" s="206"/>
      <c r="H42" s="261" t="s">
        <v>1373</v>
      </c>
      <c r="I42" s="210"/>
      <c r="J42" s="211"/>
      <c r="K42" s="198"/>
    </row>
    <row r="43" spans="1:11" ht="22.65" customHeight="1">
      <c r="A43" s="205"/>
      <c r="B43" s="242" t="s">
        <v>1429</v>
      </c>
      <c r="C43" s="206">
        <v>56100</v>
      </c>
      <c r="D43" s="206">
        <v>2805</v>
      </c>
      <c r="E43" s="206">
        <v>58905</v>
      </c>
      <c r="F43" s="318"/>
      <c r="G43" s="206"/>
      <c r="H43" s="261" t="s">
        <v>1374</v>
      </c>
      <c r="I43" s="210"/>
      <c r="J43" s="211"/>
      <c r="K43" s="198"/>
    </row>
    <row r="44" spans="1:11" ht="22.65" customHeight="1">
      <c r="A44" s="205"/>
      <c r="B44" s="242" t="s">
        <v>1430</v>
      </c>
      <c r="C44" s="206">
        <v>4750</v>
      </c>
      <c r="D44" s="206">
        <v>238</v>
      </c>
      <c r="E44" s="206">
        <v>4988</v>
      </c>
      <c r="F44" s="318"/>
      <c r="G44" s="206"/>
      <c r="H44" s="261" t="s">
        <v>1375</v>
      </c>
      <c r="I44" s="210"/>
      <c r="J44" s="211"/>
      <c r="K44" s="198"/>
    </row>
    <row r="45" spans="1:11" ht="22.65" customHeight="1">
      <c r="A45" s="205"/>
      <c r="B45" s="242" t="s">
        <v>1431</v>
      </c>
      <c r="C45" s="206">
        <v>2800</v>
      </c>
      <c r="D45" s="206">
        <v>140</v>
      </c>
      <c r="E45" s="206">
        <v>2940</v>
      </c>
      <c r="F45" s="318"/>
      <c r="G45" s="206"/>
      <c r="H45" s="261" t="s">
        <v>1376</v>
      </c>
      <c r="I45" s="210"/>
      <c r="J45" s="211"/>
      <c r="K45" s="198"/>
    </row>
    <row r="46" spans="1:11" ht="22.65" customHeight="1">
      <c r="A46" s="205"/>
      <c r="B46" s="242" t="s">
        <v>1432</v>
      </c>
      <c r="C46" s="206">
        <v>3400</v>
      </c>
      <c r="D46" s="206">
        <v>170</v>
      </c>
      <c r="E46" s="206">
        <v>3570</v>
      </c>
      <c r="F46" s="318"/>
      <c r="G46" s="206"/>
      <c r="H46" s="261" t="s">
        <v>1377</v>
      </c>
      <c r="I46" s="210"/>
      <c r="J46" s="211"/>
      <c r="K46" s="198"/>
    </row>
    <row r="47" spans="1:11" ht="22.65" customHeight="1">
      <c r="A47" s="205"/>
      <c r="B47" s="242" t="s">
        <v>1433</v>
      </c>
      <c r="C47" s="206">
        <v>89500</v>
      </c>
      <c r="D47" s="206">
        <v>4475</v>
      </c>
      <c r="E47" s="206">
        <v>93975</v>
      </c>
      <c r="F47" s="318"/>
      <c r="G47" s="206"/>
      <c r="H47" s="261" t="s">
        <v>1378</v>
      </c>
      <c r="I47" s="210"/>
      <c r="J47" s="211"/>
      <c r="K47" s="198"/>
    </row>
    <row r="48" spans="1:11" ht="22.65" customHeight="1">
      <c r="A48" s="205"/>
      <c r="B48" s="242" t="s">
        <v>1434</v>
      </c>
      <c r="C48" s="206">
        <v>2381</v>
      </c>
      <c r="D48" s="206">
        <v>119</v>
      </c>
      <c r="E48" s="206">
        <v>2500</v>
      </c>
      <c r="F48" s="318"/>
      <c r="G48" s="206"/>
      <c r="H48" s="261" t="s">
        <v>1379</v>
      </c>
      <c r="I48" s="210"/>
      <c r="J48" s="211"/>
      <c r="K48" s="198"/>
    </row>
    <row r="49" spans="1:11" ht="22.65" customHeight="1">
      <c r="A49" s="205">
        <v>20</v>
      </c>
      <c r="B49" s="242" t="s">
        <v>1435</v>
      </c>
      <c r="C49" s="206">
        <v>25776</v>
      </c>
      <c r="D49" s="206">
        <v>1289</v>
      </c>
      <c r="E49" s="206">
        <v>27065</v>
      </c>
      <c r="F49" s="318"/>
      <c r="G49" s="206"/>
      <c r="H49" s="261" t="s">
        <v>1380</v>
      </c>
      <c r="I49" s="210"/>
      <c r="J49" s="211"/>
      <c r="K49" s="198"/>
    </row>
    <row r="50" spans="1:11" ht="22.65" customHeight="1">
      <c r="A50" s="205"/>
      <c r="B50" s="242" t="s">
        <v>1435</v>
      </c>
      <c r="C50" s="206">
        <v>97280</v>
      </c>
      <c r="D50" s="206">
        <v>4864</v>
      </c>
      <c r="E50" s="206">
        <v>102144</v>
      </c>
      <c r="F50" s="318"/>
      <c r="G50" s="206"/>
      <c r="H50" s="261" t="s">
        <v>1381</v>
      </c>
      <c r="I50" s="210"/>
      <c r="J50" s="211"/>
      <c r="K50" s="198"/>
    </row>
    <row r="51" spans="1:11" ht="22.65" customHeight="1">
      <c r="A51" s="205"/>
      <c r="B51" s="242" t="s">
        <v>1436</v>
      </c>
      <c r="C51" s="206">
        <v>17280</v>
      </c>
      <c r="D51" s="206">
        <v>864</v>
      </c>
      <c r="E51" s="206">
        <v>18144</v>
      </c>
      <c r="F51" s="318"/>
      <c r="G51" s="206"/>
      <c r="H51" s="261" t="s">
        <v>1382</v>
      </c>
      <c r="I51" s="210"/>
      <c r="J51" s="211"/>
      <c r="K51" s="198"/>
    </row>
    <row r="52" spans="1:11" ht="22.65" customHeight="1">
      <c r="A52" s="205"/>
      <c r="B52" s="242" t="s">
        <v>1414</v>
      </c>
      <c r="C52" s="206">
        <v>11700</v>
      </c>
      <c r="D52" s="206">
        <v>585</v>
      </c>
      <c r="E52" s="206">
        <v>12285</v>
      </c>
      <c r="F52" s="318"/>
      <c r="G52" s="206"/>
      <c r="H52" s="261" t="s">
        <v>1383</v>
      </c>
      <c r="I52" s="210"/>
      <c r="J52" s="211"/>
      <c r="K52" s="198"/>
    </row>
    <row r="53" spans="1:11" ht="22.65" customHeight="1">
      <c r="A53" s="205"/>
      <c r="B53" s="242" t="s">
        <v>1437</v>
      </c>
      <c r="C53" s="206">
        <v>2400</v>
      </c>
      <c r="D53" s="206">
        <v>120</v>
      </c>
      <c r="E53" s="206">
        <v>2520</v>
      </c>
      <c r="F53" s="318"/>
      <c r="G53" s="206"/>
      <c r="H53" s="261" t="s">
        <v>1384</v>
      </c>
      <c r="I53" s="210"/>
      <c r="J53" s="211"/>
      <c r="K53" s="198"/>
    </row>
    <row r="54" spans="1:11" ht="22.65" customHeight="1">
      <c r="A54" s="205"/>
      <c r="B54" s="242" t="s">
        <v>1438</v>
      </c>
      <c r="C54" s="206">
        <v>35750</v>
      </c>
      <c r="D54" s="206">
        <v>1788</v>
      </c>
      <c r="E54" s="206">
        <v>37538</v>
      </c>
      <c r="F54" s="318"/>
      <c r="G54" s="206"/>
      <c r="H54" s="261" t="s">
        <v>1385</v>
      </c>
      <c r="I54" s="210"/>
      <c r="J54" s="211"/>
      <c r="K54" s="198"/>
    </row>
    <row r="55" spans="1:11" ht="22.65" customHeight="1">
      <c r="A55" s="205">
        <v>24</v>
      </c>
      <c r="B55" s="242" t="s">
        <v>1439</v>
      </c>
      <c r="C55" s="206">
        <v>108410</v>
      </c>
      <c r="D55" s="206">
        <v>5421</v>
      </c>
      <c r="E55" s="206">
        <v>113831</v>
      </c>
      <c r="F55" s="318"/>
      <c r="G55" s="206"/>
      <c r="H55" s="261" t="s">
        <v>1386</v>
      </c>
      <c r="I55" s="210"/>
      <c r="J55" s="211"/>
      <c r="K55" s="198"/>
    </row>
    <row r="56" spans="1:11" ht="22.65" customHeight="1">
      <c r="A56" s="205"/>
      <c r="B56" s="242" t="s">
        <v>1437</v>
      </c>
      <c r="C56" s="206">
        <v>6000</v>
      </c>
      <c r="D56" s="206">
        <v>300</v>
      </c>
      <c r="E56" s="206">
        <v>6300</v>
      </c>
      <c r="F56" s="318"/>
      <c r="G56" s="206"/>
      <c r="H56" s="261" t="s">
        <v>1387</v>
      </c>
      <c r="I56" s="210"/>
      <c r="J56" s="211"/>
      <c r="K56" s="198"/>
    </row>
    <row r="57" spans="1:11" ht="22.65" customHeight="1">
      <c r="A57" s="205"/>
      <c r="B57" s="242" t="s">
        <v>1400</v>
      </c>
      <c r="C57" s="206">
        <v>54040</v>
      </c>
      <c r="D57" s="206">
        <v>2702</v>
      </c>
      <c r="E57" s="206">
        <v>56742</v>
      </c>
      <c r="F57" s="318"/>
      <c r="G57" s="206"/>
      <c r="H57" s="261" t="s">
        <v>1388</v>
      </c>
      <c r="I57" s="210"/>
      <c r="J57" s="211"/>
      <c r="K57" s="198"/>
    </row>
    <row r="58" spans="1:11" ht="22.65" customHeight="1">
      <c r="A58" s="253" t="s">
        <v>1396</v>
      </c>
      <c r="B58" s="254" t="s">
        <v>1440</v>
      </c>
      <c r="C58" s="255">
        <v>345100</v>
      </c>
      <c r="D58" s="255">
        <v>17255</v>
      </c>
      <c r="E58" s="255">
        <v>362355</v>
      </c>
      <c r="F58" s="319" t="s">
        <v>1398</v>
      </c>
      <c r="G58" s="255"/>
      <c r="H58" s="260" t="s">
        <v>1389</v>
      </c>
      <c r="I58" s="210"/>
      <c r="J58" s="211"/>
      <c r="K58" s="198"/>
    </row>
    <row r="59" spans="1:11" ht="22.65" customHeight="1">
      <c r="A59" s="205"/>
      <c r="B59" s="242" t="s">
        <v>1441</v>
      </c>
      <c r="C59" s="206">
        <v>246000</v>
      </c>
      <c r="D59" s="206">
        <v>12300</v>
      </c>
      <c r="E59" s="206">
        <v>258300</v>
      </c>
      <c r="F59" s="318" t="s">
        <v>1442</v>
      </c>
      <c r="G59" s="206"/>
      <c r="H59" s="261" t="s">
        <v>1390</v>
      </c>
      <c r="I59" s="210"/>
      <c r="J59" s="211"/>
      <c r="K59" s="198"/>
    </row>
    <row r="60" spans="1:11" ht="22.65" customHeight="1">
      <c r="A60" s="205"/>
      <c r="B60" s="242" t="s">
        <v>1443</v>
      </c>
      <c r="C60" s="206">
        <v>14400</v>
      </c>
      <c r="D60" s="206">
        <v>720</v>
      </c>
      <c r="E60" s="206">
        <v>15120</v>
      </c>
      <c r="F60" s="318"/>
      <c r="G60" s="206"/>
      <c r="H60" s="261" t="s">
        <v>1391</v>
      </c>
      <c r="I60" s="210"/>
      <c r="J60" s="211"/>
      <c r="K60" s="198"/>
    </row>
    <row r="61" spans="1:11" ht="22.65" customHeight="1">
      <c r="A61" s="205"/>
      <c r="B61" s="242" t="s">
        <v>1431</v>
      </c>
      <c r="C61" s="206">
        <v>34000</v>
      </c>
      <c r="D61" s="206">
        <v>1700</v>
      </c>
      <c r="E61" s="206">
        <v>35700</v>
      </c>
      <c r="F61" s="318"/>
      <c r="G61" s="206"/>
      <c r="H61" s="261" t="s">
        <v>1392</v>
      </c>
      <c r="I61" s="210"/>
      <c r="J61" s="211"/>
      <c r="K61" s="198"/>
    </row>
    <row r="62" spans="1:11" ht="22.65" customHeight="1">
      <c r="A62" s="256" t="s">
        <v>1396</v>
      </c>
      <c r="B62" s="257" t="s">
        <v>1444</v>
      </c>
      <c r="C62" s="258">
        <v>750000</v>
      </c>
      <c r="D62" s="258">
        <v>37500</v>
      </c>
      <c r="E62" s="258">
        <v>787500</v>
      </c>
      <c r="F62" s="320" t="s">
        <v>1397</v>
      </c>
      <c r="G62" s="258"/>
      <c r="H62" s="262" t="s">
        <v>1393</v>
      </c>
      <c r="I62" s="210"/>
      <c r="J62" s="211"/>
      <c r="K62" s="198"/>
    </row>
    <row r="63" spans="1:11" ht="22.65" customHeight="1">
      <c r="A63" s="205">
        <v>27</v>
      </c>
      <c r="B63" s="242" t="s">
        <v>1441</v>
      </c>
      <c r="C63" s="206">
        <v>56320</v>
      </c>
      <c r="D63" s="206">
        <v>2816</v>
      </c>
      <c r="E63" s="206">
        <v>59136</v>
      </c>
      <c r="F63" s="318" t="s">
        <v>1442</v>
      </c>
      <c r="G63" s="206"/>
      <c r="H63" s="261" t="s">
        <v>1394</v>
      </c>
      <c r="I63" s="210"/>
      <c r="J63" s="211"/>
      <c r="K63" s="198"/>
    </row>
    <row r="64" spans="1:11" ht="22.65" customHeight="1">
      <c r="A64" s="205">
        <v>10</v>
      </c>
      <c r="B64" s="242" t="s">
        <v>1421</v>
      </c>
      <c r="C64" s="206">
        <v>25000</v>
      </c>
      <c r="D64" s="206">
        <v>1250</v>
      </c>
      <c r="E64" s="206">
        <v>26250</v>
      </c>
      <c r="F64" s="318"/>
      <c r="G64" s="206"/>
      <c r="H64" s="261" t="s">
        <v>1395</v>
      </c>
      <c r="I64" s="210"/>
      <c r="J64" s="211"/>
      <c r="K64" s="198"/>
    </row>
    <row r="65" spans="1:13" ht="22.65" customHeight="1">
      <c r="A65" s="239"/>
      <c r="B65" s="243"/>
      <c r="C65" s="213"/>
      <c r="D65" s="213"/>
      <c r="E65" s="213"/>
      <c r="F65" s="302"/>
      <c r="G65" s="215"/>
      <c r="H65" s="263"/>
      <c r="I65" s="217"/>
      <c r="J65" s="211"/>
      <c r="K65" s="198"/>
    </row>
    <row r="66" spans="1:13" ht="22.65" customHeight="1">
      <c r="A66" s="239"/>
      <c r="B66" s="244" t="s">
        <v>1134</v>
      </c>
      <c r="C66" s="218">
        <f>SUM(C5:C65)</f>
        <v>4866385</v>
      </c>
      <c r="D66" s="218">
        <f t="shared" ref="D66:E66" si="0">SUM(D5:D65)</f>
        <v>243323</v>
      </c>
      <c r="E66" s="218">
        <f t="shared" si="0"/>
        <v>5109708</v>
      </c>
      <c r="F66" s="303"/>
      <c r="G66" s="220"/>
      <c r="H66" s="264"/>
      <c r="I66" s="222"/>
    </row>
    <row r="67" spans="1:13" ht="22.65" customHeight="1">
      <c r="A67" s="239"/>
      <c r="B67" s="298" t="s">
        <v>1146</v>
      </c>
      <c r="C67" s="266">
        <f>SUM(C22,C14,C58)</f>
        <v>875766</v>
      </c>
      <c r="D67" s="266">
        <f t="shared" ref="D67:E67" si="1">SUM(D22,D14,D58)</f>
        <v>43788</v>
      </c>
      <c r="E67" s="266">
        <f t="shared" si="1"/>
        <v>919554</v>
      </c>
      <c r="F67" s="303"/>
      <c r="G67" s="220"/>
      <c r="H67" s="207"/>
    </row>
    <row r="68" spans="1:13" ht="22.65" customHeight="1">
      <c r="A68" s="239"/>
      <c r="B68" s="299" t="s">
        <v>1147</v>
      </c>
      <c r="C68" s="267">
        <f>SUM(C23,C62)</f>
        <v>1110000</v>
      </c>
      <c r="D68" s="267">
        <f t="shared" ref="D68:E68" si="2">SUM(D23,D62)</f>
        <v>55500</v>
      </c>
      <c r="E68" s="267">
        <f t="shared" si="2"/>
        <v>1165500</v>
      </c>
      <c r="F68" s="303"/>
      <c r="G68" s="220"/>
      <c r="H68" s="207"/>
    </row>
    <row r="69" spans="1:13" ht="22.65" customHeight="1">
      <c r="A69" s="239"/>
      <c r="B69" s="245" t="s">
        <v>1137</v>
      </c>
      <c r="C69" s="218">
        <f>C66-SUM(C67:C68)</f>
        <v>2880619</v>
      </c>
      <c r="D69" s="218">
        <f t="shared" ref="D69:E69" si="3">D66-SUM(D67:D68)</f>
        <v>144035</v>
      </c>
      <c r="E69" s="218">
        <f t="shared" si="3"/>
        <v>3024654</v>
      </c>
      <c r="F69" s="303"/>
      <c r="G69" s="220"/>
      <c r="H69" s="207"/>
    </row>
    <row r="70" spans="1:13" ht="19.5" customHeight="1">
      <c r="B70" s="246" t="s">
        <v>1138</v>
      </c>
      <c r="C70" s="225">
        <f>E83</f>
        <v>3704292.8</v>
      </c>
    </row>
    <row r="71" spans="1:13" ht="18" customHeight="1" thickBot="1">
      <c r="C71" s="225"/>
    </row>
    <row r="72" spans="1:13" ht="23.4" customHeight="1">
      <c r="B72" s="248" t="s">
        <v>1139</v>
      </c>
      <c r="C72" s="226">
        <v>1137952</v>
      </c>
      <c r="D72" s="227">
        <v>383141</v>
      </c>
      <c r="E72" s="225">
        <f>SUM(C72:D72)</f>
        <v>1521093</v>
      </c>
      <c r="F72" s="304">
        <f t="shared" ref="F72:F77" si="4">SUM(E72)/SUM($E$72:$E$82)</f>
        <v>0.41062979686702955</v>
      </c>
    </row>
    <row r="73" spans="1:13" s="224" customFormat="1" ht="23.4" customHeight="1">
      <c r="A73" s="237"/>
      <c r="B73" s="249" t="s">
        <v>1140</v>
      </c>
      <c r="C73" s="235"/>
      <c r="D73" s="229">
        <v>335460</v>
      </c>
      <c r="E73" s="225">
        <f t="shared" ref="E73:E79" si="5">SUM(C73:D73)</f>
        <v>335460</v>
      </c>
      <c r="F73" s="304">
        <f t="shared" si="4"/>
        <v>9.0559795921099973E-2</v>
      </c>
      <c r="G73" s="200"/>
      <c r="H73" s="265"/>
      <c r="J73" s="197"/>
      <c r="K73" s="197"/>
      <c r="L73" s="198"/>
      <c r="M73" s="198"/>
    </row>
    <row r="74" spans="1:13" ht="23.4" customHeight="1">
      <c r="B74" s="249" t="s">
        <v>1141</v>
      </c>
      <c r="C74" s="235"/>
      <c r="D74" s="229">
        <v>515968</v>
      </c>
      <c r="E74" s="225">
        <f t="shared" si="5"/>
        <v>515968</v>
      </c>
      <c r="F74" s="304">
        <f t="shared" si="4"/>
        <v>0.13928920521617513</v>
      </c>
    </row>
    <row r="75" spans="1:13" ht="23.4" customHeight="1">
      <c r="B75" s="249" t="s">
        <v>932</v>
      </c>
      <c r="C75" s="235"/>
      <c r="D75" s="229">
        <v>271050</v>
      </c>
      <c r="E75" s="225">
        <f t="shared" si="5"/>
        <v>271050</v>
      </c>
      <c r="F75" s="304">
        <f t="shared" si="4"/>
        <v>7.3171861576385111E-2</v>
      </c>
    </row>
    <row r="76" spans="1:13" ht="23.4" customHeight="1">
      <c r="B76" s="249" t="s">
        <v>1142</v>
      </c>
      <c r="C76" s="235"/>
      <c r="D76" s="229">
        <v>88600</v>
      </c>
      <c r="E76" s="225">
        <f t="shared" si="5"/>
        <v>88600</v>
      </c>
      <c r="F76" s="304">
        <f t="shared" si="4"/>
        <v>2.3918195667469916E-2</v>
      </c>
    </row>
    <row r="77" spans="1:13" ht="23.4" customHeight="1">
      <c r="B77" s="249" t="s">
        <v>933</v>
      </c>
      <c r="C77" s="235"/>
      <c r="D77" s="229">
        <v>1047594</v>
      </c>
      <c r="E77" s="225">
        <f>SUM(C77:D78)</f>
        <v>733315.8</v>
      </c>
      <c r="F77" s="304">
        <f t="shared" si="4"/>
        <v>0.19796377867321938</v>
      </c>
    </row>
    <row r="78" spans="1:13" ht="23.4" customHeight="1">
      <c r="B78" s="306" t="s">
        <v>1399</v>
      </c>
      <c r="C78" s="307"/>
      <c r="D78" s="308">
        <f>D77*-0.3</f>
        <v>-314278.2</v>
      </c>
      <c r="E78" s="225"/>
      <c r="F78" s="304"/>
    </row>
    <row r="79" spans="1:13" ht="23.4" customHeight="1">
      <c r="B79" s="249" t="s">
        <v>1143</v>
      </c>
      <c r="C79" s="235"/>
      <c r="D79" s="229">
        <v>238806</v>
      </c>
      <c r="E79" s="225">
        <f t="shared" si="5"/>
        <v>238806</v>
      </c>
      <c r="F79" s="304">
        <f>SUM(E79)/SUM($E$72:$E$82)</f>
        <v>6.4467366078620997E-2</v>
      </c>
    </row>
    <row r="80" spans="1:13" ht="23.4" customHeight="1">
      <c r="B80" s="250" t="s">
        <v>1123</v>
      </c>
      <c r="C80" s="235"/>
      <c r="D80" s="230">
        <v>0</v>
      </c>
      <c r="E80" s="225">
        <f t="shared" ref="E80" si="6">SUM(C80:D80)</f>
        <v>0</v>
      </c>
      <c r="F80" s="304">
        <f>SUM(E80)/SUM($E$72:$E$82)</f>
        <v>0</v>
      </c>
    </row>
    <row r="81" spans="2:6" ht="23.4" customHeight="1">
      <c r="B81" s="250" t="s">
        <v>1145</v>
      </c>
      <c r="C81" s="235"/>
      <c r="D81" s="230">
        <v>0</v>
      </c>
      <c r="E81" s="225">
        <f t="shared" ref="E81:E82" si="7">SUM(C81:D81)</f>
        <v>0</v>
      </c>
      <c r="F81" s="304">
        <f>SUM(E81)/SUM($E$72:$E$82)</f>
        <v>0</v>
      </c>
    </row>
    <row r="82" spans="2:6" ht="23.4" customHeight="1" thickBot="1">
      <c r="B82" s="251" t="s">
        <v>1124</v>
      </c>
      <c r="C82" s="236"/>
      <c r="D82" s="231">
        <v>0</v>
      </c>
      <c r="E82" s="225">
        <f t="shared" si="7"/>
        <v>0</v>
      </c>
      <c r="F82" s="304">
        <f>SUM(E82)/SUM($E$72:$E$82)</f>
        <v>0</v>
      </c>
    </row>
    <row r="83" spans="2:6" ht="23.4" customHeight="1">
      <c r="C83" s="232">
        <f>SUM(C72:C82)</f>
        <v>1137952</v>
      </c>
      <c r="D83" s="232">
        <f>SUM(D72:D82)</f>
        <v>2566340.7999999998</v>
      </c>
      <c r="E83" s="225">
        <f>SUM(E72:E82)</f>
        <v>3704292.8</v>
      </c>
      <c r="F83" s="305">
        <f t="shared" ref="F83" si="8">E83/$E$83</f>
        <v>1</v>
      </c>
    </row>
    <row r="84" spans="2:6" ht="23.4" customHeight="1"/>
  </sheetData>
  <mergeCells count="3">
    <mergeCell ref="A1:H1"/>
    <mergeCell ref="A2:H2"/>
    <mergeCell ref="J11:K11"/>
  </mergeCells>
  <phoneticPr fontId="31" type="noConversion"/>
  <pageMargins left="0.69" right="0.19685039370078741" top="0" bottom="0.6692913385826772" header="0" footer="0.19685039370078741"/>
  <pageSetup pageOrder="overThenDown" orientation="portrait" horizontalDpi="300" verticalDpi="300" r:id="rId1"/>
  <headerFooter alignWithMargins="0">
    <oddFooter>&amp;L主管：&amp;C主辦會計人員：
&amp;R製表：許靜修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CCA2-6855-4C8B-B14C-F4F75D8E43F4}">
  <dimension ref="A1:M74"/>
  <sheetViews>
    <sheetView showGridLines="0" topLeftCell="A46" zoomScaleNormal="100" workbookViewId="0">
      <selection activeCell="C52" sqref="C52"/>
    </sheetView>
  </sheetViews>
  <sheetFormatPr defaultColWidth="9" defaultRowHeight="5.75" customHeight="1"/>
  <cols>
    <col min="1" max="1" width="6.36328125" style="237" customWidth="1"/>
    <col min="2" max="2" width="13.08984375" style="247" customWidth="1"/>
    <col min="3" max="4" width="13.81640625" style="198" customWidth="1"/>
    <col min="5" max="5" width="13.1796875" style="198" customWidth="1"/>
    <col min="6" max="6" width="12.81640625" style="199" customWidth="1"/>
    <col min="7" max="7" width="11.6328125" style="200" customWidth="1"/>
    <col min="8" max="8" width="17.453125" style="265" customWidth="1"/>
    <col min="9" max="9" width="13.6328125" style="224" customWidth="1"/>
    <col min="10" max="11" width="8.6328125" style="197" customWidth="1"/>
    <col min="12" max="12" width="13.453125" style="198" customWidth="1"/>
    <col min="13" max="13" width="14.36328125" style="198" customWidth="1"/>
    <col min="14" max="16384" width="9" style="198"/>
  </cols>
  <sheetData>
    <row r="1" spans="1:11" ht="19.5">
      <c r="A1" s="355" t="s">
        <v>1125</v>
      </c>
      <c r="B1" s="355"/>
      <c r="C1" s="355"/>
      <c r="D1" s="355"/>
      <c r="E1" s="355"/>
      <c r="F1" s="355"/>
      <c r="G1" s="355"/>
      <c r="H1" s="355"/>
      <c r="I1" s="282"/>
    </row>
    <row r="2" spans="1:11" ht="19.5">
      <c r="A2" s="355" t="s">
        <v>1445</v>
      </c>
      <c r="B2" s="355"/>
      <c r="C2" s="355"/>
      <c r="D2" s="355"/>
      <c r="E2" s="355"/>
      <c r="F2" s="355"/>
      <c r="G2" s="355"/>
      <c r="H2" s="355"/>
      <c r="I2" s="282"/>
    </row>
    <row r="3" spans="1:11" ht="15.5">
      <c r="B3" s="240"/>
      <c r="H3" s="259"/>
      <c r="I3" s="201"/>
    </row>
    <row r="4" spans="1:11" ht="23.15" customHeight="1">
      <c r="A4" s="238" t="s">
        <v>1126</v>
      </c>
      <c r="B4" s="241" t="s">
        <v>1133</v>
      </c>
      <c r="C4" s="202" t="s">
        <v>1127</v>
      </c>
      <c r="D4" s="202" t="s">
        <v>1128</v>
      </c>
      <c r="E4" s="202" t="s">
        <v>1129</v>
      </c>
      <c r="F4" s="203" t="s">
        <v>1130</v>
      </c>
      <c r="G4" s="203" t="s">
        <v>1131</v>
      </c>
      <c r="H4" s="203" t="s">
        <v>1132</v>
      </c>
      <c r="I4" s="204"/>
    </row>
    <row r="5" spans="1:11" ht="22.65" customHeight="1">
      <c r="A5" s="205">
        <v>9</v>
      </c>
      <c r="B5" s="242" t="s">
        <v>1519</v>
      </c>
      <c r="C5" s="206">
        <v>1600</v>
      </c>
      <c r="D5" s="206">
        <v>80</v>
      </c>
      <c r="E5" s="206">
        <v>1680</v>
      </c>
      <c r="F5" s="325" t="s">
        <v>1484</v>
      </c>
      <c r="G5" s="206"/>
      <c r="H5" s="261" t="s">
        <v>1446</v>
      </c>
      <c r="I5" s="210"/>
      <c r="J5" s="211"/>
      <c r="K5" s="198"/>
    </row>
    <row r="6" spans="1:11" ht="22.65" customHeight="1">
      <c r="A6" s="205">
        <v>1</v>
      </c>
      <c r="B6" s="242" t="s">
        <v>1520</v>
      </c>
      <c r="C6" s="206">
        <v>11550</v>
      </c>
      <c r="D6" s="206">
        <v>578</v>
      </c>
      <c r="E6" s="206">
        <v>12128</v>
      </c>
      <c r="F6" s="325"/>
      <c r="G6" s="206"/>
      <c r="H6" s="261" t="s">
        <v>1447</v>
      </c>
      <c r="I6" s="210"/>
      <c r="J6" s="211"/>
      <c r="K6" s="198"/>
    </row>
    <row r="7" spans="1:11" ht="22.65" customHeight="1">
      <c r="A7" s="205">
        <v>10</v>
      </c>
      <c r="B7" s="242" t="s">
        <v>1510</v>
      </c>
      <c r="C7" s="206">
        <v>35280</v>
      </c>
      <c r="D7" s="206">
        <v>1764</v>
      </c>
      <c r="E7" s="206">
        <v>37044</v>
      </c>
      <c r="F7" s="325"/>
      <c r="G7" s="206"/>
      <c r="H7" s="261" t="s">
        <v>1448</v>
      </c>
      <c r="I7" s="212"/>
      <c r="J7" s="211"/>
      <c r="K7" s="198"/>
    </row>
    <row r="8" spans="1:11" ht="22.65" customHeight="1">
      <c r="A8" s="205">
        <v>1</v>
      </c>
      <c r="B8" s="242" t="s">
        <v>1507</v>
      </c>
      <c r="C8" s="206">
        <v>49000</v>
      </c>
      <c r="D8" s="206">
        <v>2450</v>
      </c>
      <c r="E8" s="206">
        <v>51450</v>
      </c>
      <c r="F8" s="325"/>
      <c r="G8" s="206"/>
      <c r="H8" s="261" t="s">
        <v>1449</v>
      </c>
      <c r="I8" s="210"/>
      <c r="J8" s="211"/>
      <c r="K8" s="198"/>
    </row>
    <row r="9" spans="1:11" ht="22.65" customHeight="1">
      <c r="A9" s="205"/>
      <c r="B9" s="242" t="s">
        <v>1521</v>
      </c>
      <c r="C9" s="206">
        <v>23100</v>
      </c>
      <c r="D9" s="206">
        <v>1155</v>
      </c>
      <c r="E9" s="206">
        <v>24255</v>
      </c>
      <c r="F9" s="325"/>
      <c r="G9" s="206"/>
      <c r="H9" s="261" t="s">
        <v>1450</v>
      </c>
      <c r="I9" s="210"/>
      <c r="J9" s="211"/>
      <c r="K9" s="198"/>
    </row>
    <row r="10" spans="1:11" ht="22.65" customHeight="1">
      <c r="A10" s="205"/>
      <c r="B10" s="242" t="s">
        <v>1522</v>
      </c>
      <c r="C10" s="206">
        <v>2950</v>
      </c>
      <c r="D10" s="206">
        <v>148</v>
      </c>
      <c r="E10" s="206">
        <v>3098</v>
      </c>
      <c r="F10" s="325"/>
      <c r="G10" s="206"/>
      <c r="H10" s="261" t="s">
        <v>1451</v>
      </c>
      <c r="I10" s="210"/>
      <c r="J10" s="211"/>
      <c r="K10" s="198"/>
    </row>
    <row r="11" spans="1:11" ht="22.65" customHeight="1">
      <c r="A11" s="205"/>
      <c r="B11" s="242" t="s">
        <v>1522</v>
      </c>
      <c r="C11" s="206">
        <v>8000</v>
      </c>
      <c r="D11" s="206">
        <v>400</v>
      </c>
      <c r="E11" s="206">
        <v>8400</v>
      </c>
      <c r="F11" s="325"/>
      <c r="G11" s="206"/>
      <c r="H11" s="261" t="s">
        <v>1452</v>
      </c>
      <c r="I11" s="210"/>
      <c r="J11" s="356"/>
      <c r="K11" s="356"/>
    </row>
    <row r="12" spans="1:11" ht="22.65" customHeight="1">
      <c r="A12" s="205"/>
      <c r="B12" s="242" t="s">
        <v>1523</v>
      </c>
      <c r="C12" s="206">
        <v>44100</v>
      </c>
      <c r="D12" s="206">
        <v>2205</v>
      </c>
      <c r="E12" s="206">
        <v>46305</v>
      </c>
      <c r="F12" s="325"/>
      <c r="G12" s="206"/>
      <c r="H12" s="261" t="s">
        <v>1453</v>
      </c>
      <c r="I12" s="210"/>
      <c r="J12" s="211"/>
      <c r="K12" s="198"/>
    </row>
    <row r="13" spans="1:11" ht="22.65" customHeight="1">
      <c r="A13" s="205"/>
      <c r="B13" s="242" t="s">
        <v>1524</v>
      </c>
      <c r="C13" s="206">
        <v>8100</v>
      </c>
      <c r="D13" s="206">
        <v>405</v>
      </c>
      <c r="E13" s="206">
        <v>8505</v>
      </c>
      <c r="F13" s="325"/>
      <c r="G13" s="206"/>
      <c r="H13" s="261" t="s">
        <v>1454</v>
      </c>
      <c r="I13" s="210"/>
      <c r="J13" s="211"/>
      <c r="K13" s="198"/>
    </row>
    <row r="14" spans="1:11" ht="22.65" customHeight="1">
      <c r="A14" s="205">
        <v>7</v>
      </c>
      <c r="B14" s="242" t="s">
        <v>1524</v>
      </c>
      <c r="C14" s="206">
        <v>78000</v>
      </c>
      <c r="D14" s="206">
        <v>3900</v>
      </c>
      <c r="E14" s="206">
        <v>81900</v>
      </c>
      <c r="F14" s="325"/>
      <c r="G14" s="206"/>
      <c r="H14" s="261" t="s">
        <v>1455</v>
      </c>
      <c r="I14" s="210"/>
      <c r="J14" s="211"/>
      <c r="K14" s="198"/>
    </row>
    <row r="15" spans="1:11" ht="22.65" customHeight="1">
      <c r="A15" s="205"/>
      <c r="B15" s="242" t="s">
        <v>1525</v>
      </c>
      <c r="C15" s="206">
        <v>7680</v>
      </c>
      <c r="D15" s="206">
        <v>384</v>
      </c>
      <c r="E15" s="206">
        <v>8064</v>
      </c>
      <c r="F15" s="325"/>
      <c r="G15" s="206"/>
      <c r="H15" s="261" t="s">
        <v>1456</v>
      </c>
      <c r="I15" s="210"/>
      <c r="J15" s="211"/>
      <c r="K15" s="198"/>
    </row>
    <row r="16" spans="1:11" ht="22.65" customHeight="1">
      <c r="A16" s="205"/>
      <c r="B16" s="242" t="s">
        <v>1526</v>
      </c>
      <c r="C16" s="206">
        <v>26455</v>
      </c>
      <c r="D16" s="206">
        <v>1323</v>
      </c>
      <c r="E16" s="206">
        <v>27778</v>
      </c>
      <c r="F16" s="325"/>
      <c r="G16" s="206"/>
      <c r="H16" s="261" t="s">
        <v>1457</v>
      </c>
      <c r="I16" s="210"/>
      <c r="J16" s="211"/>
      <c r="K16" s="198"/>
    </row>
    <row r="17" spans="1:10" s="198" customFormat="1" ht="22.65" customHeight="1">
      <c r="A17" s="205"/>
      <c r="B17" s="242" t="s">
        <v>1527</v>
      </c>
      <c r="C17" s="206">
        <v>10700</v>
      </c>
      <c r="D17" s="206">
        <v>535</v>
      </c>
      <c r="E17" s="206">
        <v>11235</v>
      </c>
      <c r="F17" s="325"/>
      <c r="G17" s="206"/>
      <c r="H17" s="261" t="s">
        <v>1458</v>
      </c>
      <c r="I17" s="210"/>
      <c r="J17" s="211"/>
    </row>
    <row r="18" spans="1:10" s="198" customFormat="1" ht="22.65" customHeight="1">
      <c r="A18" s="205">
        <v>8</v>
      </c>
      <c r="B18" s="242" t="s">
        <v>1528</v>
      </c>
      <c r="C18" s="206">
        <v>18500</v>
      </c>
      <c r="D18" s="206">
        <v>925</v>
      </c>
      <c r="E18" s="206">
        <v>19425</v>
      </c>
      <c r="F18" s="325"/>
      <c r="G18" s="206"/>
      <c r="H18" s="261" t="s">
        <v>1459</v>
      </c>
      <c r="I18" s="210"/>
      <c r="J18" s="211"/>
    </row>
    <row r="19" spans="1:10" s="198" customFormat="1" ht="22.65" customHeight="1">
      <c r="A19" s="205"/>
      <c r="B19" s="242" t="s">
        <v>1529</v>
      </c>
      <c r="C19" s="206">
        <v>3200</v>
      </c>
      <c r="D19" s="206">
        <v>160</v>
      </c>
      <c r="E19" s="206">
        <v>3360</v>
      </c>
      <c r="F19" s="325"/>
      <c r="G19" s="206"/>
      <c r="H19" s="261" t="s">
        <v>1460</v>
      </c>
      <c r="I19" s="210"/>
      <c r="J19" s="211"/>
    </row>
    <row r="20" spans="1:10" s="198" customFormat="1" ht="22.65" customHeight="1">
      <c r="A20" s="205">
        <v>9</v>
      </c>
      <c r="B20" s="242" t="s">
        <v>1530</v>
      </c>
      <c r="C20" s="206">
        <v>28160</v>
      </c>
      <c r="D20" s="206">
        <v>1408</v>
      </c>
      <c r="E20" s="206">
        <v>29568</v>
      </c>
      <c r="F20" s="325" t="s">
        <v>1531</v>
      </c>
      <c r="G20" s="206"/>
      <c r="H20" s="261" t="s">
        <v>1461</v>
      </c>
      <c r="I20" s="210"/>
      <c r="J20" s="211"/>
    </row>
    <row r="21" spans="1:10" s="198" customFormat="1" ht="22.65" customHeight="1">
      <c r="A21" s="205"/>
      <c r="B21" s="242" t="s">
        <v>1530</v>
      </c>
      <c r="C21" s="206">
        <v>108000</v>
      </c>
      <c r="D21" s="206">
        <v>5400</v>
      </c>
      <c r="E21" s="206">
        <v>113400</v>
      </c>
      <c r="F21" s="325" t="s">
        <v>1531</v>
      </c>
      <c r="G21" s="206"/>
      <c r="H21" s="261" t="s">
        <v>1462</v>
      </c>
      <c r="I21" s="210"/>
      <c r="J21" s="211"/>
    </row>
    <row r="22" spans="1:10" s="198" customFormat="1" ht="22.65" customHeight="1">
      <c r="A22" s="256" t="s">
        <v>1463</v>
      </c>
      <c r="B22" s="257" t="s">
        <v>1485</v>
      </c>
      <c r="C22" s="258">
        <v>258572</v>
      </c>
      <c r="D22" s="258">
        <v>12929</v>
      </c>
      <c r="E22" s="258">
        <v>271501</v>
      </c>
      <c r="F22" s="326" t="s">
        <v>1167</v>
      </c>
      <c r="G22" s="258"/>
      <c r="H22" s="262" t="s">
        <v>1464</v>
      </c>
      <c r="I22" s="210"/>
      <c r="J22" s="211"/>
    </row>
    <row r="23" spans="1:10" s="198" customFormat="1" ht="22.65" customHeight="1">
      <c r="A23" s="205"/>
      <c r="B23" s="242" t="s">
        <v>1522</v>
      </c>
      <c r="C23" s="206">
        <v>7450</v>
      </c>
      <c r="D23" s="206">
        <v>373</v>
      </c>
      <c r="E23" s="206">
        <v>7823</v>
      </c>
      <c r="F23" s="325"/>
      <c r="G23" s="206"/>
      <c r="H23" s="261" t="s">
        <v>1465</v>
      </c>
      <c r="I23" s="210"/>
      <c r="J23" s="211"/>
    </row>
    <row r="24" spans="1:10" s="198" customFormat="1" ht="22.65" customHeight="1">
      <c r="A24" s="205"/>
      <c r="B24" s="242" t="s">
        <v>1532</v>
      </c>
      <c r="C24" s="206">
        <v>27600</v>
      </c>
      <c r="D24" s="206">
        <v>1380</v>
      </c>
      <c r="E24" s="206">
        <v>28980</v>
      </c>
      <c r="F24" s="325"/>
      <c r="G24" s="206"/>
      <c r="H24" s="261" t="s">
        <v>1466</v>
      </c>
      <c r="I24" s="210"/>
      <c r="J24" s="211"/>
    </row>
    <row r="25" spans="1:10" s="198" customFormat="1" ht="22.65" customHeight="1">
      <c r="A25" s="205"/>
      <c r="B25" s="242" t="s">
        <v>1533</v>
      </c>
      <c r="C25" s="206">
        <v>94000</v>
      </c>
      <c r="D25" s="206">
        <v>4700</v>
      </c>
      <c r="E25" s="206">
        <v>98700</v>
      </c>
      <c r="F25" s="325"/>
      <c r="G25" s="206"/>
      <c r="H25" s="261" t="s">
        <v>1467</v>
      </c>
      <c r="I25" s="210"/>
      <c r="J25" s="211"/>
    </row>
    <row r="26" spans="1:10" s="198" customFormat="1" ht="22.65" customHeight="1">
      <c r="A26" s="205">
        <v>13</v>
      </c>
      <c r="B26" s="330" t="s">
        <v>1542</v>
      </c>
      <c r="C26" s="206">
        <v>4600</v>
      </c>
      <c r="D26" s="206">
        <v>230</v>
      </c>
      <c r="E26" s="206">
        <v>4830</v>
      </c>
      <c r="F26" s="325"/>
      <c r="G26" s="206"/>
      <c r="H26" s="261" t="s">
        <v>1468</v>
      </c>
      <c r="I26" s="210"/>
      <c r="J26" s="211"/>
    </row>
    <row r="27" spans="1:10" s="198" customFormat="1" ht="22.65" customHeight="1">
      <c r="A27" s="205"/>
      <c r="B27" s="242" t="s">
        <v>1534</v>
      </c>
      <c r="C27" s="206">
        <v>26190</v>
      </c>
      <c r="D27" s="206">
        <v>1310</v>
      </c>
      <c r="E27" s="206">
        <v>27500</v>
      </c>
      <c r="F27" s="325"/>
      <c r="G27" s="206"/>
      <c r="H27" s="261" t="s">
        <v>1469</v>
      </c>
      <c r="I27" s="210"/>
      <c r="J27" s="211"/>
    </row>
    <row r="28" spans="1:10" s="198" customFormat="1" ht="22.65" customHeight="1">
      <c r="A28" s="205">
        <v>14</v>
      </c>
      <c r="B28" s="242" t="s">
        <v>1535</v>
      </c>
      <c r="C28" s="206">
        <v>19800</v>
      </c>
      <c r="D28" s="206">
        <v>990</v>
      </c>
      <c r="E28" s="206">
        <v>20790</v>
      </c>
      <c r="F28" s="325"/>
      <c r="G28" s="206"/>
      <c r="H28" s="261" t="s">
        <v>1470</v>
      </c>
      <c r="I28" s="210"/>
      <c r="J28" s="211"/>
    </row>
    <row r="29" spans="1:10" s="198" customFormat="1" ht="22.65" customHeight="1">
      <c r="A29" s="205"/>
      <c r="B29" s="242" t="s">
        <v>1528</v>
      </c>
      <c r="C29" s="206">
        <v>31800</v>
      </c>
      <c r="D29" s="206">
        <v>1590</v>
      </c>
      <c r="E29" s="206">
        <v>33390</v>
      </c>
      <c r="F29" s="325"/>
      <c r="G29" s="206"/>
      <c r="H29" s="261" t="s">
        <v>1471</v>
      </c>
      <c r="I29" s="210"/>
      <c r="J29" s="211"/>
    </row>
    <row r="30" spans="1:10" s="198" customFormat="1" ht="22.65" customHeight="1">
      <c r="A30" s="205"/>
      <c r="B30" s="242" t="s">
        <v>1536</v>
      </c>
      <c r="C30" s="206">
        <v>8850</v>
      </c>
      <c r="D30" s="206">
        <v>443</v>
      </c>
      <c r="E30" s="206">
        <v>9293</v>
      </c>
      <c r="F30" s="325"/>
      <c r="G30" s="206"/>
      <c r="H30" s="261" t="s">
        <v>1472</v>
      </c>
      <c r="I30" s="210"/>
      <c r="J30" s="211"/>
    </row>
    <row r="31" spans="1:10" s="198" customFormat="1" ht="22.65" customHeight="1">
      <c r="A31" s="205"/>
      <c r="B31" s="242" t="s">
        <v>1507</v>
      </c>
      <c r="C31" s="206">
        <v>40000</v>
      </c>
      <c r="D31" s="206">
        <v>2000</v>
      </c>
      <c r="E31" s="206">
        <v>42000</v>
      </c>
      <c r="F31" s="325"/>
      <c r="G31" s="206"/>
      <c r="H31" s="261" t="s">
        <v>1473</v>
      </c>
      <c r="I31" s="210"/>
      <c r="J31" s="211"/>
    </row>
    <row r="32" spans="1:10" s="198" customFormat="1" ht="22.65" customHeight="1">
      <c r="A32" s="205"/>
      <c r="B32" s="242" t="s">
        <v>1507</v>
      </c>
      <c r="C32" s="206">
        <v>33000</v>
      </c>
      <c r="D32" s="206">
        <v>1650</v>
      </c>
      <c r="E32" s="206">
        <v>34650</v>
      </c>
      <c r="F32" s="325"/>
      <c r="G32" s="206"/>
      <c r="H32" s="261" t="s">
        <v>1474</v>
      </c>
      <c r="I32" s="210"/>
      <c r="J32" s="211"/>
    </row>
    <row r="33" spans="1:11" ht="22.65" customHeight="1">
      <c r="A33" s="253" t="s">
        <v>1475</v>
      </c>
      <c r="B33" s="254" t="s">
        <v>1486</v>
      </c>
      <c r="C33" s="255">
        <v>205000</v>
      </c>
      <c r="D33" s="255">
        <v>10250</v>
      </c>
      <c r="E33" s="255">
        <v>215250</v>
      </c>
      <c r="F33" s="327" t="s">
        <v>1476</v>
      </c>
      <c r="G33" s="255"/>
      <c r="H33" s="260" t="s">
        <v>1477</v>
      </c>
      <c r="I33" s="210"/>
      <c r="J33" s="211"/>
      <c r="K33" s="198"/>
    </row>
    <row r="34" spans="1:11" ht="22.65" customHeight="1">
      <c r="A34" s="205">
        <v>14</v>
      </c>
      <c r="B34" s="242" t="s">
        <v>1537</v>
      </c>
      <c r="C34" s="206">
        <v>30000</v>
      </c>
      <c r="D34" s="206">
        <v>1500</v>
      </c>
      <c r="E34" s="206">
        <v>31500</v>
      </c>
      <c r="F34" s="325"/>
      <c r="G34" s="206"/>
      <c r="H34" s="261" t="s">
        <v>1478</v>
      </c>
      <c r="I34" s="210"/>
      <c r="J34" s="211"/>
      <c r="K34" s="198"/>
    </row>
    <row r="35" spans="1:11" ht="22.65" customHeight="1">
      <c r="A35" s="205"/>
      <c r="B35" s="242" t="s">
        <v>1537</v>
      </c>
      <c r="C35" s="206">
        <v>18500</v>
      </c>
      <c r="D35" s="206">
        <v>925</v>
      </c>
      <c r="E35" s="206">
        <v>19425</v>
      </c>
      <c r="F35" s="325"/>
      <c r="G35" s="206"/>
      <c r="H35" s="261" t="s">
        <v>1479</v>
      </c>
      <c r="I35" s="210"/>
      <c r="J35" s="211"/>
      <c r="K35" s="198"/>
    </row>
    <row r="36" spans="1:11" ht="22.65" customHeight="1">
      <c r="A36" s="205"/>
      <c r="B36" s="242" t="s">
        <v>1538</v>
      </c>
      <c r="C36" s="206">
        <v>1600</v>
      </c>
      <c r="D36" s="206">
        <v>80</v>
      </c>
      <c r="E36" s="206">
        <v>1680</v>
      </c>
      <c r="F36" s="325"/>
      <c r="G36" s="206"/>
      <c r="H36" s="261" t="s">
        <v>1480</v>
      </c>
      <c r="I36" s="210"/>
      <c r="J36" s="211"/>
      <c r="K36" s="198"/>
    </row>
    <row r="37" spans="1:11" ht="22.65" customHeight="1">
      <c r="A37" s="205"/>
      <c r="B37" s="242" t="s">
        <v>1507</v>
      </c>
      <c r="C37" s="206">
        <v>27100</v>
      </c>
      <c r="D37" s="206">
        <v>1355</v>
      </c>
      <c r="E37" s="206">
        <v>28455</v>
      </c>
      <c r="F37" s="325"/>
      <c r="G37" s="206"/>
      <c r="H37" s="261" t="s">
        <v>1481</v>
      </c>
      <c r="I37" s="210"/>
      <c r="J37" s="211"/>
      <c r="K37" s="198"/>
    </row>
    <row r="38" spans="1:11" ht="22.65" customHeight="1">
      <c r="A38" s="205"/>
      <c r="B38" s="242" t="s">
        <v>1539</v>
      </c>
      <c r="C38" s="206">
        <v>100000</v>
      </c>
      <c r="D38" s="206">
        <v>5000</v>
      </c>
      <c r="E38" s="206">
        <v>105000</v>
      </c>
      <c r="F38" s="325"/>
      <c r="G38" s="206"/>
      <c r="H38" s="261" t="s">
        <v>1482</v>
      </c>
      <c r="I38" s="210"/>
      <c r="J38" s="211"/>
      <c r="K38" s="198"/>
    </row>
    <row r="39" spans="1:11" ht="22.65" customHeight="1">
      <c r="A39" s="205"/>
      <c r="B39" s="242" t="s">
        <v>1522</v>
      </c>
      <c r="C39" s="206">
        <v>8000</v>
      </c>
      <c r="D39" s="206">
        <v>400</v>
      </c>
      <c r="E39" s="206">
        <v>8400</v>
      </c>
      <c r="F39" s="325"/>
      <c r="G39" s="206"/>
      <c r="H39" s="261" t="s">
        <v>1483</v>
      </c>
      <c r="I39" s="210"/>
      <c r="J39" s="211"/>
      <c r="K39" s="198"/>
    </row>
    <row r="40" spans="1:11" ht="22.65" customHeight="1">
      <c r="A40" s="205">
        <v>15</v>
      </c>
      <c r="B40" s="242" t="s">
        <v>1506</v>
      </c>
      <c r="C40" s="206">
        <v>3000</v>
      </c>
      <c r="D40" s="206">
        <v>150</v>
      </c>
      <c r="E40" s="206">
        <v>3150</v>
      </c>
      <c r="F40" s="325"/>
      <c r="G40" s="206"/>
      <c r="H40" s="261" t="s">
        <v>1490</v>
      </c>
      <c r="I40" s="210"/>
      <c r="J40" s="211"/>
      <c r="K40" s="198"/>
    </row>
    <row r="41" spans="1:11" ht="22.65" customHeight="1">
      <c r="A41" s="205"/>
      <c r="B41" s="242" t="s">
        <v>1507</v>
      </c>
      <c r="C41" s="206">
        <v>2500</v>
      </c>
      <c r="D41" s="206">
        <v>125</v>
      </c>
      <c r="E41" s="206">
        <v>2625</v>
      </c>
      <c r="F41" s="325"/>
      <c r="G41" s="206"/>
      <c r="H41" s="261" t="s">
        <v>1491</v>
      </c>
      <c r="I41" s="210"/>
      <c r="J41" s="211"/>
      <c r="K41" s="198"/>
    </row>
    <row r="42" spans="1:11" ht="22.65" customHeight="1">
      <c r="A42" s="205"/>
      <c r="B42" s="242" t="s">
        <v>1508</v>
      </c>
      <c r="C42" s="206">
        <v>4830</v>
      </c>
      <c r="D42" s="206">
        <v>242</v>
      </c>
      <c r="E42" s="206">
        <v>5072</v>
      </c>
      <c r="F42" s="325"/>
      <c r="G42" s="206"/>
      <c r="H42" s="261" t="s">
        <v>1492</v>
      </c>
      <c r="I42" s="210"/>
      <c r="J42" s="211"/>
      <c r="K42" s="198"/>
    </row>
    <row r="43" spans="1:11" ht="22.65" customHeight="1">
      <c r="A43" s="205">
        <v>16</v>
      </c>
      <c r="B43" s="242" t="s">
        <v>1509</v>
      </c>
      <c r="C43" s="206">
        <v>4750</v>
      </c>
      <c r="D43" s="206">
        <v>238</v>
      </c>
      <c r="E43" s="206">
        <v>4988</v>
      </c>
      <c r="F43" s="325"/>
      <c r="G43" s="206"/>
      <c r="H43" s="261" t="s">
        <v>1493</v>
      </c>
      <c r="I43" s="210"/>
      <c r="J43" s="211"/>
      <c r="K43" s="198"/>
    </row>
    <row r="44" spans="1:11" ht="22.65" customHeight="1">
      <c r="A44" s="205">
        <v>17</v>
      </c>
      <c r="B44" s="242" t="s">
        <v>1510</v>
      </c>
      <c r="C44" s="206">
        <v>32600</v>
      </c>
      <c r="D44" s="206">
        <v>1630</v>
      </c>
      <c r="E44" s="206">
        <v>34230</v>
      </c>
      <c r="F44" s="325"/>
      <c r="G44" s="206"/>
      <c r="H44" s="261" t="s">
        <v>1501</v>
      </c>
      <c r="I44" s="210"/>
      <c r="J44" s="211"/>
      <c r="K44" s="198"/>
    </row>
    <row r="45" spans="1:11" ht="22.65" customHeight="1">
      <c r="A45" s="205">
        <v>20</v>
      </c>
      <c r="B45" s="242" t="s">
        <v>1511</v>
      </c>
      <c r="C45" s="206">
        <v>16000</v>
      </c>
      <c r="D45" s="206">
        <v>800</v>
      </c>
      <c r="E45" s="206">
        <v>16800</v>
      </c>
      <c r="F45" s="325"/>
      <c r="G45" s="206"/>
      <c r="H45" s="261" t="s">
        <v>1494</v>
      </c>
      <c r="I45" s="210"/>
      <c r="J45" s="211"/>
      <c r="K45" s="198"/>
    </row>
    <row r="46" spans="1:11" ht="22.65" customHeight="1">
      <c r="A46" s="205"/>
      <c r="B46" s="242" t="s">
        <v>1512</v>
      </c>
      <c r="C46" s="206">
        <v>3600</v>
      </c>
      <c r="D46" s="206">
        <v>180</v>
      </c>
      <c r="E46" s="206">
        <v>3780</v>
      </c>
      <c r="F46" s="325"/>
      <c r="G46" s="206"/>
      <c r="H46" s="261" t="s">
        <v>1495</v>
      </c>
      <c r="I46" s="210"/>
      <c r="J46" s="211"/>
      <c r="K46" s="198"/>
    </row>
    <row r="47" spans="1:11" ht="22.65" customHeight="1">
      <c r="A47" s="205"/>
      <c r="B47" s="242" t="s">
        <v>1513</v>
      </c>
      <c r="C47" s="206">
        <v>5300</v>
      </c>
      <c r="D47" s="206">
        <v>265</v>
      </c>
      <c r="E47" s="206">
        <v>5565</v>
      </c>
      <c r="F47" s="325"/>
      <c r="G47" s="206"/>
      <c r="H47" s="261" t="s">
        <v>1496</v>
      </c>
      <c r="I47" s="210"/>
      <c r="J47" s="211"/>
      <c r="K47" s="198"/>
    </row>
    <row r="48" spans="1:11" ht="22.65" customHeight="1">
      <c r="A48" s="205"/>
      <c r="B48" s="242" t="s">
        <v>1540</v>
      </c>
      <c r="C48" s="206">
        <v>98000</v>
      </c>
      <c r="D48" s="206">
        <v>4900</v>
      </c>
      <c r="E48" s="206">
        <v>102900</v>
      </c>
      <c r="F48" s="325" t="s">
        <v>1541</v>
      </c>
      <c r="G48" s="206"/>
      <c r="H48" s="261" t="s">
        <v>1517</v>
      </c>
      <c r="I48" s="210"/>
      <c r="J48" s="211"/>
      <c r="K48" s="198"/>
    </row>
    <row r="49" spans="1:13" ht="22.65" customHeight="1">
      <c r="A49" s="205">
        <v>23</v>
      </c>
      <c r="B49" s="242" t="s">
        <v>1506</v>
      </c>
      <c r="C49" s="206">
        <v>3000</v>
      </c>
      <c r="D49" s="206">
        <v>150</v>
      </c>
      <c r="E49" s="206">
        <v>3150</v>
      </c>
      <c r="F49" s="325"/>
      <c r="G49" s="206"/>
      <c r="H49" s="261" t="s">
        <v>1497</v>
      </c>
      <c r="I49" s="210"/>
      <c r="J49" s="211"/>
      <c r="K49" s="198"/>
    </row>
    <row r="50" spans="1:13" ht="22.65" customHeight="1">
      <c r="A50" s="205">
        <v>24</v>
      </c>
      <c r="B50" s="242" t="s">
        <v>1514</v>
      </c>
      <c r="C50" s="206">
        <v>40650</v>
      </c>
      <c r="D50" s="206">
        <v>2033</v>
      </c>
      <c r="E50" s="206">
        <v>42683</v>
      </c>
      <c r="F50" s="325"/>
      <c r="G50" s="206"/>
      <c r="H50" s="261" t="s">
        <v>1498</v>
      </c>
      <c r="I50" s="210"/>
      <c r="J50" s="211"/>
      <c r="K50" s="198"/>
    </row>
    <row r="51" spans="1:13" ht="22.65" customHeight="1">
      <c r="A51" s="205"/>
      <c r="B51" s="242" t="s">
        <v>1515</v>
      </c>
      <c r="C51" s="206">
        <v>72000</v>
      </c>
      <c r="D51" s="206">
        <v>3600</v>
      </c>
      <c r="E51" s="206">
        <v>75600</v>
      </c>
      <c r="F51" s="325"/>
      <c r="G51" s="206"/>
      <c r="H51" s="261" t="s">
        <v>1499</v>
      </c>
      <c r="I51" s="210"/>
      <c r="J51" s="211"/>
      <c r="K51" s="198"/>
    </row>
    <row r="52" spans="1:13" ht="22.65" customHeight="1">
      <c r="A52" s="253" t="s">
        <v>1488</v>
      </c>
      <c r="B52" s="254" t="s">
        <v>1516</v>
      </c>
      <c r="C52" s="255">
        <v>840000</v>
      </c>
      <c r="D52" s="255">
        <v>42000</v>
      </c>
      <c r="E52" s="255">
        <v>882000</v>
      </c>
      <c r="F52" s="327" t="s">
        <v>1489</v>
      </c>
      <c r="G52" s="255"/>
      <c r="H52" s="260" t="s">
        <v>1500</v>
      </c>
      <c r="I52" s="210"/>
      <c r="J52" s="211"/>
      <c r="K52" s="198"/>
    </row>
    <row r="53" spans="1:13" ht="22.65" customHeight="1">
      <c r="A53" s="256">
        <v>27</v>
      </c>
      <c r="B53" s="257" t="s">
        <v>938</v>
      </c>
      <c r="C53" s="258">
        <v>339000</v>
      </c>
      <c r="D53" s="258">
        <v>16950</v>
      </c>
      <c r="E53" s="258">
        <v>355950</v>
      </c>
      <c r="F53" s="328" t="s">
        <v>1502</v>
      </c>
      <c r="G53" s="258"/>
      <c r="H53" s="262" t="s">
        <v>1503</v>
      </c>
      <c r="I53" s="210"/>
      <c r="J53" s="211"/>
      <c r="K53" s="198"/>
    </row>
    <row r="54" spans="1:13" ht="22.65" customHeight="1">
      <c r="A54" s="256"/>
      <c r="B54" s="257" t="s">
        <v>1504</v>
      </c>
      <c r="C54" s="258">
        <v>96000</v>
      </c>
      <c r="D54" s="258">
        <v>4800</v>
      </c>
      <c r="E54" s="258">
        <v>100800</v>
      </c>
      <c r="F54" s="328" t="s">
        <v>1502</v>
      </c>
      <c r="G54" s="258"/>
      <c r="H54" s="262" t="s">
        <v>1505</v>
      </c>
      <c r="I54" s="210"/>
      <c r="J54" s="211"/>
      <c r="K54" s="198"/>
    </row>
    <row r="55" spans="1:13" ht="22.65" customHeight="1">
      <c r="A55" s="239"/>
      <c r="B55" s="243"/>
      <c r="C55" s="213"/>
      <c r="D55" s="213"/>
      <c r="E55" s="213"/>
      <c r="F55" s="214"/>
      <c r="G55" s="215"/>
      <c r="H55" s="263"/>
      <c r="I55" s="217"/>
      <c r="J55" s="211"/>
      <c r="K55" s="198"/>
    </row>
    <row r="56" spans="1:13" ht="22.65" customHeight="1">
      <c r="A56" s="239"/>
      <c r="B56" s="244" t="s">
        <v>1134</v>
      </c>
      <c r="C56" s="218">
        <f>SUM(C5:C55)</f>
        <v>2967667</v>
      </c>
      <c r="D56" s="218">
        <f t="shared" ref="D56:E56" si="0">SUM(D5:D55)</f>
        <v>148388</v>
      </c>
      <c r="E56" s="218">
        <f t="shared" si="0"/>
        <v>3116055</v>
      </c>
      <c r="F56" s="219"/>
      <c r="G56" s="220"/>
      <c r="H56" s="264"/>
      <c r="I56" s="222"/>
    </row>
    <row r="57" spans="1:13" ht="22.65" customHeight="1">
      <c r="A57" s="239"/>
      <c r="B57" s="298" t="s">
        <v>1146</v>
      </c>
      <c r="C57" s="266">
        <f>SUM(C33,C52)</f>
        <v>1045000</v>
      </c>
      <c r="D57" s="266">
        <f t="shared" ref="D57:E57" si="1">SUM(D33,D52)</f>
        <v>52250</v>
      </c>
      <c r="E57" s="266">
        <f t="shared" si="1"/>
        <v>1097250</v>
      </c>
      <c r="F57" s="219"/>
      <c r="G57" s="220"/>
      <c r="H57" s="207"/>
    </row>
    <row r="58" spans="1:13" ht="22.65" customHeight="1">
      <c r="A58" s="239"/>
      <c r="B58" s="299" t="s">
        <v>1147</v>
      </c>
      <c r="C58" s="267">
        <f>SUM(C22,C53,C54)</f>
        <v>693572</v>
      </c>
      <c r="D58" s="267">
        <f t="shared" ref="D58:E58" si="2">SUM(D22,D53,D54)</f>
        <v>34679</v>
      </c>
      <c r="E58" s="267">
        <f t="shared" si="2"/>
        <v>728251</v>
      </c>
      <c r="F58" s="219"/>
      <c r="G58" s="220"/>
      <c r="H58" s="207"/>
    </row>
    <row r="59" spans="1:13" ht="22.65" customHeight="1">
      <c r="A59" s="239"/>
      <c r="B59" s="245" t="s">
        <v>1137</v>
      </c>
      <c r="C59" s="218">
        <f>C56-SUM(C57:C58)</f>
        <v>1229095</v>
      </c>
      <c r="D59" s="218">
        <f t="shared" ref="D59:E59" si="3">D56-SUM(D57:D58)</f>
        <v>61459</v>
      </c>
      <c r="E59" s="218">
        <f t="shared" si="3"/>
        <v>1290554</v>
      </c>
      <c r="F59" s="219"/>
      <c r="G59" s="220"/>
      <c r="H59" s="207"/>
    </row>
    <row r="60" spans="1:13" ht="19.5" customHeight="1">
      <c r="B60" s="246" t="s">
        <v>1138</v>
      </c>
      <c r="C60" s="225">
        <f>E73</f>
        <v>4438247</v>
      </c>
    </row>
    <row r="61" spans="1:13" ht="18" customHeight="1" thickBot="1">
      <c r="C61" s="225"/>
    </row>
    <row r="62" spans="1:13" ht="23.4" customHeight="1">
      <c r="B62" s="248" t="s">
        <v>1139</v>
      </c>
      <c r="C62" s="226"/>
      <c r="D62" s="227">
        <v>427680</v>
      </c>
      <c r="E62" s="225">
        <f>SUM(C62:D62)</f>
        <v>427680</v>
      </c>
      <c r="F62" s="228">
        <f>E62/$E$73</f>
        <v>9.6362370097923797E-2</v>
      </c>
    </row>
    <row r="63" spans="1:13" s="224" customFormat="1" ht="23.4" customHeight="1">
      <c r="A63" s="237"/>
      <c r="B63" s="249" t="s">
        <v>1140</v>
      </c>
      <c r="C63" s="235"/>
      <c r="D63" s="229">
        <v>360015</v>
      </c>
      <c r="E63" s="225">
        <f t="shared" ref="E63:E69" si="4">SUM(C63:D63)</f>
        <v>360015</v>
      </c>
      <c r="F63" s="228">
        <f t="shared" ref="F63:F72" si="5">E63/$E$73</f>
        <v>8.1116485855789455E-2</v>
      </c>
      <c r="G63" s="200"/>
      <c r="H63" s="265"/>
      <c r="J63" s="197"/>
      <c r="K63" s="197"/>
      <c r="L63" s="198"/>
      <c r="M63" s="198"/>
    </row>
    <row r="64" spans="1:13" ht="23.4" customHeight="1">
      <c r="B64" s="249" t="s">
        <v>1141</v>
      </c>
      <c r="C64" s="235"/>
      <c r="D64" s="229">
        <v>26190</v>
      </c>
      <c r="E64" s="225">
        <f t="shared" si="4"/>
        <v>26190</v>
      </c>
      <c r="F64" s="228">
        <f t="shared" si="5"/>
        <v>5.9009784719056867E-3</v>
      </c>
    </row>
    <row r="65" spans="2:6" ht="23.4" customHeight="1">
      <c r="B65" s="249" t="s">
        <v>932</v>
      </c>
      <c r="C65" s="235"/>
      <c r="D65" s="229">
        <v>177900</v>
      </c>
      <c r="E65" s="225">
        <f t="shared" si="4"/>
        <v>177900</v>
      </c>
      <c r="F65" s="228">
        <f t="shared" si="5"/>
        <v>4.0083393285682389E-2</v>
      </c>
    </row>
    <row r="66" spans="2:6" ht="23.4" customHeight="1">
      <c r="B66" s="249" t="s">
        <v>1142</v>
      </c>
      <c r="C66" s="329">
        <v>3250000</v>
      </c>
      <c r="D66" s="229">
        <v>72000</v>
      </c>
      <c r="E66" s="225">
        <f t="shared" si="4"/>
        <v>3322000</v>
      </c>
      <c r="F66" s="228">
        <f t="shared" si="5"/>
        <v>0.74849371835321465</v>
      </c>
    </row>
    <row r="67" spans="2:6" ht="23.4" customHeight="1">
      <c r="B67" s="249" t="s">
        <v>933</v>
      </c>
      <c r="C67" s="235"/>
      <c r="D67" s="229">
        <v>136160</v>
      </c>
      <c r="E67" s="225">
        <f>SUM(C67:D68)</f>
        <v>95312</v>
      </c>
      <c r="F67" s="228">
        <f t="shared" si="5"/>
        <v>2.1475145479735579E-2</v>
      </c>
    </row>
    <row r="68" spans="2:6" ht="23.4" customHeight="1">
      <c r="B68" s="249" t="s">
        <v>1518</v>
      </c>
      <c r="C68" s="235"/>
      <c r="D68" s="229">
        <f>D67*-0.3</f>
        <v>-40848</v>
      </c>
      <c r="E68" s="225"/>
      <c r="F68" s="228"/>
    </row>
    <row r="69" spans="2:6" ht="23.4" customHeight="1">
      <c r="B69" s="249" t="s">
        <v>1143</v>
      </c>
      <c r="C69" s="235"/>
      <c r="D69" s="229">
        <v>19800</v>
      </c>
      <c r="E69" s="225">
        <f t="shared" si="4"/>
        <v>19800</v>
      </c>
      <c r="F69" s="228">
        <f t="shared" si="5"/>
        <v>4.4612208378668429E-3</v>
      </c>
    </row>
    <row r="70" spans="2:6" ht="23.4" customHeight="1">
      <c r="B70" s="250" t="s">
        <v>1123</v>
      </c>
      <c r="C70" s="235"/>
      <c r="D70" s="230">
        <v>9350</v>
      </c>
      <c r="E70" s="225">
        <f t="shared" ref="E70" si="6">SUM(C70:D70)</f>
        <v>9350</v>
      </c>
      <c r="F70" s="228">
        <f t="shared" si="5"/>
        <v>2.1066876178815644E-3</v>
      </c>
    </row>
    <row r="71" spans="2:6" ht="23.4" customHeight="1">
      <c r="B71" s="250" t="s">
        <v>1145</v>
      </c>
      <c r="C71" s="235"/>
      <c r="D71" s="230">
        <v>0</v>
      </c>
      <c r="E71" s="225">
        <f t="shared" ref="E71:E72" si="7">SUM(C71:D71)</f>
        <v>0</v>
      </c>
      <c r="F71" s="228">
        <f t="shared" si="5"/>
        <v>0</v>
      </c>
    </row>
    <row r="72" spans="2:6" ht="23.4" customHeight="1" thickBot="1">
      <c r="B72" s="251" t="s">
        <v>1124</v>
      </c>
      <c r="C72" s="236"/>
      <c r="D72" s="231">
        <v>0</v>
      </c>
      <c r="E72" s="225">
        <f t="shared" si="7"/>
        <v>0</v>
      </c>
      <c r="F72" s="228">
        <f t="shared" si="5"/>
        <v>0</v>
      </c>
    </row>
    <row r="73" spans="2:6" ht="23.4" customHeight="1">
      <c r="C73" s="232">
        <f>SUM(C62:C72)</f>
        <v>3250000</v>
      </c>
      <c r="D73" s="232">
        <f>SUM(D62:D72)</f>
        <v>1188247</v>
      </c>
      <c r="E73" s="225">
        <f>SUM(E62:E72)</f>
        <v>4438247</v>
      </c>
      <c r="F73" s="233">
        <f t="shared" ref="F73" si="8">E73/$E$73</f>
        <v>1</v>
      </c>
    </row>
    <row r="74" spans="2:6" ht="23.4" customHeight="1"/>
  </sheetData>
  <mergeCells count="3">
    <mergeCell ref="A1:H1"/>
    <mergeCell ref="A2:H2"/>
    <mergeCell ref="J11:K11"/>
  </mergeCells>
  <phoneticPr fontId="31" type="noConversion"/>
  <pageMargins left="0.69" right="0.19685039370078741" top="0" bottom="0.6692913385826772" header="0" footer="0.19685039370078741"/>
  <pageSetup pageOrder="overThenDown" orientation="portrait" horizontalDpi="300" verticalDpi="300" r:id="rId1"/>
  <headerFooter alignWithMargins="0">
    <oddFooter>&amp;L主管：&amp;C主辦會計人員：
&amp;R製表：許靜修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FD29-5B67-40FF-9BAF-31608FE1AC93}">
  <dimension ref="A1:M82"/>
  <sheetViews>
    <sheetView showGridLines="0" zoomScale="85" zoomScaleNormal="85" workbookViewId="0">
      <selection activeCell="C11" sqref="C11"/>
    </sheetView>
  </sheetViews>
  <sheetFormatPr defaultColWidth="9" defaultRowHeight="5.75" customHeight="1"/>
  <cols>
    <col min="1" max="1" width="6.36328125" style="237" customWidth="1"/>
    <col min="2" max="2" width="16.81640625" style="247" customWidth="1"/>
    <col min="3" max="4" width="13.81640625" style="198" customWidth="1"/>
    <col min="5" max="5" width="13.1796875" style="198" customWidth="1"/>
    <col min="6" max="6" width="11.6328125" style="199" customWidth="1"/>
    <col min="7" max="7" width="11.6328125" style="200" customWidth="1"/>
    <col min="8" max="8" width="17.453125" style="265" customWidth="1"/>
    <col min="9" max="9" width="13.6328125" style="224" customWidth="1"/>
    <col min="10" max="11" width="8.6328125" style="197" customWidth="1"/>
    <col min="12" max="12" width="13.453125" style="198" customWidth="1"/>
    <col min="13" max="13" width="14.36328125" style="198" customWidth="1"/>
    <col min="14" max="16384" width="9" style="198"/>
  </cols>
  <sheetData>
    <row r="1" spans="1:11" ht="19.5">
      <c r="A1" s="355" t="s">
        <v>1125</v>
      </c>
      <c r="B1" s="355"/>
      <c r="C1" s="355"/>
      <c r="D1" s="355"/>
      <c r="E1" s="355"/>
      <c r="F1" s="355"/>
      <c r="G1" s="355"/>
      <c r="H1" s="355"/>
      <c r="I1" s="282"/>
    </row>
    <row r="2" spans="1:11" ht="19.5">
      <c r="A2" s="355" t="s">
        <v>1543</v>
      </c>
      <c r="B2" s="355"/>
      <c r="C2" s="355"/>
      <c r="D2" s="355"/>
      <c r="E2" s="355"/>
      <c r="F2" s="355"/>
      <c r="G2" s="355"/>
      <c r="H2" s="355"/>
      <c r="I2" s="282"/>
    </row>
    <row r="3" spans="1:11" ht="15.5">
      <c r="B3" s="240"/>
      <c r="H3" s="259"/>
      <c r="I3" s="201"/>
    </row>
    <row r="4" spans="1:11" ht="23.15" customHeight="1">
      <c r="A4" s="238" t="s">
        <v>1126</v>
      </c>
      <c r="B4" s="241" t="s">
        <v>1133</v>
      </c>
      <c r="C4" s="202" t="s">
        <v>1127</v>
      </c>
      <c r="D4" s="202" t="s">
        <v>1128</v>
      </c>
      <c r="E4" s="202" t="s">
        <v>1129</v>
      </c>
      <c r="F4" s="203" t="s">
        <v>1130</v>
      </c>
      <c r="G4" s="203" t="s">
        <v>1131</v>
      </c>
      <c r="H4" s="203" t="s">
        <v>1132</v>
      </c>
      <c r="I4" s="204"/>
    </row>
    <row r="5" spans="1:11" ht="22.65" customHeight="1">
      <c r="A5" s="205">
        <v>1</v>
      </c>
      <c r="B5" s="242" t="s">
        <v>35</v>
      </c>
      <c r="C5" s="206">
        <v>49000</v>
      </c>
      <c r="D5" s="206">
        <v>2450</v>
      </c>
      <c r="E5" s="206">
        <v>51450</v>
      </c>
      <c r="F5" s="207"/>
      <c r="G5" s="208"/>
      <c r="H5" s="261" t="s">
        <v>1544</v>
      </c>
      <c r="I5" s="210"/>
      <c r="J5" s="211"/>
      <c r="K5" s="198"/>
    </row>
    <row r="6" spans="1:11" ht="22.65" customHeight="1">
      <c r="A6" s="205"/>
      <c r="B6" s="242" t="s">
        <v>9</v>
      </c>
      <c r="C6" s="206">
        <v>122750</v>
      </c>
      <c r="D6" s="206">
        <v>6138</v>
      </c>
      <c r="E6" s="206">
        <v>128888</v>
      </c>
      <c r="F6" s="207"/>
      <c r="G6" s="208"/>
      <c r="H6" s="261" t="s">
        <v>1545</v>
      </c>
      <c r="I6" s="210"/>
      <c r="J6" s="211"/>
      <c r="K6" s="198"/>
    </row>
    <row r="7" spans="1:11" ht="22.65" customHeight="1">
      <c r="A7" s="205"/>
      <c r="B7" s="242" t="s">
        <v>48</v>
      </c>
      <c r="C7" s="206">
        <v>51420</v>
      </c>
      <c r="D7" s="206">
        <v>2571</v>
      </c>
      <c r="E7" s="206">
        <v>53991</v>
      </c>
      <c r="F7" s="252"/>
      <c r="G7" s="208"/>
      <c r="H7" s="261" t="s">
        <v>1546</v>
      </c>
      <c r="I7" s="212"/>
      <c r="J7" s="211"/>
      <c r="K7" s="198"/>
    </row>
    <row r="8" spans="1:11" ht="22.65" customHeight="1">
      <c r="A8" s="205">
        <v>5</v>
      </c>
      <c r="B8" s="242" t="s">
        <v>1195</v>
      </c>
      <c r="C8" s="206">
        <v>455201</v>
      </c>
      <c r="D8" s="206">
        <v>22760</v>
      </c>
      <c r="E8" s="206">
        <v>477961</v>
      </c>
      <c r="F8" s="252" t="s">
        <v>1547</v>
      </c>
      <c r="G8" s="208"/>
      <c r="H8" s="261" t="s">
        <v>1548</v>
      </c>
      <c r="I8" s="210"/>
      <c r="J8" s="211"/>
      <c r="K8" s="198"/>
    </row>
    <row r="9" spans="1:11" ht="22.65" customHeight="1">
      <c r="A9" s="205"/>
      <c r="B9" s="242" t="s">
        <v>1195</v>
      </c>
      <c r="C9" s="206">
        <v>31977</v>
      </c>
      <c r="D9" s="206">
        <v>1599</v>
      </c>
      <c r="E9" s="206">
        <v>33576</v>
      </c>
      <c r="F9" s="252" t="s">
        <v>1547</v>
      </c>
      <c r="G9" s="208"/>
      <c r="H9" s="261" t="s">
        <v>1549</v>
      </c>
      <c r="I9" s="210"/>
      <c r="J9" s="211"/>
      <c r="K9" s="198"/>
    </row>
    <row r="10" spans="1:11" ht="22.65" customHeight="1">
      <c r="A10" s="256" t="s">
        <v>1582</v>
      </c>
      <c r="B10" s="257" t="s">
        <v>1550</v>
      </c>
      <c r="C10" s="258">
        <v>120000</v>
      </c>
      <c r="D10" s="258">
        <v>6000</v>
      </c>
      <c r="E10" s="258">
        <v>126000</v>
      </c>
      <c r="F10" s="331" t="s">
        <v>1502</v>
      </c>
      <c r="G10" s="332"/>
      <c r="H10" s="262" t="s">
        <v>1551</v>
      </c>
      <c r="I10" s="210"/>
      <c r="J10" s="211"/>
      <c r="K10" s="198"/>
    </row>
    <row r="11" spans="1:11" ht="22.65" customHeight="1">
      <c r="A11" s="205">
        <v>11</v>
      </c>
      <c r="B11" s="242" t="s">
        <v>1552</v>
      </c>
      <c r="C11" s="206">
        <v>21200</v>
      </c>
      <c r="D11" s="206">
        <v>1060</v>
      </c>
      <c r="E11" s="206">
        <v>22260</v>
      </c>
      <c r="F11" s="207" t="s">
        <v>1553</v>
      </c>
      <c r="G11" s="208"/>
      <c r="H11" s="261" t="s">
        <v>1554</v>
      </c>
      <c r="I11" s="210"/>
      <c r="J11" s="356"/>
      <c r="K11" s="356"/>
    </row>
    <row r="12" spans="1:11" ht="22.65" customHeight="1">
      <c r="A12" s="205"/>
      <c r="B12" s="242" t="s">
        <v>1552</v>
      </c>
      <c r="C12" s="206">
        <v>3800</v>
      </c>
      <c r="D12" s="206">
        <v>190</v>
      </c>
      <c r="E12" s="206">
        <v>3990</v>
      </c>
      <c r="F12" s="207" t="s">
        <v>1553</v>
      </c>
      <c r="G12" s="208"/>
      <c r="H12" s="261" t="s">
        <v>1555</v>
      </c>
      <c r="I12" s="210"/>
      <c r="J12" s="211"/>
      <c r="K12" s="198"/>
    </row>
    <row r="13" spans="1:11" ht="22.65" customHeight="1">
      <c r="A13" s="205">
        <v>4</v>
      </c>
      <c r="B13" s="242" t="s">
        <v>35</v>
      </c>
      <c r="C13" s="206">
        <v>71000</v>
      </c>
      <c r="D13" s="206">
        <v>3550</v>
      </c>
      <c r="E13" s="206">
        <v>74550</v>
      </c>
      <c r="F13" s="207"/>
      <c r="G13" s="208"/>
      <c r="H13" s="261" t="s">
        <v>1556</v>
      </c>
      <c r="I13" s="210"/>
      <c r="J13" s="211"/>
      <c r="K13" s="198"/>
    </row>
    <row r="14" spans="1:11" ht="22.65" customHeight="1">
      <c r="A14" s="205"/>
      <c r="B14" s="242" t="s">
        <v>16</v>
      </c>
      <c r="C14" s="206">
        <v>5800</v>
      </c>
      <c r="D14" s="206">
        <v>290</v>
      </c>
      <c r="E14" s="206">
        <v>6090</v>
      </c>
      <c r="F14" s="207"/>
      <c r="G14" s="208"/>
      <c r="H14" s="261" t="s">
        <v>1557</v>
      </c>
      <c r="I14" s="210"/>
      <c r="J14" s="211"/>
      <c r="K14" s="198"/>
    </row>
    <row r="15" spans="1:11" ht="22.65" customHeight="1">
      <c r="A15" s="205"/>
      <c r="B15" s="242" t="s">
        <v>16</v>
      </c>
      <c r="C15" s="206">
        <v>7450</v>
      </c>
      <c r="D15" s="206">
        <v>373</v>
      </c>
      <c r="E15" s="206">
        <v>7823</v>
      </c>
      <c r="F15" s="207"/>
      <c r="G15" s="208"/>
      <c r="H15" s="261" t="s">
        <v>1558</v>
      </c>
      <c r="I15" s="210"/>
      <c r="J15" s="211"/>
      <c r="K15" s="198"/>
    </row>
    <row r="16" spans="1:11" ht="22.65" customHeight="1">
      <c r="A16" s="205"/>
      <c r="B16" s="242" t="s">
        <v>1559</v>
      </c>
      <c r="C16" s="206">
        <v>6340</v>
      </c>
      <c r="D16" s="206">
        <v>317</v>
      </c>
      <c r="E16" s="206">
        <v>6657</v>
      </c>
      <c r="F16" s="207"/>
      <c r="G16" s="208"/>
      <c r="H16" s="261" t="s">
        <v>1560</v>
      </c>
      <c r="I16" s="210"/>
      <c r="J16" s="211"/>
      <c r="K16" s="198"/>
    </row>
    <row r="17" spans="1:10" s="198" customFormat="1" ht="22.65" customHeight="1">
      <c r="A17" s="205"/>
      <c r="B17" s="242" t="s">
        <v>1487</v>
      </c>
      <c r="C17" s="206">
        <v>4010</v>
      </c>
      <c r="D17" s="206">
        <v>201</v>
      </c>
      <c r="E17" s="206">
        <v>4211</v>
      </c>
      <c r="F17" s="207"/>
      <c r="G17" s="208"/>
      <c r="H17" s="261" t="s">
        <v>1561</v>
      </c>
      <c r="I17" s="210"/>
      <c r="J17" s="211"/>
    </row>
    <row r="18" spans="1:10" s="198" customFormat="1" ht="22.65" customHeight="1">
      <c r="A18" s="205">
        <v>5</v>
      </c>
      <c r="B18" s="242" t="s">
        <v>7</v>
      </c>
      <c r="C18" s="206">
        <v>7700</v>
      </c>
      <c r="D18" s="206">
        <v>385</v>
      </c>
      <c r="E18" s="206">
        <v>8085</v>
      </c>
      <c r="F18" s="207"/>
      <c r="G18" s="208"/>
      <c r="H18" s="261" t="s">
        <v>1562</v>
      </c>
      <c r="I18" s="210"/>
      <c r="J18" s="211"/>
    </row>
    <row r="19" spans="1:10" s="198" customFormat="1" ht="22.65" customHeight="1">
      <c r="A19" s="205"/>
      <c r="B19" s="242" t="s">
        <v>7</v>
      </c>
      <c r="C19" s="206">
        <v>34000</v>
      </c>
      <c r="D19" s="206">
        <v>1700</v>
      </c>
      <c r="E19" s="206">
        <v>35700</v>
      </c>
      <c r="F19" s="207"/>
      <c r="G19" s="208"/>
      <c r="H19" s="261" t="s">
        <v>1563</v>
      </c>
      <c r="I19" s="210"/>
      <c r="J19" s="211"/>
    </row>
    <row r="20" spans="1:10" s="198" customFormat="1" ht="22.65" customHeight="1">
      <c r="A20" s="205"/>
      <c r="B20" s="242" t="s">
        <v>852</v>
      </c>
      <c r="C20" s="206">
        <v>14000</v>
      </c>
      <c r="D20" s="206">
        <v>700</v>
      </c>
      <c r="E20" s="206">
        <v>14700</v>
      </c>
      <c r="F20" s="207"/>
      <c r="G20" s="208"/>
      <c r="H20" s="261" t="s">
        <v>1564</v>
      </c>
      <c r="I20" s="210"/>
      <c r="J20" s="211"/>
    </row>
    <row r="21" spans="1:10" s="198" customFormat="1" ht="22.65" customHeight="1">
      <c r="A21" s="205"/>
      <c r="B21" s="242" t="s">
        <v>1565</v>
      </c>
      <c r="C21" s="206">
        <v>37165</v>
      </c>
      <c r="D21" s="206">
        <v>1858</v>
      </c>
      <c r="E21" s="206">
        <v>39023</v>
      </c>
      <c r="F21" s="207"/>
      <c r="G21" s="208"/>
      <c r="H21" s="261" t="s">
        <v>1566</v>
      </c>
      <c r="I21" s="210"/>
      <c r="J21" s="211"/>
    </row>
    <row r="22" spans="1:10" s="198" customFormat="1" ht="22.65" customHeight="1">
      <c r="A22" s="205"/>
      <c r="B22" s="242" t="s">
        <v>45</v>
      </c>
      <c r="C22" s="206">
        <v>33000</v>
      </c>
      <c r="D22" s="206">
        <v>1650</v>
      </c>
      <c r="E22" s="206">
        <v>34650</v>
      </c>
      <c r="F22" s="207"/>
      <c r="G22" s="208"/>
      <c r="H22" s="261" t="s">
        <v>1567</v>
      </c>
      <c r="I22" s="210"/>
      <c r="J22" s="211"/>
    </row>
    <row r="23" spans="1:10" s="198" customFormat="1" ht="22.65" customHeight="1">
      <c r="A23" s="205"/>
      <c r="B23" s="242" t="s">
        <v>16</v>
      </c>
      <c r="C23" s="206">
        <v>15400</v>
      </c>
      <c r="D23" s="206">
        <v>770</v>
      </c>
      <c r="E23" s="206">
        <v>16170</v>
      </c>
      <c r="F23" s="207"/>
      <c r="G23" s="208"/>
      <c r="H23" s="261" t="s">
        <v>1568</v>
      </c>
      <c r="I23" s="210"/>
      <c r="J23" s="211"/>
    </row>
    <row r="24" spans="1:10" s="198" customFormat="1" ht="22.65" customHeight="1">
      <c r="A24" s="205"/>
      <c r="B24" s="242" t="s">
        <v>1569</v>
      </c>
      <c r="C24" s="206">
        <v>3100</v>
      </c>
      <c r="D24" s="206">
        <v>155</v>
      </c>
      <c r="E24" s="206">
        <v>3255</v>
      </c>
      <c r="F24" s="207"/>
      <c r="G24" s="208"/>
      <c r="H24" s="261" t="s">
        <v>1570</v>
      </c>
      <c r="I24" s="210"/>
      <c r="J24" s="211"/>
    </row>
    <row r="25" spans="1:10" s="198" customFormat="1" ht="22.65" customHeight="1">
      <c r="A25" s="205"/>
      <c r="B25" s="242" t="s">
        <v>941</v>
      </c>
      <c r="C25" s="206">
        <v>3600</v>
      </c>
      <c r="D25" s="206">
        <v>180</v>
      </c>
      <c r="E25" s="206">
        <v>3780</v>
      </c>
      <c r="F25" s="207"/>
      <c r="G25" s="208"/>
      <c r="H25" s="261" t="s">
        <v>1571</v>
      </c>
      <c r="I25" s="210"/>
      <c r="J25" s="211"/>
    </row>
    <row r="26" spans="1:10" s="198" customFormat="1" ht="22.65" customHeight="1">
      <c r="A26" s="205">
        <v>7</v>
      </c>
      <c r="B26" s="242" t="s">
        <v>23</v>
      </c>
      <c r="C26" s="206">
        <v>900</v>
      </c>
      <c r="D26" s="206">
        <v>45</v>
      </c>
      <c r="E26" s="206">
        <v>945</v>
      </c>
      <c r="F26" s="207"/>
      <c r="G26" s="208"/>
      <c r="H26" s="261" t="s">
        <v>1572</v>
      </c>
      <c r="I26" s="210"/>
      <c r="J26" s="211"/>
    </row>
    <row r="27" spans="1:10" s="198" customFormat="1" ht="22.65" customHeight="1">
      <c r="A27" s="205"/>
      <c r="B27" s="242" t="s">
        <v>1573</v>
      </c>
      <c r="C27" s="206">
        <v>14762</v>
      </c>
      <c r="D27" s="206">
        <v>738</v>
      </c>
      <c r="E27" s="206">
        <v>15500</v>
      </c>
      <c r="F27" s="207"/>
      <c r="G27" s="208"/>
      <c r="H27" s="261" t="s">
        <v>1574</v>
      </c>
      <c r="I27" s="210"/>
      <c r="J27" s="211"/>
    </row>
    <row r="28" spans="1:10" s="198" customFormat="1" ht="22.65" customHeight="1">
      <c r="A28" s="205">
        <v>8</v>
      </c>
      <c r="B28" s="242" t="s">
        <v>75</v>
      </c>
      <c r="C28" s="206">
        <v>81000</v>
      </c>
      <c r="D28" s="206">
        <v>4050</v>
      </c>
      <c r="E28" s="206">
        <v>85050</v>
      </c>
      <c r="F28" s="207"/>
      <c r="G28" s="208"/>
      <c r="H28" s="261" t="s">
        <v>1575</v>
      </c>
      <c r="I28" s="210"/>
      <c r="J28" s="211"/>
    </row>
    <row r="29" spans="1:10" s="198" customFormat="1" ht="22.65" customHeight="1">
      <c r="A29" s="205"/>
      <c r="B29" s="242" t="s">
        <v>18</v>
      </c>
      <c r="C29" s="206">
        <v>52200</v>
      </c>
      <c r="D29" s="206">
        <v>2610</v>
      </c>
      <c r="E29" s="206">
        <v>54810</v>
      </c>
      <c r="F29" s="207"/>
      <c r="G29" s="208"/>
      <c r="H29" s="261" t="s">
        <v>1576</v>
      </c>
      <c r="I29" s="210"/>
      <c r="J29" s="211"/>
    </row>
    <row r="30" spans="1:10" s="198" customFormat="1" ht="22.65" customHeight="1">
      <c r="A30" s="205"/>
      <c r="B30" s="242" t="s">
        <v>266</v>
      </c>
      <c r="C30" s="206">
        <v>37000</v>
      </c>
      <c r="D30" s="206">
        <v>1850</v>
      </c>
      <c r="E30" s="206">
        <v>38850</v>
      </c>
      <c r="F30" s="207"/>
      <c r="G30" s="208"/>
      <c r="H30" s="261" t="s">
        <v>1577</v>
      </c>
      <c r="I30" s="210"/>
      <c r="J30" s="211"/>
    </row>
    <row r="31" spans="1:10" s="198" customFormat="1" ht="22.65" customHeight="1">
      <c r="A31" s="205">
        <v>11</v>
      </c>
      <c r="B31" s="242" t="s">
        <v>35</v>
      </c>
      <c r="C31" s="206">
        <v>5800</v>
      </c>
      <c r="D31" s="206">
        <v>290</v>
      </c>
      <c r="E31" s="206">
        <v>6090</v>
      </c>
      <c r="F31" s="207"/>
      <c r="G31" s="208"/>
      <c r="H31" s="261" t="s">
        <v>1578</v>
      </c>
      <c r="I31" s="210"/>
      <c r="J31" s="211"/>
    </row>
    <row r="32" spans="1:10" s="198" customFormat="1" ht="22.65" customHeight="1">
      <c r="A32" s="205"/>
      <c r="B32" s="242" t="s">
        <v>56</v>
      </c>
      <c r="C32" s="206">
        <v>5000</v>
      </c>
      <c r="D32" s="206">
        <v>250</v>
      </c>
      <c r="E32" s="206">
        <v>5250</v>
      </c>
      <c r="F32" s="207"/>
      <c r="G32" s="208"/>
      <c r="H32" s="261" t="s">
        <v>1579</v>
      </c>
      <c r="I32" s="210"/>
      <c r="J32" s="211"/>
    </row>
    <row r="33" spans="1:11" ht="22.65" customHeight="1">
      <c r="A33" s="205"/>
      <c r="B33" s="242" t="s">
        <v>1077</v>
      </c>
      <c r="C33" s="206">
        <v>24878</v>
      </c>
      <c r="D33" s="206">
        <v>1244</v>
      </c>
      <c r="E33" s="206">
        <v>26122</v>
      </c>
      <c r="F33" s="207"/>
      <c r="G33" s="208"/>
      <c r="H33" s="261" t="s">
        <v>1580</v>
      </c>
      <c r="I33" s="210"/>
      <c r="J33" s="211"/>
      <c r="K33" s="198"/>
    </row>
    <row r="34" spans="1:11" ht="22.65" customHeight="1">
      <c r="A34" s="205"/>
      <c r="B34" s="242" t="s">
        <v>934</v>
      </c>
      <c r="C34" s="206">
        <v>10572</v>
      </c>
      <c r="D34" s="206">
        <v>529</v>
      </c>
      <c r="E34" s="206">
        <v>11101</v>
      </c>
      <c r="F34" s="206"/>
      <c r="G34" s="206"/>
      <c r="H34" s="261" t="s">
        <v>1581</v>
      </c>
      <c r="I34" s="210"/>
      <c r="J34" s="211"/>
      <c r="K34" s="198"/>
    </row>
    <row r="35" spans="1:11" ht="22.65" customHeight="1">
      <c r="A35" s="261">
        <v>15</v>
      </c>
      <c r="B35" s="242" t="s">
        <v>1612</v>
      </c>
      <c r="C35" s="206">
        <v>22500</v>
      </c>
      <c r="D35" s="206">
        <v>1125</v>
      </c>
      <c r="E35" s="206">
        <v>23625</v>
      </c>
      <c r="F35" s="208"/>
      <c r="G35" s="208"/>
      <c r="H35" s="261" t="s">
        <v>1584</v>
      </c>
      <c r="I35" s="210"/>
      <c r="J35" s="211"/>
      <c r="K35" s="198"/>
    </row>
    <row r="36" spans="1:11" ht="22.65" customHeight="1">
      <c r="A36" s="261"/>
      <c r="B36" s="242" t="s">
        <v>1613</v>
      </c>
      <c r="C36" s="206">
        <v>4800</v>
      </c>
      <c r="D36" s="206">
        <v>240</v>
      </c>
      <c r="E36" s="206">
        <v>5040</v>
      </c>
      <c r="F36" s="208"/>
      <c r="G36" s="208"/>
      <c r="H36" s="261" t="s">
        <v>1585</v>
      </c>
      <c r="I36" s="210"/>
      <c r="J36" s="211"/>
      <c r="K36" s="198"/>
    </row>
    <row r="37" spans="1:11" ht="22.65" customHeight="1">
      <c r="A37" s="261"/>
      <c r="B37" s="242" t="s">
        <v>1614</v>
      </c>
      <c r="C37" s="206">
        <v>6400</v>
      </c>
      <c r="D37" s="206">
        <v>320</v>
      </c>
      <c r="E37" s="206">
        <v>6720</v>
      </c>
      <c r="F37" s="208"/>
      <c r="G37" s="208"/>
      <c r="H37" s="261" t="s">
        <v>1586</v>
      </c>
      <c r="I37" s="210"/>
      <c r="J37" s="211"/>
      <c r="K37" s="198"/>
    </row>
    <row r="38" spans="1:11" ht="22.65" customHeight="1">
      <c r="A38" s="261"/>
      <c r="B38" s="242" t="s">
        <v>1615</v>
      </c>
      <c r="C38" s="206">
        <v>25000</v>
      </c>
      <c r="D38" s="206">
        <v>1250</v>
      </c>
      <c r="E38" s="206">
        <v>26250</v>
      </c>
      <c r="F38" s="208"/>
      <c r="G38" s="208"/>
      <c r="H38" s="261" t="s">
        <v>1587</v>
      </c>
      <c r="I38" s="210"/>
      <c r="J38" s="211"/>
      <c r="K38" s="198"/>
    </row>
    <row r="39" spans="1:11" ht="22.65" customHeight="1">
      <c r="A39" s="261"/>
      <c r="B39" s="242" t="s">
        <v>1616</v>
      </c>
      <c r="C39" s="206">
        <v>9000</v>
      </c>
      <c r="D39" s="206">
        <v>450</v>
      </c>
      <c r="E39" s="206">
        <v>9450</v>
      </c>
      <c r="F39" s="208"/>
      <c r="G39" s="208"/>
      <c r="H39" s="261" t="s">
        <v>1588</v>
      </c>
      <c r="I39" s="210"/>
      <c r="J39" s="211"/>
      <c r="K39" s="198"/>
    </row>
    <row r="40" spans="1:11" ht="22.65" customHeight="1">
      <c r="A40" s="261"/>
      <c r="B40" s="242" t="s">
        <v>1617</v>
      </c>
      <c r="C40" s="206">
        <v>25450</v>
      </c>
      <c r="D40" s="206">
        <v>1273</v>
      </c>
      <c r="E40" s="206">
        <v>26723</v>
      </c>
      <c r="F40" s="208"/>
      <c r="G40" s="208"/>
      <c r="H40" s="261" t="s">
        <v>1589</v>
      </c>
      <c r="I40" s="210"/>
      <c r="J40" s="211"/>
      <c r="K40" s="198"/>
    </row>
    <row r="41" spans="1:11" ht="22.65" customHeight="1">
      <c r="A41" s="261"/>
      <c r="B41" s="242" t="s">
        <v>1618</v>
      </c>
      <c r="C41" s="206">
        <v>18500</v>
      </c>
      <c r="D41" s="206">
        <v>925</v>
      </c>
      <c r="E41" s="206">
        <v>19425</v>
      </c>
      <c r="F41" s="208"/>
      <c r="G41" s="208"/>
      <c r="H41" s="261" t="s">
        <v>1590</v>
      </c>
      <c r="I41" s="210"/>
      <c r="J41" s="211"/>
      <c r="K41" s="198"/>
    </row>
    <row r="42" spans="1:11" ht="22.65" customHeight="1">
      <c r="A42" s="261">
        <v>18</v>
      </c>
      <c r="B42" s="242" t="s">
        <v>1619</v>
      </c>
      <c r="C42" s="206">
        <v>112800</v>
      </c>
      <c r="D42" s="206">
        <v>5640</v>
      </c>
      <c r="E42" s="206">
        <v>118440</v>
      </c>
      <c r="F42" s="208"/>
      <c r="G42" s="208"/>
      <c r="H42" s="261" t="s">
        <v>1591</v>
      </c>
      <c r="I42" s="210"/>
      <c r="J42" s="211"/>
      <c r="K42" s="198"/>
    </row>
    <row r="43" spans="1:11" ht="22.65" customHeight="1">
      <c r="A43" s="261"/>
      <c r="B43" s="242" t="s">
        <v>1620</v>
      </c>
      <c r="C43" s="206">
        <v>24300</v>
      </c>
      <c r="D43" s="206">
        <v>1215</v>
      </c>
      <c r="E43" s="206">
        <v>25515</v>
      </c>
      <c r="F43" s="208"/>
      <c r="G43" s="208"/>
      <c r="H43" s="261" t="s">
        <v>1592</v>
      </c>
      <c r="I43" s="210"/>
      <c r="J43" s="211"/>
      <c r="K43" s="198"/>
    </row>
    <row r="44" spans="1:11" ht="22.65" customHeight="1">
      <c r="A44" s="261"/>
      <c r="B44" s="242" t="s">
        <v>1621</v>
      </c>
      <c r="C44" s="206">
        <v>15200</v>
      </c>
      <c r="D44" s="206">
        <v>760</v>
      </c>
      <c r="E44" s="206">
        <v>15960</v>
      </c>
      <c r="F44" s="208"/>
      <c r="G44" s="208"/>
      <c r="H44" s="261" t="s">
        <v>1593</v>
      </c>
      <c r="I44" s="210"/>
      <c r="J44" s="211"/>
      <c r="K44" s="198"/>
    </row>
    <row r="45" spans="1:11" ht="22.65" customHeight="1">
      <c r="A45" s="261"/>
      <c r="B45" s="242" t="s">
        <v>1613</v>
      </c>
      <c r="C45" s="206">
        <v>19000</v>
      </c>
      <c r="D45" s="206">
        <v>950</v>
      </c>
      <c r="E45" s="206">
        <v>19950</v>
      </c>
      <c r="F45" s="208"/>
      <c r="G45" s="208"/>
      <c r="H45" s="261" t="s">
        <v>1594</v>
      </c>
      <c r="I45" s="210"/>
      <c r="J45" s="211"/>
      <c r="K45" s="198"/>
    </row>
    <row r="46" spans="1:11" ht="22.65" customHeight="1">
      <c r="A46" s="261">
        <v>19</v>
      </c>
      <c r="B46" s="242" t="s">
        <v>1622</v>
      </c>
      <c r="C46" s="206">
        <v>2900</v>
      </c>
      <c r="D46" s="206">
        <v>145</v>
      </c>
      <c r="E46" s="206">
        <v>3045</v>
      </c>
      <c r="F46" s="208"/>
      <c r="G46" s="208"/>
      <c r="H46" s="261" t="s">
        <v>1595</v>
      </c>
      <c r="I46" s="210"/>
      <c r="J46" s="211"/>
      <c r="K46" s="198"/>
    </row>
    <row r="47" spans="1:11" ht="22.65" customHeight="1">
      <c r="A47" s="261"/>
      <c r="B47" s="242" t="s">
        <v>1623</v>
      </c>
      <c r="C47" s="206">
        <v>3300</v>
      </c>
      <c r="D47" s="206">
        <v>165</v>
      </c>
      <c r="E47" s="206">
        <v>3465</v>
      </c>
      <c r="F47" s="208"/>
      <c r="G47" s="208"/>
      <c r="H47" s="261" t="s">
        <v>1596</v>
      </c>
      <c r="I47" s="210"/>
      <c r="J47" s="211"/>
      <c r="K47" s="198"/>
    </row>
    <row r="48" spans="1:11" ht="22.65" customHeight="1">
      <c r="A48" s="261">
        <v>20</v>
      </c>
      <c r="B48" s="242" t="s">
        <v>1624</v>
      </c>
      <c r="C48" s="206">
        <v>5700</v>
      </c>
      <c r="D48" s="206">
        <v>285</v>
      </c>
      <c r="E48" s="206">
        <v>5985</v>
      </c>
      <c r="F48" s="208"/>
      <c r="G48" s="208"/>
      <c r="H48" s="261" t="s">
        <v>1597</v>
      </c>
      <c r="I48" s="210"/>
      <c r="J48" s="211"/>
      <c r="K48" s="198"/>
    </row>
    <row r="49" spans="1:11" ht="22.65" customHeight="1">
      <c r="A49" s="261"/>
      <c r="B49" s="242" t="s">
        <v>1625</v>
      </c>
      <c r="C49" s="206">
        <v>3000</v>
      </c>
      <c r="D49" s="206">
        <v>150</v>
      </c>
      <c r="E49" s="206">
        <v>3150</v>
      </c>
      <c r="F49" s="208"/>
      <c r="G49" s="208"/>
      <c r="H49" s="261" t="s">
        <v>1598</v>
      </c>
      <c r="I49" s="210"/>
      <c r="J49" s="211"/>
      <c r="K49" s="198"/>
    </row>
    <row r="50" spans="1:11" ht="22.65" customHeight="1">
      <c r="A50" s="260" t="s">
        <v>1634</v>
      </c>
      <c r="B50" s="254" t="s">
        <v>1636</v>
      </c>
      <c r="C50" s="255">
        <v>224000</v>
      </c>
      <c r="D50" s="255">
        <v>11200</v>
      </c>
      <c r="E50" s="255">
        <v>235200</v>
      </c>
      <c r="F50" s="334" t="s">
        <v>1635</v>
      </c>
      <c r="G50" s="335"/>
      <c r="H50" s="260" t="s">
        <v>1599</v>
      </c>
      <c r="I50" s="210"/>
      <c r="J50" s="211"/>
      <c r="K50" s="198"/>
    </row>
    <row r="51" spans="1:11" ht="22.65" customHeight="1">
      <c r="A51" s="260" t="s">
        <v>1634</v>
      </c>
      <c r="B51" s="254" t="s">
        <v>1637</v>
      </c>
      <c r="C51" s="255">
        <v>560000</v>
      </c>
      <c r="D51" s="255">
        <v>28000</v>
      </c>
      <c r="E51" s="255">
        <v>588000</v>
      </c>
      <c r="F51" s="335"/>
      <c r="G51" s="335"/>
      <c r="H51" s="260" t="s">
        <v>1600</v>
      </c>
      <c r="I51" s="210"/>
      <c r="J51" s="211"/>
      <c r="K51" s="198"/>
    </row>
    <row r="52" spans="1:11" ht="22.65" customHeight="1">
      <c r="A52" s="261"/>
      <c r="B52" s="242" t="s">
        <v>1626</v>
      </c>
      <c r="C52" s="206">
        <v>22000</v>
      </c>
      <c r="D52" s="206">
        <v>1100</v>
      </c>
      <c r="E52" s="206">
        <v>23100</v>
      </c>
      <c r="F52" s="208"/>
      <c r="G52" s="208"/>
      <c r="H52" s="261" t="s">
        <v>1601</v>
      </c>
      <c r="I52" s="210"/>
      <c r="J52" s="211"/>
      <c r="K52" s="198"/>
    </row>
    <row r="53" spans="1:11" ht="22.65" customHeight="1">
      <c r="A53" s="261"/>
      <c r="B53" s="242" t="s">
        <v>1627</v>
      </c>
      <c r="C53" s="206">
        <v>3400</v>
      </c>
      <c r="D53" s="206">
        <v>170</v>
      </c>
      <c r="E53" s="206">
        <v>3570</v>
      </c>
      <c r="F53" s="208"/>
      <c r="G53" s="208"/>
      <c r="H53" s="261" t="s">
        <v>1602</v>
      </c>
      <c r="I53" s="210"/>
      <c r="J53" s="211"/>
      <c r="K53" s="198"/>
    </row>
    <row r="54" spans="1:11" ht="22.65" customHeight="1">
      <c r="A54" s="261"/>
      <c r="B54" s="242" t="s">
        <v>1628</v>
      </c>
      <c r="C54" s="206">
        <v>17000</v>
      </c>
      <c r="D54" s="206">
        <v>850</v>
      </c>
      <c r="E54" s="206">
        <v>17850</v>
      </c>
      <c r="F54" s="208"/>
      <c r="G54" s="208"/>
      <c r="H54" s="261" t="s">
        <v>1603</v>
      </c>
      <c r="I54" s="210"/>
      <c r="J54" s="211"/>
      <c r="K54" s="198"/>
    </row>
    <row r="55" spans="1:11" ht="22.65" customHeight="1">
      <c r="A55" s="261"/>
      <c r="B55" s="242" t="s">
        <v>1628</v>
      </c>
      <c r="C55" s="206">
        <v>9200</v>
      </c>
      <c r="D55" s="206">
        <v>460</v>
      </c>
      <c r="E55" s="206">
        <v>9660</v>
      </c>
      <c r="F55" s="208"/>
      <c r="G55" s="208"/>
      <c r="H55" s="261" t="s">
        <v>1604</v>
      </c>
      <c r="I55" s="210"/>
      <c r="J55" s="211"/>
      <c r="K55" s="198"/>
    </row>
    <row r="56" spans="1:11" ht="22.65" customHeight="1">
      <c r="A56" s="261">
        <v>22</v>
      </c>
      <c r="B56" s="242" t="s">
        <v>1629</v>
      </c>
      <c r="C56" s="206">
        <v>39810</v>
      </c>
      <c r="D56" s="206">
        <v>1991</v>
      </c>
      <c r="E56" s="206">
        <v>41801</v>
      </c>
      <c r="F56" s="208"/>
      <c r="G56" s="208"/>
      <c r="H56" s="261" t="s">
        <v>1605</v>
      </c>
      <c r="I56" s="210"/>
      <c r="J56" s="211"/>
      <c r="K56" s="198"/>
    </row>
    <row r="57" spans="1:11" ht="22.65" customHeight="1">
      <c r="A57" s="262" t="s">
        <v>1638</v>
      </c>
      <c r="B57" s="257" t="s">
        <v>1640</v>
      </c>
      <c r="C57" s="258">
        <v>312000</v>
      </c>
      <c r="D57" s="258">
        <v>15600</v>
      </c>
      <c r="E57" s="258">
        <v>327600</v>
      </c>
      <c r="F57" s="336" t="s">
        <v>1639</v>
      </c>
      <c r="G57" s="332"/>
      <c r="H57" s="262" t="s">
        <v>1606</v>
      </c>
      <c r="I57" s="210"/>
      <c r="J57" s="211"/>
      <c r="K57" s="198"/>
    </row>
    <row r="58" spans="1:11" ht="22.65" customHeight="1">
      <c r="A58" s="261"/>
      <c r="B58" s="242" t="s">
        <v>1630</v>
      </c>
      <c r="C58" s="206">
        <v>128000</v>
      </c>
      <c r="D58" s="206">
        <v>6400</v>
      </c>
      <c r="E58" s="206">
        <v>134400</v>
      </c>
      <c r="F58" s="208"/>
      <c r="G58" s="208"/>
      <c r="H58" s="261" t="s">
        <v>1607</v>
      </c>
      <c r="I58" s="210"/>
      <c r="J58" s="211"/>
      <c r="K58" s="198"/>
    </row>
    <row r="59" spans="1:11" ht="22.65" customHeight="1">
      <c r="A59" s="261"/>
      <c r="B59" s="242" t="s">
        <v>1631</v>
      </c>
      <c r="C59" s="206">
        <v>8400</v>
      </c>
      <c r="D59" s="206">
        <v>420</v>
      </c>
      <c r="E59" s="206">
        <v>8820</v>
      </c>
      <c r="F59" s="208"/>
      <c r="G59" s="208"/>
      <c r="H59" s="261" t="s">
        <v>1608</v>
      </c>
      <c r="I59" s="210"/>
      <c r="J59" s="211"/>
      <c r="K59" s="198"/>
    </row>
    <row r="60" spans="1:11" ht="22.65" customHeight="1">
      <c r="A60" s="261"/>
      <c r="B60" s="242" t="s">
        <v>1632</v>
      </c>
      <c r="C60" s="206">
        <v>24400</v>
      </c>
      <c r="D60" s="206">
        <v>1220</v>
      </c>
      <c r="E60" s="206">
        <v>25620</v>
      </c>
      <c r="F60" s="208"/>
      <c r="G60" s="208"/>
      <c r="H60" s="261" t="s">
        <v>1609</v>
      </c>
      <c r="I60" s="210"/>
      <c r="J60" s="211"/>
      <c r="K60" s="198"/>
    </row>
    <row r="61" spans="1:11" ht="22.65" customHeight="1">
      <c r="A61" s="261"/>
      <c r="B61" s="242" t="s">
        <v>1632</v>
      </c>
      <c r="C61" s="206">
        <v>69300</v>
      </c>
      <c r="D61" s="206">
        <v>3465</v>
      </c>
      <c r="E61" s="206">
        <v>72765</v>
      </c>
      <c r="F61" s="208"/>
      <c r="G61" s="208"/>
      <c r="H61" s="261" t="s">
        <v>1610</v>
      </c>
      <c r="I61" s="210"/>
      <c r="J61" s="211"/>
      <c r="K61" s="198"/>
    </row>
    <row r="62" spans="1:11" ht="22.65" customHeight="1">
      <c r="A62" s="261"/>
      <c r="B62" s="242" t="s">
        <v>1633</v>
      </c>
      <c r="C62" s="206">
        <v>27300</v>
      </c>
      <c r="D62" s="206">
        <v>1365</v>
      </c>
      <c r="E62" s="206">
        <v>28665</v>
      </c>
      <c r="F62" s="208"/>
      <c r="G62" s="208"/>
      <c r="H62" s="261" t="s">
        <v>1611</v>
      </c>
      <c r="I62" s="217"/>
      <c r="J62" s="211"/>
      <c r="K62" s="198"/>
    </row>
    <row r="63" spans="1:11" ht="22.65" customHeight="1">
      <c r="A63" s="261"/>
      <c r="B63" s="242"/>
      <c r="C63" s="206"/>
      <c r="D63" s="206"/>
      <c r="E63" s="206"/>
      <c r="F63" s="208"/>
      <c r="G63" s="208"/>
      <c r="H63" s="261"/>
      <c r="I63" s="217"/>
      <c r="J63" s="211"/>
      <c r="K63" s="198"/>
    </row>
    <row r="64" spans="1:11" ht="22.65" customHeight="1">
      <c r="A64" s="239"/>
      <c r="B64" s="244" t="s">
        <v>1134</v>
      </c>
      <c r="C64" s="218">
        <f>SUM(C5:C62)</f>
        <v>3072685</v>
      </c>
      <c r="D64" s="218">
        <f>SUM(D5:D62)</f>
        <v>153637</v>
      </c>
      <c r="E64" s="218">
        <f>SUM(E5:E62)</f>
        <v>3226322</v>
      </c>
      <c r="F64" s="219"/>
      <c r="G64" s="220"/>
      <c r="H64" s="264"/>
      <c r="I64" s="222"/>
    </row>
    <row r="65" spans="1:13" ht="22.65" customHeight="1">
      <c r="A65" s="239"/>
      <c r="B65" s="244" t="s">
        <v>1135</v>
      </c>
      <c r="C65" s="218">
        <f>SUM(C50,C51)</f>
        <v>784000</v>
      </c>
      <c r="D65" s="218">
        <f t="shared" ref="D65:E65" si="0">SUM(D50,D51)</f>
        <v>39200</v>
      </c>
      <c r="E65" s="218">
        <f t="shared" si="0"/>
        <v>823200</v>
      </c>
      <c r="F65" s="219"/>
      <c r="G65" s="220"/>
      <c r="H65" s="207"/>
    </row>
    <row r="66" spans="1:13" ht="22.65" customHeight="1">
      <c r="A66" s="239"/>
      <c r="B66" s="299" t="s">
        <v>1147</v>
      </c>
      <c r="C66" s="267">
        <f>SUM(C10,C57)</f>
        <v>432000</v>
      </c>
      <c r="D66" s="267">
        <f t="shared" ref="D66:E66" si="1">SUM(D10,D57)</f>
        <v>21600</v>
      </c>
      <c r="E66" s="267">
        <f t="shared" si="1"/>
        <v>453600</v>
      </c>
      <c r="F66" s="219"/>
      <c r="G66" s="220"/>
      <c r="H66" s="207"/>
    </row>
    <row r="67" spans="1:13" ht="22.65" customHeight="1">
      <c r="A67" s="239"/>
      <c r="B67" s="245" t="s">
        <v>1137</v>
      </c>
      <c r="C67" s="218">
        <f>C64-C65-C66</f>
        <v>1856685</v>
      </c>
      <c r="D67" s="218">
        <f t="shared" ref="D67:E67" si="2">D64-SUM(D65:D66)</f>
        <v>92837</v>
      </c>
      <c r="E67" s="218">
        <f t="shared" si="2"/>
        <v>1949522</v>
      </c>
      <c r="F67" s="219"/>
      <c r="G67" s="220"/>
      <c r="H67" s="207"/>
    </row>
    <row r="68" spans="1:13" ht="19.5" customHeight="1">
      <c r="B68" s="246" t="s">
        <v>1138</v>
      </c>
      <c r="C68" s="225">
        <f>E81</f>
        <v>2590531.6</v>
      </c>
    </row>
    <row r="69" spans="1:13" ht="18" customHeight="1" thickBot="1">
      <c r="C69" s="225"/>
    </row>
    <row r="70" spans="1:13" ht="23.4" customHeight="1">
      <c r="B70" s="248" t="s">
        <v>1139</v>
      </c>
      <c r="C70" s="226">
        <v>560000</v>
      </c>
      <c r="D70" s="227">
        <v>304812</v>
      </c>
      <c r="E70" s="225">
        <f>SUM(C70:D70)</f>
        <v>864812</v>
      </c>
      <c r="F70" s="228">
        <f t="shared" ref="F70:F77" si="3">SUM(E70)/SUM($E$70:$E$80)</f>
        <v>0.33383572699904529</v>
      </c>
    </row>
    <row r="71" spans="1:13" s="224" customFormat="1" ht="23.4" customHeight="1">
      <c r="A71" s="237"/>
      <c r="B71" s="249" t="s">
        <v>1140</v>
      </c>
      <c r="C71" s="235">
        <v>320000</v>
      </c>
      <c r="D71" s="229">
        <v>367907</v>
      </c>
      <c r="E71" s="225">
        <f t="shared" ref="E71:E77" si="4">SUM(C71:D71)</f>
        <v>687907</v>
      </c>
      <c r="F71" s="228">
        <f t="shared" si="3"/>
        <v>0.26554665459398369</v>
      </c>
      <c r="G71" s="200"/>
      <c r="H71" s="265"/>
      <c r="J71" s="197"/>
      <c r="K71" s="197"/>
      <c r="L71" s="198"/>
      <c r="M71" s="198"/>
    </row>
    <row r="72" spans="1:13" ht="23.4" customHeight="1">
      <c r="B72" s="249" t="s">
        <v>1141</v>
      </c>
      <c r="C72" s="235"/>
      <c r="D72" s="229">
        <v>287728</v>
      </c>
      <c r="E72" s="225">
        <f t="shared" si="4"/>
        <v>287728</v>
      </c>
      <c r="F72" s="228">
        <f t="shared" si="3"/>
        <v>0.11106909485296376</v>
      </c>
    </row>
    <row r="73" spans="1:13" ht="23.4" customHeight="1">
      <c r="B73" s="249" t="s">
        <v>932</v>
      </c>
      <c r="C73" s="235"/>
      <c r="D73" s="229">
        <v>134240</v>
      </c>
      <c r="E73" s="225">
        <f t="shared" si="4"/>
        <v>134240</v>
      </c>
      <c r="F73" s="228">
        <f t="shared" si="3"/>
        <v>5.1819479831861533E-2</v>
      </c>
    </row>
    <row r="74" spans="1:13" ht="23.4" customHeight="1">
      <c r="B74" s="249" t="s">
        <v>1142</v>
      </c>
      <c r="C74" s="235"/>
      <c r="D74" s="229">
        <v>225300</v>
      </c>
      <c r="E74" s="225">
        <f t="shared" si="4"/>
        <v>225300</v>
      </c>
      <c r="F74" s="228">
        <f t="shared" si="3"/>
        <v>8.6970566195756882E-2</v>
      </c>
    </row>
    <row r="75" spans="1:13" ht="23.4" customHeight="1">
      <c r="B75" s="249" t="s">
        <v>933</v>
      </c>
      <c r="C75" s="235"/>
      <c r="D75" s="229">
        <v>487178</v>
      </c>
      <c r="E75" s="225">
        <f>SUM(D75:D76)</f>
        <v>341024.6</v>
      </c>
      <c r="F75" s="228">
        <f t="shared" si="3"/>
        <v>0.131642709936447</v>
      </c>
    </row>
    <row r="76" spans="1:13" ht="23.4" customHeight="1">
      <c r="B76" s="249" t="s">
        <v>1583</v>
      </c>
      <c r="C76" s="235"/>
      <c r="D76" s="333">
        <v>-146153.4</v>
      </c>
      <c r="E76" s="225"/>
      <c r="F76" s="228"/>
    </row>
    <row r="77" spans="1:13" ht="23.4" customHeight="1">
      <c r="B77" s="249" t="s">
        <v>1143</v>
      </c>
      <c r="C77" s="235"/>
      <c r="D77" s="229">
        <v>0</v>
      </c>
      <c r="E77" s="225">
        <f t="shared" si="4"/>
        <v>0</v>
      </c>
      <c r="F77" s="228">
        <f t="shared" si="3"/>
        <v>0</v>
      </c>
    </row>
    <row r="78" spans="1:13" ht="23.4" customHeight="1">
      <c r="B78" s="250" t="s">
        <v>1123</v>
      </c>
      <c r="C78" s="235"/>
      <c r="D78" s="230">
        <v>49520</v>
      </c>
      <c r="E78" s="225">
        <f t="shared" ref="E78" si="5">SUM(C78:D78)</f>
        <v>49520</v>
      </c>
      <c r="F78" s="228">
        <f t="shared" ref="F78:F80" si="6">SUM(E78)/SUM($E$70:$E$80)</f>
        <v>1.9115767589941771E-2</v>
      </c>
    </row>
    <row r="79" spans="1:13" ht="23.4" customHeight="1">
      <c r="B79" s="250" t="s">
        <v>1145</v>
      </c>
      <c r="C79" s="235"/>
      <c r="D79" s="230">
        <v>0</v>
      </c>
      <c r="E79" s="225">
        <f t="shared" ref="E79:E80" si="7">SUM(C79:D79)</f>
        <v>0</v>
      </c>
      <c r="F79" s="228">
        <f t="shared" si="6"/>
        <v>0</v>
      </c>
    </row>
    <row r="80" spans="1:13" ht="23.4" customHeight="1" thickBot="1">
      <c r="B80" s="251" t="s">
        <v>1124</v>
      </c>
      <c r="C80" s="236"/>
      <c r="D80" s="231">
        <v>0</v>
      </c>
      <c r="E80" s="225">
        <f t="shared" si="7"/>
        <v>0</v>
      </c>
      <c r="F80" s="228">
        <f t="shared" si="6"/>
        <v>0</v>
      </c>
    </row>
    <row r="81" spans="3:6" ht="23.4" customHeight="1">
      <c r="C81" s="232">
        <f>SUM(C70:C80)</f>
        <v>880000</v>
      </c>
      <c r="D81" s="232">
        <f>SUM(D70:D80)</f>
        <v>1710531.6</v>
      </c>
      <c r="E81" s="225">
        <f>SUM(E70:E80)</f>
        <v>2590531.6</v>
      </c>
      <c r="F81" s="233">
        <f t="shared" ref="F81" si="8">E81/$E$81</f>
        <v>1</v>
      </c>
    </row>
    <row r="82" spans="3:6" ht="23.4" customHeight="1"/>
  </sheetData>
  <mergeCells count="3">
    <mergeCell ref="A1:H1"/>
    <mergeCell ref="A2:H2"/>
    <mergeCell ref="J11:K11"/>
  </mergeCells>
  <phoneticPr fontId="31" type="noConversion"/>
  <pageMargins left="0.69" right="0.19685039370078741" top="0" bottom="0.6692913385826772" header="0" footer="0.19685039370078741"/>
  <pageSetup pageOrder="overThenDown" orientation="portrait" horizontalDpi="300" verticalDpi="300" r:id="rId1"/>
  <headerFooter alignWithMargins="0">
    <oddFooter>&amp;L主管：&amp;C主辦會計人員：
&amp;R製表：許靜修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29E7D-8A3A-4DDB-B793-A7CD6E274893}">
  <dimension ref="A1:M81"/>
  <sheetViews>
    <sheetView showGridLines="0" zoomScaleNormal="100" workbookViewId="0">
      <selection activeCell="D9" sqref="D9"/>
    </sheetView>
  </sheetViews>
  <sheetFormatPr defaultColWidth="9" defaultRowHeight="5.75" customHeight="1"/>
  <cols>
    <col min="1" max="1" width="6.36328125" style="237" customWidth="1"/>
    <col min="2" max="2" width="13.08984375" style="275" customWidth="1"/>
    <col min="3" max="4" width="13.81640625" style="198" customWidth="1"/>
    <col min="5" max="5" width="13.1796875" style="198" customWidth="1"/>
    <col min="6" max="6" width="11.6328125" style="199" customWidth="1"/>
    <col min="7" max="7" width="11.6328125" style="200" customWidth="1"/>
    <col min="8" max="8" width="17.453125" style="265" customWidth="1"/>
    <col min="9" max="9" width="13.6328125" style="224" customWidth="1"/>
    <col min="10" max="11" width="8.6328125" style="197" customWidth="1"/>
    <col min="12" max="12" width="13.453125" style="198" customWidth="1"/>
    <col min="13" max="13" width="14.36328125" style="198" customWidth="1"/>
    <col min="14" max="16384" width="9" style="198"/>
  </cols>
  <sheetData>
    <row r="1" spans="1:11" ht="19.5">
      <c r="A1" s="355" t="s">
        <v>1125</v>
      </c>
      <c r="B1" s="355"/>
      <c r="C1" s="355"/>
      <c r="D1" s="355"/>
      <c r="E1" s="355"/>
      <c r="F1" s="355"/>
      <c r="G1" s="355"/>
      <c r="H1" s="355"/>
      <c r="I1" s="282"/>
    </row>
    <row r="2" spans="1:11" ht="19.5">
      <c r="A2" s="355" t="s">
        <v>1641</v>
      </c>
      <c r="B2" s="355"/>
      <c r="C2" s="355"/>
      <c r="D2" s="355"/>
      <c r="E2" s="355"/>
      <c r="F2" s="355"/>
      <c r="G2" s="355"/>
      <c r="H2" s="355"/>
      <c r="I2" s="282"/>
    </row>
    <row r="3" spans="1:11" ht="15.5">
      <c r="B3" s="270"/>
      <c r="H3" s="259"/>
      <c r="I3" s="201"/>
    </row>
    <row r="4" spans="1:11" ht="23.15" customHeight="1">
      <c r="A4" s="238" t="s">
        <v>1126</v>
      </c>
      <c r="B4" s="343" t="s">
        <v>1133</v>
      </c>
      <c r="C4" s="202" t="s">
        <v>1127</v>
      </c>
      <c r="D4" s="202" t="s">
        <v>1128</v>
      </c>
      <c r="E4" s="202" t="s">
        <v>1129</v>
      </c>
      <c r="F4" s="203" t="s">
        <v>1130</v>
      </c>
      <c r="G4" s="203" t="s">
        <v>1131</v>
      </c>
      <c r="H4" s="203" t="s">
        <v>1132</v>
      </c>
      <c r="I4" s="204"/>
    </row>
    <row r="5" spans="1:11" ht="22.65" customHeight="1">
      <c r="A5" s="205">
        <v>4</v>
      </c>
      <c r="B5" s="242" t="s">
        <v>1711</v>
      </c>
      <c r="C5" s="206">
        <v>15750</v>
      </c>
      <c r="D5" s="206">
        <v>788</v>
      </c>
      <c r="E5" s="206">
        <v>16538</v>
      </c>
      <c r="F5" s="206" t="s">
        <v>1484</v>
      </c>
      <c r="G5" s="206"/>
      <c r="H5" s="261" t="s">
        <v>1642</v>
      </c>
      <c r="I5" s="210"/>
      <c r="J5" s="211"/>
      <c r="K5" s="198"/>
    </row>
    <row r="6" spans="1:11" ht="22.65" customHeight="1">
      <c r="A6" s="205">
        <v>1</v>
      </c>
      <c r="B6" s="242" t="s">
        <v>1712</v>
      </c>
      <c r="C6" s="206">
        <v>71400</v>
      </c>
      <c r="D6" s="206">
        <v>3570</v>
      </c>
      <c r="E6" s="206">
        <v>74970</v>
      </c>
      <c r="F6" s="206"/>
      <c r="G6" s="206"/>
      <c r="H6" s="261" t="s">
        <v>1643</v>
      </c>
      <c r="I6" s="210"/>
      <c r="J6" s="211"/>
      <c r="K6" s="198"/>
    </row>
    <row r="7" spans="1:11" ht="22.65" customHeight="1">
      <c r="A7" s="205"/>
      <c r="B7" s="242" t="s">
        <v>1713</v>
      </c>
      <c r="C7" s="206">
        <v>14100</v>
      </c>
      <c r="D7" s="206">
        <v>705</v>
      </c>
      <c r="E7" s="206">
        <v>14805</v>
      </c>
      <c r="F7" s="206"/>
      <c r="G7" s="206"/>
      <c r="H7" s="261" t="s">
        <v>1644</v>
      </c>
      <c r="I7" s="212"/>
      <c r="J7" s="211"/>
      <c r="K7" s="198"/>
    </row>
    <row r="8" spans="1:11" ht="22.65" customHeight="1">
      <c r="A8" s="205"/>
      <c r="B8" s="242" t="s">
        <v>1714</v>
      </c>
      <c r="C8" s="206">
        <v>150000</v>
      </c>
      <c r="D8" s="206">
        <v>7500</v>
      </c>
      <c r="E8" s="206">
        <v>157500</v>
      </c>
      <c r="F8" s="206"/>
      <c r="G8" s="206"/>
      <c r="H8" s="261" t="s">
        <v>1645</v>
      </c>
      <c r="I8" s="210"/>
      <c r="J8" s="211"/>
      <c r="K8" s="198"/>
    </row>
    <row r="9" spans="1:11" ht="22.65" customHeight="1">
      <c r="A9" s="256" t="s">
        <v>1646</v>
      </c>
      <c r="B9" s="257" t="s">
        <v>1674</v>
      </c>
      <c r="C9" s="258">
        <v>564000</v>
      </c>
      <c r="D9" s="258">
        <v>28200</v>
      </c>
      <c r="E9" s="258">
        <v>592200</v>
      </c>
      <c r="F9" s="268" t="s">
        <v>1675</v>
      </c>
      <c r="G9" s="258"/>
      <c r="H9" s="262" t="s">
        <v>1647</v>
      </c>
      <c r="I9" s="210"/>
      <c r="J9" s="211"/>
      <c r="K9" s="198"/>
    </row>
    <row r="10" spans="1:11" ht="22.65" customHeight="1">
      <c r="A10" s="205"/>
      <c r="B10" s="242" t="s">
        <v>1715</v>
      </c>
      <c r="C10" s="206">
        <v>13600</v>
      </c>
      <c r="D10" s="206">
        <v>680</v>
      </c>
      <c r="E10" s="206">
        <v>14280</v>
      </c>
      <c r="F10" s="206"/>
      <c r="G10" s="206"/>
      <c r="H10" s="261" t="s">
        <v>1648</v>
      </c>
      <c r="I10" s="210"/>
      <c r="J10" s="211"/>
      <c r="K10" s="198"/>
    </row>
    <row r="11" spans="1:11" ht="22.65" customHeight="1">
      <c r="A11" s="205"/>
      <c r="B11" s="242" t="s">
        <v>1716</v>
      </c>
      <c r="C11" s="206">
        <v>3900</v>
      </c>
      <c r="D11" s="206">
        <v>195</v>
      </c>
      <c r="E11" s="206">
        <v>4095</v>
      </c>
      <c r="F11" s="206"/>
      <c r="G11" s="206"/>
      <c r="H11" s="261" t="s">
        <v>1649</v>
      </c>
      <c r="I11" s="210"/>
      <c r="J11" s="356"/>
      <c r="K11" s="356"/>
    </row>
    <row r="12" spans="1:11" ht="22.65" customHeight="1">
      <c r="A12" s="205"/>
      <c r="B12" s="242" t="s">
        <v>1717</v>
      </c>
      <c r="C12" s="206">
        <v>14200</v>
      </c>
      <c r="D12" s="206">
        <v>710</v>
      </c>
      <c r="E12" s="206">
        <v>14910</v>
      </c>
      <c r="F12" s="206"/>
      <c r="G12" s="206"/>
      <c r="H12" s="261" t="s">
        <v>1650</v>
      </c>
      <c r="I12" s="210"/>
      <c r="J12" s="211"/>
      <c r="K12" s="198"/>
    </row>
    <row r="13" spans="1:11" ht="22.65" customHeight="1">
      <c r="A13" s="205"/>
      <c r="B13" s="242" t="s">
        <v>1718</v>
      </c>
      <c r="C13" s="206">
        <v>22000</v>
      </c>
      <c r="D13" s="206">
        <v>1100</v>
      </c>
      <c r="E13" s="206">
        <v>23100</v>
      </c>
      <c r="F13" s="206"/>
      <c r="G13" s="206"/>
      <c r="H13" s="261" t="s">
        <v>1651</v>
      </c>
      <c r="I13" s="210"/>
      <c r="J13" s="211"/>
      <c r="K13" s="198"/>
    </row>
    <row r="14" spans="1:11" ht="22.65" customHeight="1">
      <c r="A14" s="205"/>
      <c r="B14" s="242" t="s">
        <v>1719</v>
      </c>
      <c r="C14" s="206">
        <v>13500</v>
      </c>
      <c r="D14" s="206">
        <v>675</v>
      </c>
      <c r="E14" s="206">
        <v>14175</v>
      </c>
      <c r="F14" s="206"/>
      <c r="G14" s="206"/>
      <c r="H14" s="261" t="s">
        <v>1652</v>
      </c>
      <c r="I14" s="210"/>
      <c r="J14" s="211"/>
      <c r="K14" s="198"/>
    </row>
    <row r="15" spans="1:11" ht="22.65" customHeight="1">
      <c r="A15" s="205">
        <v>2</v>
      </c>
      <c r="B15" s="242" t="s">
        <v>1720</v>
      </c>
      <c r="C15" s="206">
        <v>28000</v>
      </c>
      <c r="D15" s="206">
        <v>1400</v>
      </c>
      <c r="E15" s="206">
        <v>29400</v>
      </c>
      <c r="F15" s="206"/>
      <c r="G15" s="206"/>
      <c r="H15" s="261" t="s">
        <v>1653</v>
      </c>
      <c r="I15" s="210"/>
      <c r="J15" s="211"/>
      <c r="K15" s="198"/>
    </row>
    <row r="16" spans="1:11" ht="22.65" customHeight="1">
      <c r="A16" s="205"/>
      <c r="B16" s="242" t="s">
        <v>1721</v>
      </c>
      <c r="C16" s="206">
        <v>67320</v>
      </c>
      <c r="D16" s="206">
        <v>3366</v>
      </c>
      <c r="E16" s="206">
        <v>70686</v>
      </c>
      <c r="F16" s="206"/>
      <c r="G16" s="206"/>
      <c r="H16" s="261" t="s">
        <v>1654</v>
      </c>
      <c r="I16" s="210"/>
      <c r="J16" s="211"/>
      <c r="K16" s="198"/>
    </row>
    <row r="17" spans="1:10" s="198" customFormat="1" ht="22.65" customHeight="1">
      <c r="A17" s="205">
        <v>3</v>
      </c>
      <c r="B17" s="242" t="s">
        <v>1722</v>
      </c>
      <c r="C17" s="206">
        <v>4800</v>
      </c>
      <c r="D17" s="206">
        <v>240</v>
      </c>
      <c r="E17" s="206">
        <v>5040</v>
      </c>
      <c r="F17" s="206"/>
      <c r="G17" s="206"/>
      <c r="H17" s="261" t="s">
        <v>1655</v>
      </c>
      <c r="I17" s="210"/>
      <c r="J17" s="211"/>
    </row>
    <row r="18" spans="1:10" s="198" customFormat="1" ht="22.65" customHeight="1">
      <c r="A18" s="205"/>
      <c r="B18" s="242" t="s">
        <v>1723</v>
      </c>
      <c r="C18" s="206">
        <v>11895</v>
      </c>
      <c r="D18" s="206">
        <v>595</v>
      </c>
      <c r="E18" s="206">
        <v>12490</v>
      </c>
      <c r="F18" s="206"/>
      <c r="G18" s="206"/>
      <c r="H18" s="261" t="s">
        <v>1656</v>
      </c>
      <c r="I18" s="210"/>
      <c r="J18" s="211"/>
    </row>
    <row r="19" spans="1:10" s="198" customFormat="1" ht="22.65" customHeight="1">
      <c r="A19" s="205"/>
      <c r="B19" s="242" t="s">
        <v>1724</v>
      </c>
      <c r="C19" s="206">
        <v>24000</v>
      </c>
      <c r="D19" s="206">
        <v>1200</v>
      </c>
      <c r="E19" s="206">
        <v>25200</v>
      </c>
      <c r="F19" s="206"/>
      <c r="G19" s="206"/>
      <c r="H19" s="261" t="s">
        <v>1657</v>
      </c>
      <c r="I19" s="210"/>
      <c r="J19" s="211"/>
    </row>
    <row r="20" spans="1:10" s="198" customFormat="1" ht="22.65" customHeight="1">
      <c r="A20" s="205">
        <v>4</v>
      </c>
      <c r="B20" s="242" t="s">
        <v>1715</v>
      </c>
      <c r="C20" s="206">
        <v>13500</v>
      </c>
      <c r="D20" s="206">
        <v>675</v>
      </c>
      <c r="E20" s="206">
        <v>14175</v>
      </c>
      <c r="F20" s="206"/>
      <c r="G20" s="206"/>
      <c r="H20" s="261" t="s">
        <v>1658</v>
      </c>
      <c r="I20" s="210"/>
      <c r="J20" s="211"/>
    </row>
    <row r="21" spans="1:10" s="198" customFormat="1" ht="22.65" customHeight="1">
      <c r="A21" s="205"/>
      <c r="B21" s="242" t="s">
        <v>1725</v>
      </c>
      <c r="C21" s="206">
        <v>2600</v>
      </c>
      <c r="D21" s="206">
        <v>130</v>
      </c>
      <c r="E21" s="206">
        <v>2730</v>
      </c>
      <c r="F21" s="206"/>
      <c r="G21" s="206"/>
      <c r="H21" s="261" t="s">
        <v>1659</v>
      </c>
      <c r="I21" s="210"/>
      <c r="J21" s="211"/>
    </row>
    <row r="22" spans="1:10" s="198" customFormat="1" ht="22.65" customHeight="1">
      <c r="A22" s="205"/>
      <c r="B22" s="242" t="s">
        <v>1726</v>
      </c>
      <c r="C22" s="206">
        <v>15650</v>
      </c>
      <c r="D22" s="206">
        <v>783</v>
      </c>
      <c r="E22" s="206">
        <v>16433</v>
      </c>
      <c r="F22" s="206"/>
      <c r="G22" s="206"/>
      <c r="H22" s="261" t="s">
        <v>1660</v>
      </c>
      <c r="I22" s="210"/>
      <c r="J22" s="211"/>
    </row>
    <row r="23" spans="1:10" s="198" customFormat="1" ht="22.65" customHeight="1">
      <c r="A23" s="205"/>
      <c r="B23" s="242" t="s">
        <v>1727</v>
      </c>
      <c r="C23" s="206">
        <v>22000</v>
      </c>
      <c r="D23" s="206">
        <v>1100</v>
      </c>
      <c r="E23" s="206">
        <v>23100</v>
      </c>
      <c r="F23" s="206"/>
      <c r="G23" s="206"/>
      <c r="H23" s="261" t="s">
        <v>1661</v>
      </c>
      <c r="I23" s="210"/>
      <c r="J23" s="211"/>
    </row>
    <row r="24" spans="1:10" s="198" customFormat="1" ht="22.65" customHeight="1">
      <c r="A24" s="205"/>
      <c r="B24" s="242" t="s">
        <v>1728</v>
      </c>
      <c r="C24" s="206">
        <v>4800</v>
      </c>
      <c r="D24" s="206">
        <v>240</v>
      </c>
      <c r="E24" s="206">
        <v>5040</v>
      </c>
      <c r="F24" s="206"/>
      <c r="G24" s="206"/>
      <c r="H24" s="261" t="s">
        <v>1662</v>
      </c>
      <c r="I24" s="210"/>
      <c r="J24" s="211"/>
    </row>
    <row r="25" spans="1:10" s="198" customFormat="1" ht="22.65" customHeight="1">
      <c r="A25" s="205"/>
      <c r="B25" s="242" t="s">
        <v>1729</v>
      </c>
      <c r="C25" s="206">
        <v>30000</v>
      </c>
      <c r="D25" s="206">
        <v>1500</v>
      </c>
      <c r="E25" s="206">
        <v>31500</v>
      </c>
      <c r="F25" s="206"/>
      <c r="G25" s="206"/>
      <c r="H25" s="261" t="s">
        <v>1663</v>
      </c>
      <c r="I25" s="210"/>
      <c r="J25" s="211"/>
    </row>
    <row r="26" spans="1:10" s="198" customFormat="1" ht="22.65" customHeight="1">
      <c r="A26" s="205">
        <v>9</v>
      </c>
      <c r="B26" s="242" t="s">
        <v>1730</v>
      </c>
      <c r="C26" s="206">
        <v>19950</v>
      </c>
      <c r="D26" s="206">
        <v>998</v>
      </c>
      <c r="E26" s="206">
        <v>20948</v>
      </c>
      <c r="F26" s="206"/>
      <c r="G26" s="206"/>
      <c r="H26" s="261" t="s">
        <v>1664</v>
      </c>
      <c r="I26" s="210"/>
      <c r="J26" s="211"/>
    </row>
    <row r="27" spans="1:10" s="198" customFormat="1" ht="22.65" customHeight="1">
      <c r="A27" s="205"/>
      <c r="B27" s="242" t="s">
        <v>1722</v>
      </c>
      <c r="C27" s="206">
        <v>181000</v>
      </c>
      <c r="D27" s="206">
        <v>9050</v>
      </c>
      <c r="E27" s="206">
        <v>190050</v>
      </c>
      <c r="F27" s="206"/>
      <c r="G27" s="206"/>
      <c r="H27" s="261" t="s">
        <v>1665</v>
      </c>
      <c r="I27" s="210"/>
      <c r="J27" s="211"/>
    </row>
    <row r="28" spans="1:10" s="198" customFormat="1" ht="22.65" customHeight="1">
      <c r="A28" s="205">
        <v>10</v>
      </c>
      <c r="B28" s="242" t="s">
        <v>1731</v>
      </c>
      <c r="C28" s="206">
        <v>26800</v>
      </c>
      <c r="D28" s="206">
        <v>1340</v>
      </c>
      <c r="E28" s="206">
        <v>28140</v>
      </c>
      <c r="F28" s="206"/>
      <c r="G28" s="206"/>
      <c r="H28" s="261" t="s">
        <v>1666</v>
      </c>
      <c r="I28" s="210"/>
      <c r="J28" s="211"/>
    </row>
    <row r="29" spans="1:10" s="198" customFormat="1" ht="22.65" customHeight="1">
      <c r="A29" s="205"/>
      <c r="B29" s="242" t="s">
        <v>1732</v>
      </c>
      <c r="C29" s="206">
        <v>41000</v>
      </c>
      <c r="D29" s="206">
        <v>2050</v>
      </c>
      <c r="E29" s="206">
        <v>43050</v>
      </c>
      <c r="F29" s="206"/>
      <c r="G29" s="206"/>
      <c r="H29" s="261" t="s">
        <v>1667</v>
      </c>
      <c r="I29" s="210"/>
      <c r="J29" s="211"/>
    </row>
    <row r="30" spans="1:10" s="198" customFormat="1" ht="22.65" customHeight="1">
      <c r="A30" s="205"/>
      <c r="B30" s="242" t="s">
        <v>1733</v>
      </c>
      <c r="C30" s="206">
        <v>3200</v>
      </c>
      <c r="D30" s="206">
        <v>160</v>
      </c>
      <c r="E30" s="206">
        <v>3360</v>
      </c>
      <c r="F30" s="206"/>
      <c r="G30" s="206"/>
      <c r="H30" s="261" t="s">
        <v>1668</v>
      </c>
      <c r="I30" s="210"/>
      <c r="J30" s="211"/>
    </row>
    <row r="31" spans="1:10" s="198" customFormat="1" ht="22.65" customHeight="1">
      <c r="A31" s="205"/>
      <c r="B31" s="242" t="s">
        <v>1734</v>
      </c>
      <c r="C31" s="206">
        <v>4800</v>
      </c>
      <c r="D31" s="206">
        <v>240</v>
      </c>
      <c r="E31" s="206">
        <v>5040</v>
      </c>
      <c r="F31" s="206"/>
      <c r="G31" s="206"/>
      <c r="H31" s="261" t="s">
        <v>1669</v>
      </c>
      <c r="I31" s="210"/>
      <c r="J31" s="211"/>
    </row>
    <row r="32" spans="1:10" s="198" customFormat="1" ht="22.65" customHeight="1">
      <c r="A32" s="205"/>
      <c r="B32" s="242" t="s">
        <v>1735</v>
      </c>
      <c r="C32" s="206">
        <v>35000</v>
      </c>
      <c r="D32" s="206">
        <v>1750</v>
      </c>
      <c r="E32" s="206">
        <v>36750</v>
      </c>
      <c r="F32" s="206"/>
      <c r="G32" s="206"/>
      <c r="H32" s="261" t="s">
        <v>1670</v>
      </c>
      <c r="I32" s="210"/>
      <c r="J32" s="211"/>
    </row>
    <row r="33" spans="1:11" ht="22.65" customHeight="1">
      <c r="A33" s="205"/>
      <c r="B33" s="242" t="s">
        <v>1736</v>
      </c>
      <c r="C33" s="206">
        <v>9850</v>
      </c>
      <c r="D33" s="206">
        <v>493</v>
      </c>
      <c r="E33" s="206">
        <v>10343</v>
      </c>
      <c r="F33" s="206"/>
      <c r="G33" s="206"/>
      <c r="H33" s="261" t="s">
        <v>1671</v>
      </c>
      <c r="I33" s="210"/>
      <c r="J33" s="211"/>
      <c r="K33" s="198"/>
    </row>
    <row r="34" spans="1:11" ht="22.65" customHeight="1">
      <c r="A34" s="205"/>
      <c r="B34" s="242" t="s">
        <v>1737</v>
      </c>
      <c r="C34" s="206">
        <v>14900</v>
      </c>
      <c r="D34" s="206">
        <v>745</v>
      </c>
      <c r="E34" s="206">
        <v>15645</v>
      </c>
      <c r="F34" s="206"/>
      <c r="G34" s="206"/>
      <c r="H34" s="261" t="s">
        <v>1672</v>
      </c>
      <c r="I34" s="210"/>
      <c r="J34" s="211"/>
      <c r="K34" s="198"/>
    </row>
    <row r="35" spans="1:11" ht="22.65" customHeight="1">
      <c r="A35" s="205"/>
      <c r="B35" s="242" t="s">
        <v>1737</v>
      </c>
      <c r="C35" s="206">
        <v>7450</v>
      </c>
      <c r="D35" s="206">
        <v>373</v>
      </c>
      <c r="E35" s="206">
        <v>7823</v>
      </c>
      <c r="F35" s="206"/>
      <c r="G35" s="206"/>
      <c r="H35" s="261" t="s">
        <v>1673</v>
      </c>
      <c r="I35" s="210"/>
      <c r="J35" s="211"/>
      <c r="K35" s="198"/>
    </row>
    <row r="36" spans="1:11" ht="22.65" customHeight="1">
      <c r="A36" s="205">
        <v>12</v>
      </c>
      <c r="B36" s="242" t="s">
        <v>1738</v>
      </c>
      <c r="C36" s="206">
        <v>178000</v>
      </c>
      <c r="D36" s="206">
        <v>8900</v>
      </c>
      <c r="E36" s="206">
        <v>186900</v>
      </c>
      <c r="F36" s="341" t="s">
        <v>1739</v>
      </c>
      <c r="G36" s="340"/>
      <c r="H36" s="261" t="s">
        <v>1682</v>
      </c>
      <c r="I36" s="210"/>
      <c r="J36" s="211"/>
      <c r="K36" s="198"/>
    </row>
    <row r="37" spans="1:11" ht="22.65" customHeight="1">
      <c r="A37" s="205">
        <v>16</v>
      </c>
      <c r="B37" s="242" t="s">
        <v>1740</v>
      </c>
      <c r="C37" s="206">
        <v>2400</v>
      </c>
      <c r="D37" s="206">
        <v>120</v>
      </c>
      <c r="E37" s="206">
        <v>2520</v>
      </c>
      <c r="F37" s="342" t="s">
        <v>1553</v>
      </c>
      <c r="G37" s="340"/>
      <c r="H37" s="261" t="s">
        <v>1683</v>
      </c>
      <c r="I37" s="210"/>
      <c r="J37" s="211"/>
      <c r="K37" s="198"/>
    </row>
    <row r="38" spans="1:11" ht="22.65" customHeight="1">
      <c r="A38" s="205">
        <v>18</v>
      </c>
      <c r="B38" s="242" t="s">
        <v>1741</v>
      </c>
      <c r="C38" s="206">
        <v>5700</v>
      </c>
      <c r="D38" s="206">
        <v>285</v>
      </c>
      <c r="E38" s="206">
        <v>5985</v>
      </c>
      <c r="F38" s="342" t="s">
        <v>1553</v>
      </c>
      <c r="G38" s="340"/>
      <c r="H38" s="261" t="s">
        <v>1684</v>
      </c>
      <c r="I38" s="210"/>
      <c r="J38" s="211"/>
      <c r="K38" s="198"/>
    </row>
    <row r="39" spans="1:11" ht="22.65" customHeight="1">
      <c r="A39" s="205">
        <v>24</v>
      </c>
      <c r="B39" s="242" t="s">
        <v>1742</v>
      </c>
      <c r="C39" s="206">
        <v>2900</v>
      </c>
      <c r="D39" s="206">
        <v>145</v>
      </c>
      <c r="E39" s="206">
        <v>3045</v>
      </c>
      <c r="F39" s="342" t="s">
        <v>1553</v>
      </c>
      <c r="G39" s="340"/>
      <c r="H39" s="261" t="s">
        <v>1685</v>
      </c>
      <c r="I39" s="210"/>
      <c r="J39" s="211"/>
      <c r="K39" s="198"/>
    </row>
    <row r="40" spans="1:11" ht="22.65" customHeight="1">
      <c r="A40" s="205">
        <v>12</v>
      </c>
      <c r="B40" s="242" t="s">
        <v>1723</v>
      </c>
      <c r="C40" s="206">
        <v>222140</v>
      </c>
      <c r="D40" s="206">
        <v>11107</v>
      </c>
      <c r="E40" s="206">
        <v>233247</v>
      </c>
      <c r="F40" s="340"/>
      <c r="G40" s="340"/>
      <c r="H40" s="261" t="s">
        <v>1686</v>
      </c>
      <c r="I40" s="210"/>
      <c r="J40" s="211"/>
      <c r="K40" s="198"/>
    </row>
    <row r="41" spans="1:11" ht="22.65" customHeight="1">
      <c r="A41" s="205">
        <v>11</v>
      </c>
      <c r="B41" s="242" t="s">
        <v>1743</v>
      </c>
      <c r="C41" s="206">
        <v>144000</v>
      </c>
      <c r="D41" s="206">
        <v>7200</v>
      </c>
      <c r="E41" s="206">
        <v>151200</v>
      </c>
      <c r="F41" s="339" t="s">
        <v>1744</v>
      </c>
      <c r="G41" s="340"/>
      <c r="H41" s="261" t="s">
        <v>1687</v>
      </c>
      <c r="I41" s="210"/>
      <c r="J41" s="211"/>
      <c r="K41" s="198"/>
    </row>
    <row r="42" spans="1:11" ht="22.65" customHeight="1">
      <c r="A42" s="205"/>
      <c r="B42" s="242" t="s">
        <v>1727</v>
      </c>
      <c r="C42" s="206">
        <v>3000</v>
      </c>
      <c r="D42" s="206">
        <v>150</v>
      </c>
      <c r="E42" s="206">
        <v>3150</v>
      </c>
      <c r="F42" s="340"/>
      <c r="G42" s="340"/>
      <c r="H42" s="261" t="s">
        <v>1688</v>
      </c>
      <c r="I42" s="210"/>
      <c r="J42" s="211"/>
      <c r="K42" s="198"/>
    </row>
    <row r="43" spans="1:11" ht="22.65" customHeight="1">
      <c r="A43" s="205"/>
      <c r="B43" s="242" t="s">
        <v>1745</v>
      </c>
      <c r="C43" s="206">
        <v>47600</v>
      </c>
      <c r="D43" s="206">
        <v>2380</v>
      </c>
      <c r="E43" s="206">
        <v>49980</v>
      </c>
      <c r="F43" s="340"/>
      <c r="G43" s="340"/>
      <c r="H43" s="261" t="s">
        <v>1689</v>
      </c>
      <c r="I43" s="210"/>
      <c r="J43" s="211"/>
      <c r="K43" s="198"/>
    </row>
    <row r="44" spans="1:11" ht="22.65" customHeight="1">
      <c r="A44" s="205">
        <v>12</v>
      </c>
      <c r="B44" s="242" t="s">
        <v>1746</v>
      </c>
      <c r="C44" s="206">
        <v>6200</v>
      </c>
      <c r="D44" s="206">
        <v>310</v>
      </c>
      <c r="E44" s="206">
        <v>6510</v>
      </c>
      <c r="F44" s="340"/>
      <c r="G44" s="340"/>
      <c r="H44" s="261" t="s">
        <v>1690</v>
      </c>
      <c r="I44" s="210"/>
      <c r="J44" s="211"/>
      <c r="K44" s="198"/>
    </row>
    <row r="45" spans="1:11" ht="22.65" customHeight="1">
      <c r="A45" s="205"/>
      <c r="B45" s="242" t="s">
        <v>1747</v>
      </c>
      <c r="C45" s="206">
        <v>44800</v>
      </c>
      <c r="D45" s="206">
        <v>2240</v>
      </c>
      <c r="E45" s="206">
        <v>47040</v>
      </c>
      <c r="F45" s="340"/>
      <c r="G45" s="340"/>
      <c r="H45" s="261" t="s">
        <v>1691</v>
      </c>
      <c r="I45" s="210"/>
      <c r="J45" s="211"/>
      <c r="K45" s="198"/>
    </row>
    <row r="46" spans="1:11" ht="22.65" customHeight="1">
      <c r="A46" s="205"/>
      <c r="B46" s="242" t="s">
        <v>1727</v>
      </c>
      <c r="C46" s="206">
        <v>8500</v>
      </c>
      <c r="D46" s="206">
        <v>425</v>
      </c>
      <c r="E46" s="206">
        <v>8925</v>
      </c>
      <c r="F46" s="340"/>
      <c r="G46" s="340"/>
      <c r="H46" s="261" t="s">
        <v>1692</v>
      </c>
      <c r="I46" s="210"/>
      <c r="J46" s="211"/>
      <c r="K46" s="198"/>
    </row>
    <row r="47" spans="1:11" ht="22.65" customHeight="1">
      <c r="A47" s="205"/>
      <c r="B47" s="242" t="s">
        <v>1737</v>
      </c>
      <c r="C47" s="206">
        <v>8000</v>
      </c>
      <c r="D47" s="206">
        <v>400</v>
      </c>
      <c r="E47" s="206">
        <v>8400</v>
      </c>
      <c r="F47" s="340"/>
      <c r="G47" s="340"/>
      <c r="H47" s="261" t="s">
        <v>1693</v>
      </c>
      <c r="I47" s="210"/>
      <c r="J47" s="211"/>
      <c r="K47" s="198"/>
    </row>
    <row r="48" spans="1:11" ht="22.65" customHeight="1">
      <c r="A48" s="205"/>
      <c r="B48" s="242" t="s">
        <v>1737</v>
      </c>
      <c r="C48" s="206">
        <v>8500</v>
      </c>
      <c r="D48" s="206">
        <v>425</v>
      </c>
      <c r="E48" s="206">
        <v>8925</v>
      </c>
      <c r="F48" s="340"/>
      <c r="G48" s="340"/>
      <c r="H48" s="261" t="s">
        <v>1694</v>
      </c>
      <c r="I48" s="210"/>
      <c r="J48" s="211"/>
      <c r="K48" s="198"/>
    </row>
    <row r="49" spans="1:11" ht="22.65" customHeight="1">
      <c r="A49" s="205"/>
      <c r="B49" s="242" t="s">
        <v>1748</v>
      </c>
      <c r="C49" s="206">
        <v>1400</v>
      </c>
      <c r="D49" s="206">
        <v>70</v>
      </c>
      <c r="E49" s="206">
        <v>1470</v>
      </c>
      <c r="F49" s="340"/>
      <c r="G49" s="340"/>
      <c r="H49" s="261" t="s">
        <v>1695</v>
      </c>
      <c r="I49" s="210"/>
      <c r="J49" s="211"/>
      <c r="K49" s="198"/>
    </row>
    <row r="50" spans="1:11" ht="22.65" customHeight="1">
      <c r="A50" s="205">
        <v>16</v>
      </c>
      <c r="B50" s="242" t="s">
        <v>1749</v>
      </c>
      <c r="C50" s="206">
        <v>9120</v>
      </c>
      <c r="D50" s="206">
        <v>456</v>
      </c>
      <c r="E50" s="206">
        <v>9576</v>
      </c>
      <c r="F50" s="340"/>
      <c r="G50" s="340"/>
      <c r="H50" s="261" t="s">
        <v>1696</v>
      </c>
      <c r="I50" s="210"/>
      <c r="J50" s="211"/>
      <c r="K50" s="198"/>
    </row>
    <row r="51" spans="1:11" ht="22.65" customHeight="1">
      <c r="A51" s="205"/>
      <c r="B51" s="242" t="s">
        <v>1743</v>
      </c>
      <c r="C51" s="206">
        <v>73050</v>
      </c>
      <c r="D51" s="206">
        <v>3653</v>
      </c>
      <c r="E51" s="206">
        <v>76703</v>
      </c>
      <c r="F51" s="339" t="s">
        <v>1744</v>
      </c>
      <c r="G51" s="340"/>
      <c r="H51" s="261" t="s">
        <v>1697</v>
      </c>
      <c r="I51" s="210"/>
      <c r="J51" s="211"/>
      <c r="K51" s="198"/>
    </row>
    <row r="52" spans="1:11" ht="22.65" customHeight="1">
      <c r="A52" s="205">
        <v>18</v>
      </c>
      <c r="B52" s="242" t="s">
        <v>1737</v>
      </c>
      <c r="C52" s="206">
        <v>14900</v>
      </c>
      <c r="D52" s="206">
        <v>745</v>
      </c>
      <c r="E52" s="206">
        <v>15645</v>
      </c>
      <c r="F52" s="340"/>
      <c r="G52" s="340"/>
      <c r="H52" s="261" t="s">
        <v>1698</v>
      </c>
      <c r="I52" s="210"/>
      <c r="J52" s="211"/>
      <c r="K52" s="198"/>
    </row>
    <row r="53" spans="1:11" ht="22.65" customHeight="1">
      <c r="A53" s="205"/>
      <c r="B53" s="242" t="s">
        <v>1737</v>
      </c>
      <c r="C53" s="206">
        <v>18900</v>
      </c>
      <c r="D53" s="206">
        <v>945</v>
      </c>
      <c r="E53" s="206">
        <v>19845</v>
      </c>
      <c r="F53" s="340"/>
      <c r="G53" s="340"/>
      <c r="H53" s="261" t="s">
        <v>1699</v>
      </c>
      <c r="I53" s="210"/>
      <c r="J53" s="211"/>
      <c r="K53" s="198"/>
    </row>
    <row r="54" spans="1:11" ht="22.65" customHeight="1">
      <c r="A54" s="205"/>
      <c r="B54" s="242" t="s">
        <v>1713</v>
      </c>
      <c r="C54" s="206">
        <v>3000</v>
      </c>
      <c r="D54" s="206">
        <v>150</v>
      </c>
      <c r="E54" s="206">
        <v>3150</v>
      </c>
      <c r="F54" s="340"/>
      <c r="G54" s="340"/>
      <c r="H54" s="261" t="s">
        <v>1700</v>
      </c>
      <c r="I54" s="210"/>
      <c r="J54" s="211"/>
      <c r="K54" s="198"/>
    </row>
    <row r="55" spans="1:11" ht="22.65" customHeight="1">
      <c r="A55" s="205"/>
      <c r="B55" s="242" t="s">
        <v>1750</v>
      </c>
      <c r="C55" s="206">
        <v>7450</v>
      </c>
      <c r="D55" s="206">
        <v>373</v>
      </c>
      <c r="E55" s="206">
        <v>7823</v>
      </c>
      <c r="F55" s="340"/>
      <c r="G55" s="340"/>
      <c r="H55" s="261" t="s">
        <v>1701</v>
      </c>
      <c r="I55" s="210"/>
      <c r="J55" s="211"/>
      <c r="K55" s="198"/>
    </row>
    <row r="56" spans="1:11" ht="22.65" customHeight="1">
      <c r="A56" s="205"/>
      <c r="B56" s="242" t="s">
        <v>1728</v>
      </c>
      <c r="C56" s="206">
        <v>18650</v>
      </c>
      <c r="D56" s="206">
        <v>933</v>
      </c>
      <c r="E56" s="206">
        <v>19583</v>
      </c>
      <c r="F56" s="340"/>
      <c r="G56" s="340"/>
      <c r="H56" s="261" t="s">
        <v>1702</v>
      </c>
      <c r="I56" s="210"/>
      <c r="J56" s="211"/>
      <c r="K56" s="198"/>
    </row>
    <row r="57" spans="1:11" ht="22.65" customHeight="1">
      <c r="A57" s="205">
        <v>22</v>
      </c>
      <c r="B57" s="242" t="s">
        <v>1751</v>
      </c>
      <c r="C57" s="206">
        <v>103000</v>
      </c>
      <c r="D57" s="206">
        <v>5151</v>
      </c>
      <c r="E57" s="206">
        <v>108151</v>
      </c>
      <c r="F57" s="340"/>
      <c r="G57" s="340"/>
      <c r="H57" s="261" t="s">
        <v>1703</v>
      </c>
      <c r="I57" s="210"/>
      <c r="J57" s="211"/>
      <c r="K57" s="198"/>
    </row>
    <row r="58" spans="1:11" ht="22.65" customHeight="1">
      <c r="A58" s="205"/>
      <c r="B58" s="242" t="s">
        <v>1752</v>
      </c>
      <c r="C58" s="206">
        <v>59400</v>
      </c>
      <c r="D58" s="206">
        <v>2970</v>
      </c>
      <c r="E58" s="206">
        <v>62370</v>
      </c>
      <c r="F58" s="340"/>
      <c r="G58" s="340"/>
      <c r="H58" s="261" t="s">
        <v>1704</v>
      </c>
      <c r="I58" s="210"/>
      <c r="J58" s="211"/>
      <c r="K58" s="198"/>
    </row>
    <row r="59" spans="1:11" ht="22.65" customHeight="1">
      <c r="A59" s="205"/>
      <c r="B59" s="242" t="s">
        <v>1753</v>
      </c>
      <c r="C59" s="206">
        <v>52000</v>
      </c>
      <c r="D59" s="206">
        <v>2600</v>
      </c>
      <c r="E59" s="206">
        <v>54600</v>
      </c>
      <c r="F59" s="340"/>
      <c r="G59" s="340"/>
      <c r="H59" s="261" t="s">
        <v>1705</v>
      </c>
      <c r="I59" s="210"/>
      <c r="J59" s="211"/>
      <c r="K59" s="198"/>
    </row>
    <row r="60" spans="1:11" ht="22.65" customHeight="1">
      <c r="A60" s="205"/>
      <c r="B60" s="242" t="s">
        <v>1753</v>
      </c>
      <c r="C60" s="206">
        <v>2600</v>
      </c>
      <c r="D60" s="206">
        <v>130</v>
      </c>
      <c r="E60" s="206">
        <v>2730</v>
      </c>
      <c r="F60" s="340"/>
      <c r="G60" s="340"/>
      <c r="H60" s="261" t="s">
        <v>1706</v>
      </c>
      <c r="I60" s="210"/>
      <c r="J60" s="211"/>
      <c r="K60" s="198"/>
    </row>
    <row r="61" spans="1:11" ht="22.65" customHeight="1">
      <c r="A61" s="205"/>
      <c r="B61" s="242" t="s">
        <v>1722</v>
      </c>
      <c r="C61" s="206">
        <v>184500</v>
      </c>
      <c r="D61" s="206">
        <v>9225</v>
      </c>
      <c r="E61" s="206">
        <v>193725</v>
      </c>
      <c r="F61" s="340"/>
      <c r="G61" s="340"/>
      <c r="H61" s="261" t="s">
        <v>1707</v>
      </c>
      <c r="I61" s="210"/>
      <c r="J61" s="211"/>
      <c r="K61" s="198"/>
    </row>
    <row r="62" spans="1:11" ht="22.65" customHeight="1">
      <c r="A62" s="205">
        <v>24</v>
      </c>
      <c r="B62" s="242" t="s">
        <v>1754</v>
      </c>
      <c r="C62" s="206">
        <v>5060</v>
      </c>
      <c r="D62" s="206">
        <v>253</v>
      </c>
      <c r="E62" s="206">
        <v>5313</v>
      </c>
      <c r="F62" s="340"/>
      <c r="G62" s="340"/>
      <c r="H62" s="261" t="s">
        <v>1708</v>
      </c>
      <c r="I62" s="210"/>
      <c r="J62" s="211"/>
      <c r="K62" s="198"/>
    </row>
    <row r="63" spans="1:11" ht="22.65" customHeight="1">
      <c r="A63" s="205"/>
      <c r="B63" s="242" t="s">
        <v>1755</v>
      </c>
      <c r="C63" s="206">
        <v>4800</v>
      </c>
      <c r="D63" s="206">
        <v>240</v>
      </c>
      <c r="E63" s="206">
        <v>5040</v>
      </c>
      <c r="F63" s="340"/>
      <c r="G63" s="340"/>
      <c r="H63" s="261" t="s">
        <v>1709</v>
      </c>
      <c r="I63" s="210"/>
      <c r="J63" s="211"/>
      <c r="K63" s="198"/>
    </row>
    <row r="64" spans="1:11" ht="22.65" customHeight="1">
      <c r="A64" s="205"/>
      <c r="B64" s="242" t="s">
        <v>1743</v>
      </c>
      <c r="C64" s="206">
        <v>49500</v>
      </c>
      <c r="D64" s="206">
        <v>2475</v>
      </c>
      <c r="E64" s="206">
        <v>51975</v>
      </c>
      <c r="F64" s="340" t="s">
        <v>1744</v>
      </c>
      <c r="G64" s="340"/>
      <c r="H64" s="261" t="s">
        <v>1710</v>
      </c>
      <c r="I64" s="210"/>
      <c r="J64" s="211"/>
      <c r="K64" s="198"/>
    </row>
    <row r="65" spans="1:13" ht="22.65" customHeight="1">
      <c r="A65" s="239"/>
      <c r="B65" s="271"/>
      <c r="C65" s="213"/>
      <c r="D65" s="213"/>
      <c r="E65" s="213"/>
      <c r="F65" s="214"/>
      <c r="G65" s="215"/>
      <c r="H65" s="263"/>
      <c r="I65" s="217"/>
      <c r="J65" s="211"/>
      <c r="K65" s="198"/>
    </row>
    <row r="66" spans="1:13" ht="22.65" customHeight="1">
      <c r="A66" s="239"/>
      <c r="B66" s="272" t="s">
        <v>1134</v>
      </c>
      <c r="C66" s="218">
        <f>SUM(C5:C65)</f>
        <v>2740035</v>
      </c>
      <c r="D66" s="218">
        <f>SUM(D5:D65)</f>
        <v>137007</v>
      </c>
      <c r="E66" s="218">
        <f>SUM(E5:E65)</f>
        <v>2877042</v>
      </c>
      <c r="F66" s="219"/>
      <c r="G66" s="220"/>
      <c r="H66" s="264"/>
      <c r="I66" s="222"/>
    </row>
    <row r="67" spans="1:13" ht="22.65" customHeight="1">
      <c r="A67" s="239"/>
      <c r="B67" s="272" t="s">
        <v>1135</v>
      </c>
      <c r="C67" s="218">
        <v>0</v>
      </c>
      <c r="D67" s="218">
        <v>0</v>
      </c>
      <c r="E67" s="218">
        <v>0</v>
      </c>
      <c r="F67" s="219"/>
      <c r="G67" s="220"/>
      <c r="H67" s="207"/>
    </row>
    <row r="68" spans="1:13" ht="22.65" customHeight="1">
      <c r="A68" s="239"/>
      <c r="B68" s="280" t="s">
        <v>1147</v>
      </c>
      <c r="C68" s="267">
        <f>SUM(C9)</f>
        <v>564000</v>
      </c>
      <c r="D68" s="267">
        <f>SUM(D9)</f>
        <v>28200</v>
      </c>
      <c r="E68" s="267">
        <f>SUM(E9)</f>
        <v>592200</v>
      </c>
      <c r="F68" s="219"/>
      <c r="G68" s="220"/>
      <c r="H68" s="207"/>
    </row>
    <row r="69" spans="1:13" ht="22.65" customHeight="1">
      <c r="A69" s="239"/>
      <c r="B69" s="273" t="s">
        <v>1137</v>
      </c>
      <c r="C69" s="218">
        <f>C66-SUM(C67:C68)</f>
        <v>2176035</v>
      </c>
      <c r="D69" s="218">
        <f t="shared" ref="D69:E69" si="0">D66-SUM(D67:D68)</f>
        <v>108807</v>
      </c>
      <c r="E69" s="218">
        <f t="shared" si="0"/>
        <v>2284842</v>
      </c>
      <c r="F69" s="219"/>
      <c r="G69" s="220"/>
      <c r="H69" s="207"/>
    </row>
    <row r="70" spans="1:13" ht="19.5" customHeight="1">
      <c r="B70" s="274" t="s">
        <v>1138</v>
      </c>
      <c r="C70" s="225">
        <f>E80</f>
        <v>2042670</v>
      </c>
    </row>
    <row r="71" spans="1:13" ht="18" customHeight="1" thickBot="1">
      <c r="C71" s="225"/>
    </row>
    <row r="72" spans="1:13" ht="23.4" customHeight="1">
      <c r="B72" s="276" t="s">
        <v>1676</v>
      </c>
      <c r="C72" s="337"/>
      <c r="D72" s="227">
        <v>397820</v>
      </c>
      <c r="E72" s="225">
        <f>SUM(C72:D72)</f>
        <v>397820</v>
      </c>
      <c r="F72" s="228">
        <f>SUM(E72)/SUM($E$72:$E$79)</f>
        <v>0.19475490412058727</v>
      </c>
    </row>
    <row r="73" spans="1:13" s="224" customFormat="1" ht="23.4" customHeight="1">
      <c r="A73" s="237"/>
      <c r="B73" s="277" t="s">
        <v>933</v>
      </c>
      <c r="C73" s="235"/>
      <c r="D73" s="229">
        <v>444550</v>
      </c>
      <c r="E73" s="225">
        <f>SUM(D73:D74)</f>
        <v>311185</v>
      </c>
      <c r="F73" s="228">
        <f>SUM(E73)/SUM($E$72:$E$79)</f>
        <v>0.15234227750933826</v>
      </c>
      <c r="G73" s="200"/>
      <c r="H73" s="265"/>
      <c r="J73" s="197"/>
      <c r="K73" s="197"/>
      <c r="L73" s="198"/>
      <c r="M73" s="198"/>
    </row>
    <row r="74" spans="1:13" s="224" customFormat="1" ht="23.4" customHeight="1">
      <c r="A74" s="237"/>
      <c r="B74" s="277" t="s">
        <v>1681</v>
      </c>
      <c r="C74" s="235"/>
      <c r="D74" s="229">
        <f>D73*-0.3</f>
        <v>-133365</v>
      </c>
      <c r="E74" s="225"/>
      <c r="F74" s="228"/>
      <c r="G74" s="200"/>
      <c r="H74" s="265"/>
      <c r="J74" s="197"/>
      <c r="K74" s="197"/>
      <c r="L74" s="198"/>
      <c r="M74" s="198"/>
    </row>
    <row r="75" spans="1:13" ht="23.4" customHeight="1">
      <c r="B75" s="277" t="s">
        <v>1677</v>
      </c>
      <c r="C75" s="235"/>
      <c r="D75" s="229">
        <v>396300</v>
      </c>
      <c r="E75" s="225">
        <f t="shared" ref="E75:E79" si="1">SUM(C75:D75)</f>
        <v>396300</v>
      </c>
      <c r="F75" s="228">
        <f>SUM(E75)/SUM($E$72:$E$79)</f>
        <v>0.19401078000851826</v>
      </c>
    </row>
    <row r="76" spans="1:13" ht="23.4" customHeight="1">
      <c r="B76" s="277" t="s">
        <v>1678</v>
      </c>
      <c r="C76" s="235"/>
      <c r="D76" s="229">
        <v>293435</v>
      </c>
      <c r="E76" s="225">
        <f t="shared" si="1"/>
        <v>293435</v>
      </c>
      <c r="F76" s="228">
        <f>SUM(E76)/SUM($E$72:$E$79)</f>
        <v>0.14365267027958506</v>
      </c>
    </row>
    <row r="77" spans="1:13" ht="23.4" customHeight="1">
      <c r="B77" s="277" t="s">
        <v>932</v>
      </c>
      <c r="C77" s="235"/>
      <c r="D77" s="229">
        <v>98620</v>
      </c>
      <c r="E77" s="225">
        <f t="shared" si="1"/>
        <v>98620</v>
      </c>
      <c r="F77" s="228">
        <f>SUM(E77)/SUM($E$72:$E$79)</f>
        <v>4.8279947323845752E-2</v>
      </c>
    </row>
    <row r="78" spans="1:13" ht="23.4" customHeight="1">
      <c r="B78" s="277" t="s">
        <v>1679</v>
      </c>
      <c r="C78" s="235"/>
      <c r="D78" s="229">
        <v>155060</v>
      </c>
      <c r="E78" s="225">
        <f t="shared" si="1"/>
        <v>155060</v>
      </c>
      <c r="F78" s="228">
        <f>SUM(E78)/SUM($E$72:$E$79)</f>
        <v>7.5910450537776536E-2</v>
      </c>
    </row>
    <row r="79" spans="1:13" ht="23.4" customHeight="1">
      <c r="B79" s="277" t="s">
        <v>1680</v>
      </c>
      <c r="C79" s="235"/>
      <c r="D79" s="229">
        <v>390250</v>
      </c>
      <c r="E79" s="225">
        <f t="shared" si="1"/>
        <v>390250</v>
      </c>
      <c r="F79" s="228">
        <f>SUM(E79)/SUM($E$72:$E$79)</f>
        <v>0.19104897022034886</v>
      </c>
    </row>
    <row r="80" spans="1:13" ht="23.4" customHeight="1" thickBot="1">
      <c r="B80" s="279"/>
      <c r="C80" s="338">
        <f>SUM(C72:C79)</f>
        <v>0</v>
      </c>
      <c r="D80" s="231">
        <f>SUM(D72:D79)</f>
        <v>2042670</v>
      </c>
      <c r="E80" s="225">
        <f>SUM(E72:E79)</f>
        <v>2042670</v>
      </c>
      <c r="F80" s="233">
        <f t="shared" ref="F80" si="2">E80/$E$80</f>
        <v>1</v>
      </c>
    </row>
    <row r="81" ht="23.4" customHeight="1"/>
  </sheetData>
  <mergeCells count="3">
    <mergeCell ref="A1:H1"/>
    <mergeCell ref="A2:H2"/>
    <mergeCell ref="J11:K11"/>
  </mergeCells>
  <phoneticPr fontId="31" type="noConversion"/>
  <pageMargins left="0.69" right="0.19685039370078741" top="0" bottom="0.6692913385826772" header="0" footer="0.19685039370078741"/>
  <pageSetup pageOrder="overThenDown" orientation="portrait" horizontalDpi="300" verticalDpi="300" r:id="rId1"/>
  <headerFooter alignWithMargins="0">
    <oddFooter>&amp;L主管：&amp;C主辦會計人員：
&amp;R製表：許靜修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27B4-9C0F-481A-BC42-E004E02EB2ED}">
  <dimension ref="A1:M87"/>
  <sheetViews>
    <sheetView showGridLines="0" tabSelected="1" zoomScale="85" zoomScaleNormal="85" workbookViewId="0">
      <selection activeCell="D79" sqref="D79"/>
    </sheetView>
  </sheetViews>
  <sheetFormatPr defaultColWidth="9" defaultRowHeight="5.75" customHeight="1"/>
  <cols>
    <col min="1" max="1" width="6.36328125" style="237" customWidth="1"/>
    <col min="2" max="2" width="13.08984375" style="275" customWidth="1"/>
    <col min="3" max="4" width="13.81640625" style="198" customWidth="1"/>
    <col min="5" max="5" width="13.1796875" style="198" customWidth="1"/>
    <col min="6" max="6" width="11.6328125" style="199" customWidth="1"/>
    <col min="7" max="7" width="11.6328125" style="200" customWidth="1"/>
    <col min="8" max="8" width="17.453125" style="265" customWidth="1"/>
    <col min="9" max="9" width="13.6328125" style="224" customWidth="1"/>
    <col min="10" max="11" width="8.6328125" style="197" customWidth="1"/>
    <col min="12" max="12" width="13.453125" style="198" customWidth="1"/>
    <col min="13" max="13" width="14.36328125" style="198" customWidth="1"/>
    <col min="14" max="16384" width="9" style="198"/>
  </cols>
  <sheetData>
    <row r="1" spans="1:11" ht="19.5">
      <c r="A1" s="355" t="s">
        <v>1125</v>
      </c>
      <c r="B1" s="355"/>
      <c r="C1" s="355"/>
      <c r="D1" s="355"/>
      <c r="E1" s="355"/>
      <c r="F1" s="355"/>
      <c r="G1" s="355"/>
      <c r="H1" s="355"/>
      <c r="I1" s="282"/>
    </row>
    <row r="2" spans="1:11" ht="19.5">
      <c r="A2" s="355" t="s">
        <v>1756</v>
      </c>
      <c r="B2" s="355"/>
      <c r="C2" s="355"/>
      <c r="D2" s="355"/>
      <c r="E2" s="355"/>
      <c r="F2" s="355"/>
      <c r="G2" s="355"/>
      <c r="H2" s="355"/>
      <c r="I2" s="282"/>
    </row>
    <row r="3" spans="1:11" ht="15.5">
      <c r="B3" s="270"/>
      <c r="H3" s="259"/>
      <c r="I3" s="201"/>
    </row>
    <row r="4" spans="1:11" ht="23.15" customHeight="1">
      <c r="A4" s="238" t="s">
        <v>1126</v>
      </c>
      <c r="B4" s="344" t="s">
        <v>1133</v>
      </c>
      <c r="C4" s="202" t="s">
        <v>1127</v>
      </c>
      <c r="D4" s="202" t="s">
        <v>1128</v>
      </c>
      <c r="E4" s="202" t="s">
        <v>1129</v>
      </c>
      <c r="F4" s="203" t="s">
        <v>1130</v>
      </c>
      <c r="G4" s="203" t="s">
        <v>1131</v>
      </c>
      <c r="H4" s="203" t="s">
        <v>1132</v>
      </c>
      <c r="I4" s="204"/>
    </row>
    <row r="5" spans="1:11" ht="22.65" customHeight="1">
      <c r="A5" s="350">
        <v>1</v>
      </c>
      <c r="B5" s="242" t="s">
        <v>1779</v>
      </c>
      <c r="C5" s="349">
        <v>102800</v>
      </c>
      <c r="D5" s="206">
        <v>5140</v>
      </c>
      <c r="E5" s="206">
        <v>107940</v>
      </c>
      <c r="F5" s="345"/>
      <c r="G5" s="206"/>
      <c r="H5" s="261" t="s">
        <v>1780</v>
      </c>
      <c r="I5" s="210"/>
      <c r="J5" s="211"/>
      <c r="K5" s="198"/>
    </row>
    <row r="6" spans="1:11" ht="22.65" customHeight="1">
      <c r="A6" s="350"/>
      <c r="B6" s="242" t="s">
        <v>392</v>
      </c>
      <c r="C6" s="349">
        <v>198700</v>
      </c>
      <c r="D6" s="206">
        <v>9935</v>
      </c>
      <c r="E6" s="206">
        <v>208635</v>
      </c>
      <c r="F6" s="345"/>
      <c r="G6" s="206"/>
      <c r="H6" s="261" t="s">
        <v>1838</v>
      </c>
      <c r="I6" s="210"/>
      <c r="J6" s="211"/>
      <c r="K6" s="198"/>
    </row>
    <row r="7" spans="1:11" ht="22.65" customHeight="1">
      <c r="A7" s="352"/>
      <c r="B7" s="257" t="s">
        <v>1781</v>
      </c>
      <c r="C7" s="351">
        <v>3000</v>
      </c>
      <c r="D7" s="258">
        <v>150</v>
      </c>
      <c r="E7" s="258">
        <v>3150</v>
      </c>
      <c r="F7" s="346"/>
      <c r="G7" s="258"/>
      <c r="H7" s="262"/>
      <c r="I7" s="212"/>
      <c r="J7" s="211"/>
      <c r="K7" s="198"/>
    </row>
    <row r="8" spans="1:11" ht="22.65" customHeight="1">
      <c r="A8" s="350"/>
      <c r="B8" s="242" t="s">
        <v>1782</v>
      </c>
      <c r="C8" s="349">
        <v>-3000</v>
      </c>
      <c r="D8" s="206">
        <v>-150</v>
      </c>
      <c r="E8" s="206">
        <v>-3150</v>
      </c>
      <c r="F8" s="345"/>
      <c r="G8" s="206"/>
      <c r="H8" s="261" t="s">
        <v>1783</v>
      </c>
      <c r="I8" s="210"/>
      <c r="J8" s="211"/>
      <c r="K8" s="198"/>
    </row>
    <row r="9" spans="1:11" ht="22.65" customHeight="1">
      <c r="A9" s="350"/>
      <c r="B9" s="242" t="s">
        <v>1784</v>
      </c>
      <c r="C9" s="349">
        <v>-63000</v>
      </c>
      <c r="D9" s="206">
        <v>0</v>
      </c>
      <c r="E9" s="206">
        <v>-63000</v>
      </c>
      <c r="F9" s="345"/>
      <c r="G9" s="206"/>
      <c r="H9" s="261"/>
      <c r="I9" s="210"/>
      <c r="J9" s="211"/>
      <c r="K9" s="198"/>
    </row>
    <row r="10" spans="1:11" ht="22.65" customHeight="1">
      <c r="A10" s="350"/>
      <c r="B10" s="242" t="s">
        <v>1784</v>
      </c>
      <c r="C10" s="349">
        <v>-65205</v>
      </c>
      <c r="D10" s="206">
        <v>0</v>
      </c>
      <c r="E10" s="206">
        <v>-65205</v>
      </c>
      <c r="F10" s="345"/>
      <c r="G10" s="206"/>
      <c r="H10" s="261"/>
      <c r="I10" s="210"/>
      <c r="J10" s="211"/>
      <c r="K10" s="198"/>
    </row>
    <row r="11" spans="1:11" ht="22.65" customHeight="1">
      <c r="A11" s="350"/>
      <c r="B11" s="242" t="s">
        <v>1784</v>
      </c>
      <c r="C11" s="349">
        <v>-63000</v>
      </c>
      <c r="D11" s="206">
        <v>0</v>
      </c>
      <c r="E11" s="206">
        <v>-63000</v>
      </c>
      <c r="F11" s="345"/>
      <c r="G11" s="206"/>
      <c r="H11" s="261"/>
      <c r="I11" s="210"/>
      <c r="J11" s="356"/>
      <c r="K11" s="356"/>
    </row>
    <row r="12" spans="1:11" ht="22.65" customHeight="1">
      <c r="A12" s="350"/>
      <c r="B12" s="242" t="s">
        <v>1785</v>
      </c>
      <c r="C12" s="349">
        <v>138000</v>
      </c>
      <c r="D12" s="206">
        <v>6900</v>
      </c>
      <c r="E12" s="206">
        <v>144900</v>
      </c>
      <c r="F12" s="345"/>
      <c r="G12" s="206"/>
      <c r="H12" s="261" t="s">
        <v>1839</v>
      </c>
      <c r="I12" s="210"/>
      <c r="J12" s="211"/>
      <c r="K12" s="198"/>
    </row>
    <row r="13" spans="1:11" ht="22.65" customHeight="1">
      <c r="A13" s="350">
        <v>2</v>
      </c>
      <c r="B13" s="242" t="s">
        <v>1786</v>
      </c>
      <c r="C13" s="349">
        <v>-12600</v>
      </c>
      <c r="D13" s="206">
        <v>0</v>
      </c>
      <c r="E13" s="206">
        <v>-12600</v>
      </c>
      <c r="F13" s="345"/>
      <c r="G13" s="206"/>
      <c r="H13" s="261"/>
      <c r="I13" s="210"/>
      <c r="J13" s="211"/>
      <c r="K13" s="198"/>
    </row>
    <row r="14" spans="1:11" ht="22.65" customHeight="1">
      <c r="A14" s="350">
        <v>7</v>
      </c>
      <c r="B14" s="242" t="s">
        <v>1787</v>
      </c>
      <c r="C14" s="349">
        <v>1500000</v>
      </c>
      <c r="D14" s="206">
        <v>75000</v>
      </c>
      <c r="E14" s="206">
        <v>1575000</v>
      </c>
      <c r="F14" s="345"/>
      <c r="G14" s="206"/>
      <c r="H14" s="261" t="s">
        <v>1840</v>
      </c>
      <c r="I14" s="210"/>
      <c r="J14" s="211"/>
      <c r="K14" s="198"/>
    </row>
    <row r="15" spans="1:11" ht="22.65" customHeight="1">
      <c r="A15" s="350">
        <v>13</v>
      </c>
      <c r="B15" s="242" t="s">
        <v>1788</v>
      </c>
      <c r="C15" s="349">
        <v>121600</v>
      </c>
      <c r="D15" s="206">
        <v>6080</v>
      </c>
      <c r="E15" s="206">
        <v>127680</v>
      </c>
      <c r="F15" s="345"/>
      <c r="G15" s="206"/>
      <c r="H15" s="261" t="s">
        <v>1841</v>
      </c>
      <c r="I15" s="210"/>
      <c r="J15" s="211"/>
      <c r="K15" s="198"/>
    </row>
    <row r="16" spans="1:11" ht="22.65" customHeight="1">
      <c r="A16" s="350"/>
      <c r="B16" s="242" t="s">
        <v>1788</v>
      </c>
      <c r="C16" s="349">
        <v>45240</v>
      </c>
      <c r="D16" s="206">
        <v>2262</v>
      </c>
      <c r="E16" s="206">
        <v>47502</v>
      </c>
      <c r="F16" s="345"/>
      <c r="G16" s="206"/>
      <c r="H16" s="261" t="s">
        <v>1842</v>
      </c>
      <c r="I16" s="210"/>
      <c r="J16" s="211"/>
      <c r="K16" s="198"/>
    </row>
    <row r="17" spans="1:10" s="198" customFormat="1" ht="22.65" customHeight="1">
      <c r="A17" s="350"/>
      <c r="B17" s="242" t="s">
        <v>1789</v>
      </c>
      <c r="C17" s="349">
        <v>17100</v>
      </c>
      <c r="D17" s="206">
        <v>855</v>
      </c>
      <c r="E17" s="206">
        <v>17955</v>
      </c>
      <c r="F17" s="345"/>
      <c r="G17" s="206"/>
      <c r="H17" s="261" t="s">
        <v>1790</v>
      </c>
      <c r="I17" s="210"/>
      <c r="J17" s="211"/>
    </row>
    <row r="18" spans="1:10" s="198" customFormat="1" ht="22.65" customHeight="1">
      <c r="A18" s="350"/>
      <c r="B18" s="242" t="s">
        <v>1791</v>
      </c>
      <c r="C18" s="349">
        <v>40100</v>
      </c>
      <c r="D18" s="206">
        <v>2005</v>
      </c>
      <c r="E18" s="206">
        <v>42105</v>
      </c>
      <c r="F18" s="345"/>
      <c r="G18" s="206"/>
      <c r="H18" s="261" t="s">
        <v>1792</v>
      </c>
      <c r="I18" s="210"/>
      <c r="J18" s="211"/>
    </row>
    <row r="19" spans="1:10" s="198" customFormat="1" ht="22.65" customHeight="1">
      <c r="A19" s="350"/>
      <c r="B19" s="242" t="s">
        <v>1789</v>
      </c>
      <c r="C19" s="349">
        <v>48600</v>
      </c>
      <c r="D19" s="206">
        <v>2430</v>
      </c>
      <c r="E19" s="206">
        <v>51030</v>
      </c>
      <c r="F19" s="345"/>
      <c r="G19" s="206"/>
      <c r="H19" s="261" t="s">
        <v>1793</v>
      </c>
      <c r="I19" s="210"/>
      <c r="J19" s="211"/>
    </row>
    <row r="20" spans="1:10" s="198" customFormat="1" ht="22.65" customHeight="1">
      <c r="A20" s="350"/>
      <c r="B20" s="242" t="s">
        <v>1794</v>
      </c>
      <c r="C20" s="349">
        <v>23904</v>
      </c>
      <c r="D20" s="206">
        <v>1195</v>
      </c>
      <c r="E20" s="206">
        <v>25099</v>
      </c>
      <c r="F20" s="345"/>
      <c r="G20" s="206"/>
      <c r="H20" s="261" t="s">
        <v>1795</v>
      </c>
      <c r="I20" s="210"/>
      <c r="J20" s="211"/>
    </row>
    <row r="21" spans="1:10" s="198" customFormat="1" ht="22.65" customHeight="1">
      <c r="A21" s="350"/>
      <c r="B21" s="242" t="s">
        <v>1794</v>
      </c>
      <c r="C21" s="349">
        <v>13294</v>
      </c>
      <c r="D21" s="206">
        <v>665</v>
      </c>
      <c r="E21" s="206">
        <v>13959</v>
      </c>
      <c r="F21" s="345"/>
      <c r="G21" s="206"/>
      <c r="H21" s="261" t="s">
        <v>1843</v>
      </c>
      <c r="I21" s="210"/>
      <c r="J21" s="211"/>
    </row>
    <row r="22" spans="1:10" s="198" customFormat="1" ht="22.65" customHeight="1">
      <c r="A22" s="350"/>
      <c r="B22" s="242" t="s">
        <v>1796</v>
      </c>
      <c r="C22" s="349">
        <v>19950</v>
      </c>
      <c r="D22" s="206">
        <v>998</v>
      </c>
      <c r="E22" s="206">
        <v>20948</v>
      </c>
      <c r="F22" s="345"/>
      <c r="G22" s="206"/>
      <c r="H22" s="261" t="s">
        <v>1844</v>
      </c>
      <c r="I22" s="210"/>
      <c r="J22" s="211"/>
    </row>
    <row r="23" spans="1:10" s="198" customFormat="1" ht="22.65" customHeight="1">
      <c r="A23" s="350"/>
      <c r="B23" s="242" t="s">
        <v>1797</v>
      </c>
      <c r="C23" s="349">
        <v>12400</v>
      </c>
      <c r="D23" s="206">
        <v>620</v>
      </c>
      <c r="E23" s="206">
        <v>13020</v>
      </c>
      <c r="F23" s="345"/>
      <c r="G23" s="206"/>
      <c r="H23" s="261" t="s">
        <v>1798</v>
      </c>
      <c r="I23" s="210"/>
      <c r="J23" s="211"/>
    </row>
    <row r="24" spans="1:10" s="198" customFormat="1" ht="22.65" customHeight="1">
      <c r="A24" s="350"/>
      <c r="B24" s="242" t="s">
        <v>1799</v>
      </c>
      <c r="C24" s="349">
        <v>25000</v>
      </c>
      <c r="D24" s="206">
        <v>1250</v>
      </c>
      <c r="E24" s="206">
        <v>26250</v>
      </c>
      <c r="F24" s="345"/>
      <c r="G24" s="206"/>
      <c r="H24" s="261" t="s">
        <v>1845</v>
      </c>
      <c r="I24" s="210"/>
      <c r="J24" s="211"/>
    </row>
    <row r="25" spans="1:10" s="198" customFormat="1" ht="22.65" customHeight="1">
      <c r="A25" s="350"/>
      <c r="B25" s="242" t="s">
        <v>1800</v>
      </c>
      <c r="C25" s="349">
        <v>162000</v>
      </c>
      <c r="D25" s="206">
        <v>8100</v>
      </c>
      <c r="E25" s="206">
        <v>170100</v>
      </c>
      <c r="F25" s="345"/>
      <c r="G25" s="206"/>
      <c r="H25" s="261" t="s">
        <v>1846</v>
      </c>
      <c r="I25" s="210"/>
      <c r="J25" s="211"/>
    </row>
    <row r="26" spans="1:10" s="198" customFormat="1" ht="22.65" customHeight="1">
      <c r="A26" s="350"/>
      <c r="B26" s="242" t="s">
        <v>64</v>
      </c>
      <c r="C26" s="349">
        <v>55400</v>
      </c>
      <c r="D26" s="206">
        <v>2770</v>
      </c>
      <c r="E26" s="206">
        <v>58170</v>
      </c>
      <c r="F26" s="345"/>
      <c r="G26" s="206"/>
      <c r="H26" s="261" t="s">
        <v>1801</v>
      </c>
      <c r="I26" s="210"/>
      <c r="J26" s="211"/>
    </row>
    <row r="27" spans="1:10" s="198" customFormat="1" ht="22.65" customHeight="1">
      <c r="A27" s="350"/>
      <c r="B27" s="242" t="s">
        <v>1802</v>
      </c>
      <c r="C27" s="349">
        <v>52520</v>
      </c>
      <c r="D27" s="206">
        <v>2626</v>
      </c>
      <c r="E27" s="206">
        <v>55146</v>
      </c>
      <c r="F27" s="345"/>
      <c r="G27" s="206"/>
      <c r="H27" s="261" t="s">
        <v>1803</v>
      </c>
      <c r="I27" s="210"/>
      <c r="J27" s="211"/>
    </row>
    <row r="28" spans="1:10" s="198" customFormat="1" ht="22.65" customHeight="1">
      <c r="A28" s="350"/>
      <c r="B28" s="242" t="s">
        <v>1804</v>
      </c>
      <c r="C28" s="349">
        <v>53000</v>
      </c>
      <c r="D28" s="206">
        <v>2650</v>
      </c>
      <c r="E28" s="206">
        <v>55650</v>
      </c>
      <c r="F28" s="345"/>
      <c r="G28" s="206"/>
      <c r="H28" s="261" t="s">
        <v>1805</v>
      </c>
      <c r="I28" s="210"/>
      <c r="J28" s="211"/>
    </row>
    <row r="29" spans="1:10" s="198" customFormat="1" ht="22.65" customHeight="1">
      <c r="A29" s="350"/>
      <c r="B29" s="242" t="s">
        <v>1806</v>
      </c>
      <c r="C29" s="349">
        <v>44950</v>
      </c>
      <c r="D29" s="206">
        <v>2248</v>
      </c>
      <c r="E29" s="206">
        <v>47198</v>
      </c>
      <c r="F29" s="345"/>
      <c r="G29" s="206"/>
      <c r="H29" s="261" t="s">
        <v>1847</v>
      </c>
      <c r="I29" s="210"/>
      <c r="J29" s="211"/>
    </row>
    <row r="30" spans="1:10" s="198" customFormat="1" ht="22.65" customHeight="1">
      <c r="A30" s="350"/>
      <c r="B30" s="242" t="s">
        <v>1807</v>
      </c>
      <c r="C30" s="349">
        <v>11000</v>
      </c>
      <c r="D30" s="206">
        <v>550</v>
      </c>
      <c r="E30" s="206">
        <v>11550</v>
      </c>
      <c r="F30" s="345"/>
      <c r="G30" s="206"/>
      <c r="H30" s="261" t="s">
        <v>1808</v>
      </c>
      <c r="I30" s="210"/>
      <c r="J30" s="211"/>
    </row>
    <row r="31" spans="1:10" s="198" customFormat="1" ht="22.65" customHeight="1">
      <c r="A31" s="350"/>
      <c r="B31" s="242" t="s">
        <v>1809</v>
      </c>
      <c r="C31" s="349">
        <v>4800</v>
      </c>
      <c r="D31" s="206">
        <v>240</v>
      </c>
      <c r="E31" s="206">
        <v>5040</v>
      </c>
      <c r="F31" s="345"/>
      <c r="G31" s="206"/>
      <c r="H31" s="261" t="s">
        <v>1810</v>
      </c>
      <c r="I31" s="210"/>
      <c r="J31" s="211"/>
    </row>
    <row r="32" spans="1:10" s="198" customFormat="1" ht="22.65" customHeight="1">
      <c r="A32" s="350"/>
      <c r="B32" s="242" t="s">
        <v>1781</v>
      </c>
      <c r="C32" s="349">
        <v>23380</v>
      </c>
      <c r="D32" s="206">
        <v>1169</v>
      </c>
      <c r="E32" s="206">
        <v>24549</v>
      </c>
      <c r="F32" s="345"/>
      <c r="G32" s="206"/>
      <c r="H32" s="261" t="s">
        <v>1848</v>
      </c>
      <c r="I32" s="210"/>
      <c r="J32" s="211"/>
    </row>
    <row r="33" spans="1:10" s="198" customFormat="1" ht="22.65" customHeight="1">
      <c r="A33" s="352"/>
      <c r="B33" s="257" t="s">
        <v>1811</v>
      </c>
      <c r="C33" s="351">
        <v>20860</v>
      </c>
      <c r="D33" s="258">
        <v>1043</v>
      </c>
      <c r="E33" s="258">
        <v>21903</v>
      </c>
      <c r="F33" s="346"/>
      <c r="G33" s="258"/>
      <c r="H33" s="262" t="s">
        <v>1849</v>
      </c>
      <c r="I33" s="210"/>
      <c r="J33" s="211"/>
    </row>
    <row r="34" spans="1:10" s="198" customFormat="1" ht="22.65" customHeight="1">
      <c r="A34" s="350"/>
      <c r="B34" s="242" t="s">
        <v>1812</v>
      </c>
      <c r="C34" s="349">
        <v>11400</v>
      </c>
      <c r="D34" s="206">
        <v>570</v>
      </c>
      <c r="E34" s="206">
        <v>11970</v>
      </c>
      <c r="F34" s="345"/>
      <c r="G34" s="206"/>
      <c r="H34" s="261" t="s">
        <v>1850</v>
      </c>
      <c r="I34" s="210"/>
      <c r="J34" s="211"/>
    </row>
    <row r="35" spans="1:10" s="198" customFormat="1" ht="22.65" customHeight="1">
      <c r="A35" s="350"/>
      <c r="B35" s="242" t="s">
        <v>1813</v>
      </c>
      <c r="C35" s="349">
        <v>45000</v>
      </c>
      <c r="D35" s="206">
        <v>2250</v>
      </c>
      <c r="E35" s="206">
        <v>47250</v>
      </c>
      <c r="F35" s="345"/>
      <c r="G35" s="206"/>
      <c r="H35" s="261" t="s">
        <v>1851</v>
      </c>
      <c r="I35" s="210"/>
      <c r="J35" s="211"/>
    </row>
    <row r="36" spans="1:10" s="198" customFormat="1" ht="22.65" customHeight="1">
      <c r="A36" s="350"/>
      <c r="B36" s="242" t="s">
        <v>1814</v>
      </c>
      <c r="C36" s="349">
        <v>29800</v>
      </c>
      <c r="D36" s="206">
        <v>1490</v>
      </c>
      <c r="E36" s="206">
        <v>31290</v>
      </c>
      <c r="F36" s="345"/>
      <c r="G36" s="206"/>
      <c r="H36" s="261" t="s">
        <v>1852</v>
      </c>
      <c r="I36" s="210"/>
      <c r="J36" s="211"/>
    </row>
    <row r="37" spans="1:10" s="198" customFormat="1" ht="22.65" customHeight="1">
      <c r="A37" s="350"/>
      <c r="B37" s="242" t="s">
        <v>1815</v>
      </c>
      <c r="C37" s="349">
        <v>98780</v>
      </c>
      <c r="D37" s="206">
        <v>4939</v>
      </c>
      <c r="E37" s="206">
        <v>103719</v>
      </c>
      <c r="F37" s="345"/>
      <c r="G37" s="206"/>
      <c r="H37" s="261" t="s">
        <v>1816</v>
      </c>
      <c r="I37" s="210"/>
      <c r="J37" s="211"/>
    </row>
    <row r="38" spans="1:10" s="198" customFormat="1" ht="22.65" customHeight="1">
      <c r="A38" s="354"/>
      <c r="B38" s="254" t="s">
        <v>64</v>
      </c>
      <c r="C38" s="353">
        <v>23100</v>
      </c>
      <c r="D38" s="255">
        <v>1155</v>
      </c>
      <c r="E38" s="255">
        <v>24255</v>
      </c>
      <c r="F38" s="347"/>
      <c r="G38" s="255"/>
      <c r="H38" s="260" t="s">
        <v>1817</v>
      </c>
      <c r="I38" s="210"/>
      <c r="J38" s="211"/>
    </row>
    <row r="39" spans="1:10" s="198" customFormat="1" ht="22.65" customHeight="1">
      <c r="A39" s="350"/>
      <c r="B39" s="242" t="s">
        <v>1818</v>
      </c>
      <c r="C39" s="349">
        <v>26560</v>
      </c>
      <c r="D39" s="206">
        <v>1328</v>
      </c>
      <c r="E39" s="206">
        <v>27888</v>
      </c>
      <c r="F39" s="345"/>
      <c r="G39" s="206"/>
      <c r="H39" s="261" t="s">
        <v>1819</v>
      </c>
      <c r="I39" s="210"/>
      <c r="J39" s="211"/>
    </row>
    <row r="40" spans="1:10" s="198" customFormat="1" ht="22.65" customHeight="1">
      <c r="A40" s="350"/>
      <c r="B40" s="242" t="s">
        <v>1818</v>
      </c>
      <c r="C40" s="349">
        <v>79600</v>
      </c>
      <c r="D40" s="206">
        <v>3980</v>
      </c>
      <c r="E40" s="206">
        <v>83580</v>
      </c>
      <c r="F40" s="345"/>
      <c r="G40" s="206"/>
      <c r="H40" s="261" t="s">
        <v>1853</v>
      </c>
      <c r="I40" s="210"/>
      <c r="J40" s="211"/>
    </row>
    <row r="41" spans="1:10" s="198" customFormat="1" ht="22.65" customHeight="1">
      <c r="A41" s="350"/>
      <c r="B41" s="242" t="s">
        <v>1820</v>
      </c>
      <c r="C41" s="349">
        <v>200000</v>
      </c>
      <c r="D41" s="206">
        <v>10000</v>
      </c>
      <c r="E41" s="206">
        <v>210000</v>
      </c>
      <c r="F41" s="345"/>
      <c r="G41" s="206"/>
      <c r="H41" s="261" t="s">
        <v>1854</v>
      </c>
      <c r="I41" s="210"/>
      <c r="J41" s="211"/>
    </row>
    <row r="42" spans="1:10" s="198" customFormat="1" ht="22.65" customHeight="1">
      <c r="A42" s="350"/>
      <c r="B42" s="242" t="s">
        <v>1820</v>
      </c>
      <c r="C42" s="349">
        <v>791000</v>
      </c>
      <c r="D42" s="206">
        <v>39550</v>
      </c>
      <c r="E42" s="206">
        <v>830550</v>
      </c>
      <c r="F42" s="345"/>
      <c r="G42" s="206"/>
      <c r="H42" s="261" t="s">
        <v>1821</v>
      </c>
      <c r="I42" s="210"/>
      <c r="J42" s="211"/>
    </row>
    <row r="43" spans="1:10" s="198" customFormat="1" ht="22.65" customHeight="1">
      <c r="A43" s="350"/>
      <c r="B43" s="242" t="s">
        <v>1822</v>
      </c>
      <c r="C43" s="349">
        <v>4700</v>
      </c>
      <c r="D43" s="206">
        <v>235</v>
      </c>
      <c r="E43" s="206">
        <v>4935</v>
      </c>
      <c r="F43" s="345"/>
      <c r="G43" s="206"/>
      <c r="H43" s="261" t="s">
        <v>1823</v>
      </c>
      <c r="I43" s="210"/>
      <c r="J43" s="211"/>
    </row>
    <row r="44" spans="1:10" s="198" customFormat="1" ht="22.65" customHeight="1">
      <c r="A44" s="350"/>
      <c r="B44" s="242" t="s">
        <v>1824</v>
      </c>
      <c r="C44" s="349">
        <v>5600</v>
      </c>
      <c r="D44" s="206">
        <v>280</v>
      </c>
      <c r="E44" s="206">
        <v>5880</v>
      </c>
      <c r="F44" s="345"/>
      <c r="G44" s="206"/>
      <c r="H44" s="261" t="s">
        <v>1825</v>
      </c>
      <c r="I44" s="210"/>
      <c r="J44" s="211"/>
    </row>
    <row r="45" spans="1:10" s="198" customFormat="1" ht="22.65" customHeight="1">
      <c r="A45" s="350"/>
      <c r="B45" s="242" t="s">
        <v>1826</v>
      </c>
      <c r="C45" s="349">
        <v>1600</v>
      </c>
      <c r="D45" s="206">
        <v>80</v>
      </c>
      <c r="E45" s="206">
        <v>1680</v>
      </c>
      <c r="F45" s="345"/>
      <c r="G45" s="206"/>
      <c r="H45" s="261" t="s">
        <v>1827</v>
      </c>
      <c r="I45" s="210"/>
      <c r="J45" s="211"/>
    </row>
    <row r="46" spans="1:10" s="198" customFormat="1" ht="22.65" customHeight="1">
      <c r="A46" s="350"/>
      <c r="B46" s="242" t="s">
        <v>1828</v>
      </c>
      <c r="C46" s="349">
        <v>3600</v>
      </c>
      <c r="D46" s="206">
        <v>180</v>
      </c>
      <c r="E46" s="206">
        <v>3780</v>
      </c>
      <c r="F46" s="345"/>
      <c r="G46" s="206"/>
      <c r="H46" s="261" t="s">
        <v>1829</v>
      </c>
      <c r="I46" s="210"/>
      <c r="J46" s="211"/>
    </row>
    <row r="47" spans="1:10" s="198" customFormat="1" ht="22.65" customHeight="1">
      <c r="A47" s="350"/>
      <c r="B47" s="242" t="s">
        <v>1830</v>
      </c>
      <c r="C47" s="349">
        <v>5500</v>
      </c>
      <c r="D47" s="206">
        <v>275</v>
      </c>
      <c r="E47" s="206">
        <v>5775</v>
      </c>
      <c r="F47" s="345"/>
      <c r="G47" s="206"/>
      <c r="H47" s="261" t="s">
        <v>1855</v>
      </c>
      <c r="I47" s="210"/>
      <c r="J47" s="211"/>
    </row>
    <row r="48" spans="1:10" s="198" customFormat="1" ht="22.65" customHeight="1">
      <c r="A48" s="350"/>
      <c r="B48" s="242" t="s">
        <v>1799</v>
      </c>
      <c r="C48" s="349">
        <v>3300</v>
      </c>
      <c r="D48" s="206">
        <v>165</v>
      </c>
      <c r="E48" s="206">
        <v>3465</v>
      </c>
      <c r="F48" s="345"/>
      <c r="G48" s="206"/>
      <c r="H48" s="261" t="s">
        <v>1856</v>
      </c>
      <c r="I48" s="210"/>
      <c r="J48" s="211"/>
    </row>
    <row r="49" spans="1:11" ht="22.65" customHeight="1">
      <c r="A49" s="350"/>
      <c r="B49" s="242" t="s">
        <v>1831</v>
      </c>
      <c r="C49" s="349">
        <v>1100</v>
      </c>
      <c r="D49" s="206">
        <v>55</v>
      </c>
      <c r="E49" s="206">
        <v>1155</v>
      </c>
      <c r="F49" s="345"/>
      <c r="G49" s="206"/>
      <c r="H49" s="261" t="s">
        <v>1832</v>
      </c>
      <c r="I49" s="210"/>
      <c r="J49" s="211"/>
      <c r="K49" s="198"/>
    </row>
    <row r="50" spans="1:11" ht="22.65" customHeight="1">
      <c r="A50" s="350"/>
      <c r="B50" s="242" t="s">
        <v>1813</v>
      </c>
      <c r="C50" s="349">
        <v>16100</v>
      </c>
      <c r="D50" s="206">
        <v>805</v>
      </c>
      <c r="E50" s="206">
        <v>16905</v>
      </c>
      <c r="F50" s="345"/>
      <c r="G50" s="206"/>
      <c r="H50" s="261" t="s">
        <v>1833</v>
      </c>
      <c r="I50" s="210"/>
      <c r="J50" s="211"/>
      <c r="K50" s="198"/>
    </row>
    <row r="51" spans="1:11" ht="22.65" customHeight="1">
      <c r="A51" s="350">
        <v>15</v>
      </c>
      <c r="B51" s="242" t="s">
        <v>1834</v>
      </c>
      <c r="C51" s="349">
        <v>480000</v>
      </c>
      <c r="D51" s="206">
        <v>24000</v>
      </c>
      <c r="E51" s="206">
        <v>504000</v>
      </c>
      <c r="F51" s="345"/>
      <c r="G51" s="206"/>
      <c r="H51" s="261" t="s">
        <v>1857</v>
      </c>
      <c r="I51" s="210"/>
      <c r="J51" s="211"/>
      <c r="K51" s="198"/>
    </row>
    <row r="52" spans="1:11" ht="22.65" customHeight="1">
      <c r="A52" s="350"/>
      <c r="B52" s="242" t="s">
        <v>1786</v>
      </c>
      <c r="C52" s="349">
        <v>12000</v>
      </c>
      <c r="D52" s="206">
        <v>600</v>
      </c>
      <c r="E52" s="206">
        <v>12600</v>
      </c>
      <c r="F52" s="345"/>
      <c r="G52" s="206"/>
      <c r="H52" s="261" t="s">
        <v>1835</v>
      </c>
      <c r="I52" s="210"/>
      <c r="J52" s="211"/>
      <c r="K52" s="198"/>
    </row>
    <row r="53" spans="1:11" ht="22.65" customHeight="1">
      <c r="A53" s="350"/>
      <c r="B53" s="242" t="s">
        <v>1836</v>
      </c>
      <c r="C53" s="349">
        <v>25000</v>
      </c>
      <c r="D53" s="206">
        <v>1250</v>
      </c>
      <c r="E53" s="206">
        <v>26250</v>
      </c>
      <c r="F53" s="345"/>
      <c r="G53" s="206"/>
      <c r="H53" s="261" t="s">
        <v>1837</v>
      </c>
      <c r="I53" s="210"/>
      <c r="J53" s="211"/>
      <c r="K53" s="198"/>
    </row>
    <row r="54" spans="1:11" ht="22.65" customHeight="1">
      <c r="A54" s="350"/>
      <c r="B54" s="242" t="s">
        <v>1787</v>
      </c>
      <c r="C54" s="349">
        <v>22800</v>
      </c>
      <c r="D54" s="206">
        <v>1140</v>
      </c>
      <c r="E54" s="206">
        <v>23940</v>
      </c>
      <c r="F54" s="345"/>
      <c r="G54" s="206"/>
      <c r="H54" s="261" t="s">
        <v>1858</v>
      </c>
      <c r="I54" s="210"/>
      <c r="J54" s="211"/>
      <c r="K54" s="198"/>
    </row>
    <row r="55" spans="1:11" ht="22.65" customHeight="1">
      <c r="A55" s="350"/>
      <c r="B55" s="242" t="s">
        <v>1796</v>
      </c>
      <c r="C55" s="349">
        <v>42000</v>
      </c>
      <c r="D55" s="206">
        <v>2100</v>
      </c>
      <c r="E55" s="206">
        <v>44100</v>
      </c>
      <c r="F55" s="345"/>
      <c r="G55" s="206"/>
      <c r="H55" s="261" t="s">
        <v>1859</v>
      </c>
      <c r="I55" s="210"/>
      <c r="J55" s="211"/>
      <c r="K55" s="198"/>
    </row>
    <row r="56" spans="1:11" ht="22.65" customHeight="1">
      <c r="A56" s="205"/>
      <c r="B56" s="242" t="s">
        <v>35</v>
      </c>
      <c r="C56" s="206">
        <v>31540</v>
      </c>
      <c r="D56" s="206">
        <v>1577</v>
      </c>
      <c r="E56" s="206">
        <v>33117</v>
      </c>
      <c r="F56" s="345"/>
      <c r="G56" s="206"/>
      <c r="H56" s="261" t="s">
        <v>1757</v>
      </c>
      <c r="I56" s="210"/>
      <c r="J56" s="211"/>
      <c r="K56" s="198"/>
    </row>
    <row r="57" spans="1:11" ht="22.65" customHeight="1">
      <c r="A57" s="205"/>
      <c r="B57" s="242" t="s">
        <v>13</v>
      </c>
      <c r="C57" s="206">
        <v>15000</v>
      </c>
      <c r="D57" s="206">
        <v>750</v>
      </c>
      <c r="E57" s="206">
        <v>15750</v>
      </c>
      <c r="F57" s="345"/>
      <c r="G57" s="206"/>
      <c r="H57" s="261" t="s">
        <v>1758</v>
      </c>
      <c r="I57" s="210"/>
      <c r="J57" s="211"/>
      <c r="K57" s="198"/>
    </row>
    <row r="58" spans="1:11" ht="22.65" customHeight="1">
      <c r="A58" s="205">
        <v>23</v>
      </c>
      <c r="B58" s="242" t="s">
        <v>934</v>
      </c>
      <c r="C58" s="206">
        <v>4560</v>
      </c>
      <c r="D58" s="206">
        <v>228</v>
      </c>
      <c r="E58" s="206">
        <v>4788</v>
      </c>
      <c r="F58" s="345"/>
      <c r="G58" s="206"/>
      <c r="H58" s="261" t="s">
        <v>1759</v>
      </c>
      <c r="I58" s="210"/>
      <c r="J58" s="211"/>
      <c r="K58" s="198"/>
    </row>
    <row r="59" spans="1:11" ht="22.65" customHeight="1">
      <c r="A59" s="253" t="s">
        <v>1772</v>
      </c>
      <c r="B59" s="254" t="s">
        <v>1760</v>
      </c>
      <c r="C59" s="255">
        <v>603333</v>
      </c>
      <c r="D59" s="255">
        <v>30167</v>
      </c>
      <c r="E59" s="255">
        <v>633500</v>
      </c>
      <c r="F59" s="347" t="s">
        <v>1773</v>
      </c>
      <c r="G59" s="255"/>
      <c r="H59" s="260" t="s">
        <v>1761</v>
      </c>
      <c r="I59" s="210"/>
      <c r="J59" s="211"/>
      <c r="K59" s="198"/>
    </row>
    <row r="60" spans="1:11" ht="22.65" customHeight="1">
      <c r="A60" s="205"/>
      <c r="B60" s="242" t="s">
        <v>130</v>
      </c>
      <c r="C60" s="206">
        <v>5550</v>
      </c>
      <c r="D60" s="206">
        <v>278</v>
      </c>
      <c r="E60" s="206">
        <v>5828</v>
      </c>
      <c r="F60" s="345"/>
      <c r="G60" s="206"/>
      <c r="H60" s="261" t="s">
        <v>1762</v>
      </c>
      <c r="I60" s="210"/>
      <c r="J60" s="211"/>
      <c r="K60" s="198"/>
    </row>
    <row r="61" spans="1:11" ht="22.65" customHeight="1">
      <c r="A61" s="205"/>
      <c r="B61" s="242" t="s">
        <v>130</v>
      </c>
      <c r="C61" s="206">
        <v>22520</v>
      </c>
      <c r="D61" s="206">
        <v>1126</v>
      </c>
      <c r="E61" s="206">
        <v>23646</v>
      </c>
      <c r="F61" s="345"/>
      <c r="G61" s="206"/>
      <c r="H61" s="261" t="s">
        <v>1763</v>
      </c>
      <c r="I61" s="210"/>
      <c r="J61" s="211"/>
      <c r="K61" s="198"/>
    </row>
    <row r="62" spans="1:11" ht="22.65" customHeight="1">
      <c r="A62" s="205"/>
      <c r="B62" s="242" t="s">
        <v>169</v>
      </c>
      <c r="C62" s="206">
        <v>29000</v>
      </c>
      <c r="D62" s="206">
        <v>1450</v>
      </c>
      <c r="E62" s="206">
        <v>30450</v>
      </c>
      <c r="F62" s="345"/>
      <c r="G62" s="206"/>
      <c r="H62" s="261" t="s">
        <v>1764</v>
      </c>
      <c r="I62" s="210"/>
      <c r="J62" s="211"/>
      <c r="K62" s="198"/>
    </row>
    <row r="63" spans="1:11" ht="22.65" customHeight="1">
      <c r="A63" s="205"/>
      <c r="B63" s="242" t="s">
        <v>1765</v>
      </c>
      <c r="C63" s="206">
        <v>53000</v>
      </c>
      <c r="D63" s="206">
        <v>2650</v>
      </c>
      <c r="E63" s="206">
        <v>55650</v>
      </c>
      <c r="F63" s="345"/>
      <c r="G63" s="206"/>
      <c r="H63" s="261" t="s">
        <v>1766</v>
      </c>
      <c r="I63" s="210"/>
      <c r="J63" s="211"/>
      <c r="K63" s="198"/>
    </row>
    <row r="64" spans="1:11" ht="22.65" customHeight="1">
      <c r="A64" s="205"/>
      <c r="B64" s="242" t="s">
        <v>169</v>
      </c>
      <c r="C64" s="206">
        <v>3300</v>
      </c>
      <c r="D64" s="206">
        <v>165</v>
      </c>
      <c r="E64" s="206">
        <v>3465</v>
      </c>
      <c r="F64" s="345"/>
      <c r="G64" s="206"/>
      <c r="H64" s="261" t="s">
        <v>1767</v>
      </c>
      <c r="I64" s="210"/>
      <c r="J64" s="211"/>
      <c r="K64" s="198"/>
    </row>
    <row r="65" spans="1:13" ht="22.65" customHeight="1">
      <c r="A65" s="205"/>
      <c r="B65" s="242" t="s">
        <v>1768</v>
      </c>
      <c r="C65" s="206">
        <v>118240</v>
      </c>
      <c r="D65" s="206">
        <v>5912</v>
      </c>
      <c r="E65" s="206">
        <v>124152</v>
      </c>
      <c r="F65" s="206"/>
      <c r="G65" s="206"/>
      <c r="H65" s="261" t="s">
        <v>1769</v>
      </c>
      <c r="I65" s="210"/>
      <c r="J65" s="211"/>
      <c r="K65" s="198"/>
    </row>
    <row r="66" spans="1:13" ht="22.65" customHeight="1">
      <c r="A66" s="205"/>
      <c r="B66" s="242" t="s">
        <v>9</v>
      </c>
      <c r="C66" s="206">
        <v>44760</v>
      </c>
      <c r="D66" s="206">
        <v>2238</v>
      </c>
      <c r="E66" s="206">
        <v>46998</v>
      </c>
      <c r="F66" s="206"/>
      <c r="G66" s="206"/>
      <c r="H66" s="261" t="s">
        <v>1770</v>
      </c>
      <c r="I66" s="210"/>
      <c r="J66" s="211"/>
      <c r="K66" s="198"/>
    </row>
    <row r="67" spans="1:13" ht="22.65" customHeight="1">
      <c r="A67" s="205"/>
      <c r="B67" s="242" t="s">
        <v>76</v>
      </c>
      <c r="C67" s="206">
        <v>4300</v>
      </c>
      <c r="D67" s="206">
        <v>215</v>
      </c>
      <c r="E67" s="206">
        <v>4515</v>
      </c>
      <c r="F67" s="206"/>
      <c r="G67" s="206"/>
      <c r="H67" s="261" t="s">
        <v>1771</v>
      </c>
      <c r="I67" s="210"/>
      <c r="J67" s="211"/>
      <c r="K67" s="198"/>
    </row>
    <row r="68" spans="1:13" ht="22.65" customHeight="1">
      <c r="A68" s="239"/>
      <c r="B68" s="271"/>
      <c r="C68" s="213"/>
      <c r="D68" s="213"/>
      <c r="E68" s="213"/>
      <c r="F68" s="214"/>
      <c r="G68" s="215"/>
      <c r="H68" s="263"/>
      <c r="I68" s="217"/>
      <c r="J68" s="211"/>
      <c r="K68" s="198"/>
    </row>
    <row r="69" spans="1:13" ht="22.65" customHeight="1">
      <c r="A69" s="239"/>
      <c r="B69" s="272" t="s">
        <v>1134</v>
      </c>
      <c r="C69" s="218">
        <f>SUM(C5:C68)</f>
        <v>5394436</v>
      </c>
      <c r="D69" s="218">
        <f>SUM(D5:D68)</f>
        <v>279914</v>
      </c>
      <c r="E69" s="218">
        <f>SUM(E5:E68)</f>
        <v>5674350</v>
      </c>
      <c r="F69" s="219"/>
      <c r="G69" s="220"/>
      <c r="H69" s="264"/>
      <c r="I69" s="222"/>
    </row>
    <row r="70" spans="1:13" ht="22.65" customHeight="1">
      <c r="A70" s="239"/>
      <c r="B70" s="281" t="s">
        <v>1146</v>
      </c>
      <c r="C70" s="266">
        <f>SUM(C38,C59)</f>
        <v>626433</v>
      </c>
      <c r="D70" s="266">
        <f t="shared" ref="D70:E70" si="0">SUM(D38,D59)</f>
        <v>31322</v>
      </c>
      <c r="E70" s="266">
        <f t="shared" si="0"/>
        <v>657755</v>
      </c>
      <c r="F70" s="219"/>
      <c r="G70" s="220"/>
      <c r="H70" s="207"/>
    </row>
    <row r="71" spans="1:13" ht="22.65" customHeight="1">
      <c r="A71" s="239"/>
      <c r="B71" s="280" t="s">
        <v>1147</v>
      </c>
      <c r="C71" s="267">
        <f>SUM(C33,C7)</f>
        <v>23860</v>
      </c>
      <c r="D71" s="267">
        <f t="shared" ref="D71:E71" si="1">SUM(D33,D7)</f>
        <v>1193</v>
      </c>
      <c r="E71" s="267">
        <f t="shared" si="1"/>
        <v>25053</v>
      </c>
      <c r="F71" s="219"/>
      <c r="G71" s="220"/>
      <c r="H71" s="207"/>
    </row>
    <row r="72" spans="1:13" ht="22.65" customHeight="1">
      <c r="A72" s="239"/>
      <c r="B72" s="273" t="s">
        <v>1137</v>
      </c>
      <c r="C72" s="218">
        <f>C69-SUM(C70:C71)</f>
        <v>4744143</v>
      </c>
      <c r="D72" s="218">
        <f t="shared" ref="D72:E72" si="2">D69-SUM(D70:D71)</f>
        <v>247399</v>
      </c>
      <c r="E72" s="218">
        <f t="shared" si="2"/>
        <v>4991542</v>
      </c>
      <c r="F72" s="219"/>
      <c r="G72" s="220"/>
      <c r="H72" s="207"/>
    </row>
    <row r="73" spans="1:13" ht="19.5" customHeight="1">
      <c r="B73" s="274" t="s">
        <v>1138</v>
      </c>
      <c r="C73" s="225">
        <f>E86</f>
        <v>4766496</v>
      </c>
    </row>
    <row r="74" spans="1:13" ht="18" customHeight="1" thickBot="1">
      <c r="C74" s="225"/>
    </row>
    <row r="75" spans="1:13" ht="23.4" customHeight="1">
      <c r="B75" s="276" t="s">
        <v>1774</v>
      </c>
      <c r="C75" s="226">
        <v>0</v>
      </c>
      <c r="D75" s="227">
        <v>994088</v>
      </c>
      <c r="E75" s="225">
        <f>SUM(C75:D75)</f>
        <v>994088</v>
      </c>
      <c r="F75" s="228">
        <f t="shared" ref="F75:F80" si="3">SUM(E75)/SUM($E$75:$E$85)</f>
        <v>0.2085573972998194</v>
      </c>
      <c r="H75" s="198"/>
    </row>
    <row r="76" spans="1:13" s="224" customFormat="1" ht="23.4" customHeight="1">
      <c r="A76" s="237"/>
      <c r="B76" s="277" t="s">
        <v>1775</v>
      </c>
      <c r="C76" s="348">
        <v>1991905</v>
      </c>
      <c r="D76" s="229">
        <v>945900</v>
      </c>
      <c r="E76" s="225">
        <f t="shared" ref="E76:E82" si="4">SUM(C76:D76)</f>
        <v>2937805</v>
      </c>
      <c r="F76" s="228">
        <f t="shared" si="3"/>
        <v>0.61634479500245043</v>
      </c>
      <c r="G76" s="200"/>
      <c r="H76" s="265"/>
      <c r="J76" s="197"/>
      <c r="K76" s="197"/>
      <c r="L76" s="198"/>
      <c r="M76" s="198"/>
    </row>
    <row r="77" spans="1:13" ht="23.4" customHeight="1">
      <c r="B77" s="277" t="s">
        <v>1776</v>
      </c>
      <c r="C77" s="235">
        <v>0</v>
      </c>
      <c r="D77" s="229">
        <v>67560</v>
      </c>
      <c r="E77" s="225">
        <f t="shared" si="4"/>
        <v>67560</v>
      </c>
      <c r="F77" s="228">
        <f t="shared" si="3"/>
        <v>1.4173934059736965E-2</v>
      </c>
    </row>
    <row r="78" spans="1:13" ht="23.4" customHeight="1">
      <c r="B78" s="277" t="s">
        <v>932</v>
      </c>
      <c r="C78" s="235">
        <v>0</v>
      </c>
      <c r="D78" s="229">
        <v>132180</v>
      </c>
      <c r="E78" s="225">
        <f t="shared" si="4"/>
        <v>132180</v>
      </c>
      <c r="F78" s="228">
        <f t="shared" si="3"/>
        <v>2.7731062818472939E-2</v>
      </c>
    </row>
    <row r="79" spans="1:13" ht="23.4" customHeight="1">
      <c r="B79" s="277" t="s">
        <v>1142</v>
      </c>
      <c r="C79" s="235">
        <v>0</v>
      </c>
      <c r="D79" s="229">
        <v>134230</v>
      </c>
      <c r="E79" s="225">
        <f t="shared" si="4"/>
        <v>134230</v>
      </c>
      <c r="F79" s="228">
        <f t="shared" si="3"/>
        <v>2.8161148147402202E-2</v>
      </c>
    </row>
    <row r="80" spans="1:13" ht="23.4" customHeight="1">
      <c r="B80" s="277" t="s">
        <v>933</v>
      </c>
      <c r="C80" s="235">
        <v>0</v>
      </c>
      <c r="D80" s="229">
        <v>401890</v>
      </c>
      <c r="E80" s="225">
        <f>SUM(D80:D81)</f>
        <v>281323</v>
      </c>
      <c r="F80" s="228">
        <f t="shared" si="3"/>
        <v>5.9020924385544432E-2</v>
      </c>
    </row>
    <row r="81" spans="2:6" ht="23.4" customHeight="1">
      <c r="B81" s="277" t="s">
        <v>1778</v>
      </c>
      <c r="C81" s="235"/>
      <c r="D81" s="229">
        <f>D80*-0.3</f>
        <v>-120567</v>
      </c>
      <c r="E81" s="225"/>
      <c r="F81" s="228"/>
    </row>
    <row r="82" spans="2:6" ht="23.4" customHeight="1">
      <c r="B82" s="277" t="s">
        <v>1777</v>
      </c>
      <c r="C82" s="235">
        <v>0</v>
      </c>
      <c r="D82" s="229">
        <v>198450</v>
      </c>
      <c r="E82" s="225">
        <f t="shared" si="4"/>
        <v>198450</v>
      </c>
      <c r="F82" s="228">
        <f>SUM(E82)/SUM($E$75:$E$85)</f>
        <v>4.1634357817566615E-2</v>
      </c>
    </row>
    <row r="83" spans="2:6" ht="23.4" customHeight="1">
      <c r="B83" s="278" t="s">
        <v>1123</v>
      </c>
      <c r="C83" s="235">
        <v>0</v>
      </c>
      <c r="D83" s="230">
        <v>0</v>
      </c>
      <c r="E83" s="225">
        <f t="shared" ref="E83" si="5">SUM(C83:D83)</f>
        <v>0</v>
      </c>
      <c r="F83" s="228">
        <f>SUM(E83)/SUM($E$75:$E$85)</f>
        <v>0</v>
      </c>
    </row>
    <row r="84" spans="2:6" ht="23.4" customHeight="1">
      <c r="B84" s="278" t="s">
        <v>1145</v>
      </c>
      <c r="C84" s="235">
        <v>0</v>
      </c>
      <c r="D84" s="230">
        <v>20860</v>
      </c>
      <c r="E84" s="225">
        <f t="shared" ref="E84:E85" si="6">SUM(C84:D84)</f>
        <v>20860</v>
      </c>
      <c r="F84" s="228">
        <f>SUM(E84)/SUM($E$75:$E$85)</f>
        <v>4.3763804690070025E-3</v>
      </c>
    </row>
    <row r="85" spans="2:6" ht="23.4" customHeight="1" thickBot="1">
      <c r="B85" s="279" t="s">
        <v>1124</v>
      </c>
      <c r="C85" s="236">
        <v>0</v>
      </c>
      <c r="D85" s="231">
        <v>0</v>
      </c>
      <c r="E85" s="225">
        <f t="shared" si="6"/>
        <v>0</v>
      </c>
      <c r="F85" s="228">
        <f>SUM(E85)/SUM($E$75:$E$85)</f>
        <v>0</v>
      </c>
    </row>
    <row r="86" spans="2:6" ht="23.4" customHeight="1">
      <c r="C86" s="232">
        <f>SUM(C75:C85)</f>
        <v>1991905</v>
      </c>
      <c r="D86" s="232">
        <f>SUM(D75:D85)</f>
        <v>2774591</v>
      </c>
      <c r="E86" s="225">
        <f>SUM(E75:E85)</f>
        <v>4766496</v>
      </c>
      <c r="F86" s="233">
        <f t="shared" ref="F86" si="7">E86/$E$86</f>
        <v>1</v>
      </c>
    </row>
    <row r="87" spans="2:6" ht="23.4" customHeight="1"/>
  </sheetData>
  <mergeCells count="3">
    <mergeCell ref="A1:H1"/>
    <mergeCell ref="A2:H2"/>
    <mergeCell ref="J11:K11"/>
  </mergeCells>
  <phoneticPr fontId="31" type="noConversion"/>
  <pageMargins left="0.69" right="0.19685039370078741" top="0" bottom="0.6692913385826772" header="0" footer="0.19685039370078741"/>
  <pageSetup pageOrder="overThenDown" orientation="portrait" horizontalDpi="300" verticalDpi="300" r:id="rId1"/>
  <headerFooter alignWithMargins="0">
    <oddFooter>&amp;L主管：&amp;C主辦會計人員：
&amp;R製表：許靜修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8754-E501-44E2-B609-03D43C05FA08}">
  <dimension ref="A1:M71"/>
  <sheetViews>
    <sheetView showGridLines="0" zoomScale="85" zoomScaleNormal="85" workbookViewId="0">
      <selection activeCell="F14" sqref="F14"/>
    </sheetView>
  </sheetViews>
  <sheetFormatPr defaultColWidth="9" defaultRowHeight="5.75" customHeight="1"/>
  <cols>
    <col min="1" max="1" width="6.36328125" style="237" customWidth="1"/>
    <col min="2" max="2" width="13.08984375" style="247" customWidth="1"/>
    <col min="3" max="4" width="13.81640625" style="198" customWidth="1"/>
    <col min="5" max="5" width="13.1796875" style="198" customWidth="1"/>
    <col min="6" max="6" width="11.6328125" style="199" customWidth="1"/>
    <col min="7" max="7" width="11.6328125" style="200" customWidth="1"/>
    <col min="8" max="8" width="17.453125" style="224" customWidth="1"/>
    <col min="9" max="9" width="13.6328125" style="224" customWidth="1"/>
    <col min="10" max="11" width="8.6328125" style="197" customWidth="1"/>
    <col min="12" max="12" width="13.453125" style="198" customWidth="1"/>
    <col min="13" max="13" width="14.36328125" style="198" customWidth="1"/>
    <col min="14" max="16384" width="9" style="198"/>
  </cols>
  <sheetData>
    <row r="1" spans="1:11" ht="19.5">
      <c r="A1" s="355" t="s">
        <v>1125</v>
      </c>
      <c r="B1" s="355"/>
      <c r="C1" s="355"/>
      <c r="D1" s="355"/>
      <c r="E1" s="355"/>
      <c r="F1" s="355"/>
      <c r="G1" s="355"/>
      <c r="H1" s="355"/>
      <c r="I1" s="282"/>
    </row>
    <row r="2" spans="1:11" ht="19.5">
      <c r="A2" s="357" t="s">
        <v>1150</v>
      </c>
      <c r="B2" s="355"/>
      <c r="C2" s="355"/>
      <c r="D2" s="355"/>
      <c r="E2" s="355"/>
      <c r="F2" s="355"/>
      <c r="G2" s="355"/>
      <c r="H2" s="355"/>
      <c r="I2" s="282"/>
    </row>
    <row r="3" spans="1:11" ht="15.5">
      <c r="B3" s="240"/>
      <c r="H3" s="201"/>
      <c r="I3" s="201"/>
    </row>
    <row r="4" spans="1:11" ht="23.15" customHeight="1">
      <c r="A4" s="238" t="s">
        <v>1126</v>
      </c>
      <c r="B4" s="241" t="s">
        <v>1133</v>
      </c>
      <c r="C4" s="202" t="s">
        <v>1127</v>
      </c>
      <c r="D4" s="202" t="s">
        <v>1128</v>
      </c>
      <c r="E4" s="202" t="s">
        <v>1129</v>
      </c>
      <c r="F4" s="203" t="s">
        <v>1130</v>
      </c>
      <c r="G4" s="203" t="s">
        <v>1131</v>
      </c>
      <c r="H4" s="203" t="s">
        <v>1132</v>
      </c>
      <c r="I4" s="204"/>
    </row>
    <row r="5" spans="1:11" ht="22.65" customHeight="1">
      <c r="A5" s="205"/>
      <c r="B5" s="242"/>
      <c r="C5" s="206"/>
      <c r="D5" s="206"/>
      <c r="E5" s="206"/>
      <c r="F5" s="207"/>
      <c r="G5" s="208"/>
      <c r="H5" s="209"/>
      <c r="I5" s="210"/>
      <c r="J5" s="211"/>
      <c r="K5" s="198"/>
    </row>
    <row r="6" spans="1:11" ht="22.65" customHeight="1">
      <c r="A6" s="205"/>
      <c r="B6" s="242"/>
      <c r="C6" s="206"/>
      <c r="D6" s="206"/>
      <c r="E6" s="206"/>
      <c r="F6" s="207"/>
      <c r="G6" s="208"/>
      <c r="H6" s="209"/>
      <c r="I6" s="210"/>
      <c r="J6" s="211"/>
      <c r="K6" s="198"/>
    </row>
    <row r="7" spans="1:11" ht="22.65" customHeight="1">
      <c r="A7" s="205"/>
      <c r="B7" s="242"/>
      <c r="C7" s="206"/>
      <c r="D7" s="206"/>
      <c r="E7" s="206"/>
      <c r="F7" s="252"/>
      <c r="G7" s="208"/>
      <c r="H7" s="209"/>
      <c r="I7" s="212"/>
      <c r="J7" s="211"/>
      <c r="K7" s="198"/>
    </row>
    <row r="8" spans="1:11" ht="22.65" customHeight="1">
      <c r="A8" s="205"/>
      <c r="B8" s="242"/>
      <c r="C8" s="206"/>
      <c r="D8" s="206"/>
      <c r="E8" s="206"/>
      <c r="F8" s="252"/>
      <c r="G8" s="208"/>
      <c r="H8" s="209"/>
      <c r="I8" s="210"/>
      <c r="J8" s="211"/>
      <c r="K8" s="198"/>
    </row>
    <row r="9" spans="1:11" ht="22.65" customHeight="1">
      <c r="A9" s="205"/>
      <c r="B9" s="242"/>
      <c r="C9" s="206"/>
      <c r="D9" s="206"/>
      <c r="E9" s="206"/>
      <c r="F9" s="207"/>
      <c r="G9" s="208"/>
      <c r="H9" s="209"/>
      <c r="I9" s="210"/>
      <c r="J9" s="211"/>
      <c r="K9" s="198"/>
    </row>
    <row r="10" spans="1:11" ht="22.65" customHeight="1">
      <c r="A10" s="205"/>
      <c r="B10" s="242"/>
      <c r="C10" s="206"/>
      <c r="D10" s="206"/>
      <c r="E10" s="206"/>
      <c r="F10" s="207"/>
      <c r="G10" s="208"/>
      <c r="H10" s="209"/>
      <c r="I10" s="210"/>
      <c r="J10" s="211"/>
      <c r="K10" s="198"/>
    </row>
    <row r="11" spans="1:11" ht="22.65" customHeight="1">
      <c r="A11" s="205"/>
      <c r="B11" s="242"/>
      <c r="C11" s="206"/>
      <c r="D11" s="206"/>
      <c r="E11" s="206"/>
      <c r="F11" s="207"/>
      <c r="G11" s="208"/>
      <c r="H11" s="209"/>
      <c r="I11" s="210"/>
      <c r="J11" s="356"/>
      <c r="K11" s="356"/>
    </row>
    <row r="12" spans="1:11" ht="22.65" customHeight="1">
      <c r="A12" s="205"/>
      <c r="B12" s="242"/>
      <c r="C12" s="206"/>
      <c r="D12" s="206"/>
      <c r="E12" s="206"/>
      <c r="F12" s="207"/>
      <c r="G12" s="208"/>
      <c r="H12" s="209"/>
      <c r="I12" s="210"/>
      <c r="J12" s="211"/>
      <c r="K12" s="198"/>
    </row>
    <row r="13" spans="1:11" ht="22.65" customHeight="1">
      <c r="A13" s="205"/>
      <c r="B13" s="242"/>
      <c r="C13" s="206"/>
      <c r="D13" s="206"/>
      <c r="E13" s="206"/>
      <c r="F13" s="207"/>
      <c r="G13" s="208"/>
      <c r="H13" s="209"/>
      <c r="I13" s="210"/>
      <c r="J13" s="211"/>
      <c r="K13" s="198"/>
    </row>
    <row r="14" spans="1:11" ht="22.65" customHeight="1">
      <c r="A14" s="205"/>
      <c r="B14" s="242"/>
      <c r="C14" s="206"/>
      <c r="D14" s="206"/>
      <c r="E14" s="206"/>
      <c r="F14" s="207"/>
      <c r="G14" s="208"/>
      <c r="H14" s="209"/>
      <c r="I14" s="210"/>
      <c r="J14" s="211"/>
      <c r="K14" s="198"/>
    </row>
    <row r="15" spans="1:11" ht="22.65" customHeight="1">
      <c r="A15" s="205"/>
      <c r="B15" s="242"/>
      <c r="C15" s="206"/>
      <c r="D15" s="206"/>
      <c r="E15" s="206"/>
      <c r="F15" s="207"/>
      <c r="G15" s="208"/>
      <c r="H15" s="209"/>
      <c r="I15" s="210"/>
      <c r="J15" s="211"/>
      <c r="K15" s="198"/>
    </row>
    <row r="16" spans="1:11" ht="22.65" customHeight="1">
      <c r="A16" s="205"/>
      <c r="B16" s="242"/>
      <c r="C16" s="206"/>
      <c r="D16" s="206"/>
      <c r="E16" s="206"/>
      <c r="F16" s="207"/>
      <c r="G16" s="208"/>
      <c r="H16" s="209"/>
      <c r="I16" s="210"/>
      <c r="J16" s="211"/>
      <c r="K16" s="198"/>
    </row>
    <row r="17" spans="1:10" s="198" customFormat="1" ht="22.65" customHeight="1">
      <c r="A17" s="205"/>
      <c r="B17" s="242"/>
      <c r="C17" s="206"/>
      <c r="D17" s="206"/>
      <c r="E17" s="206"/>
      <c r="F17" s="207"/>
      <c r="G17" s="208"/>
      <c r="H17" s="209"/>
      <c r="I17" s="210"/>
      <c r="J17" s="211"/>
    </row>
    <row r="18" spans="1:10" s="198" customFormat="1" ht="22.65" customHeight="1">
      <c r="A18" s="205"/>
      <c r="B18" s="242"/>
      <c r="C18" s="206"/>
      <c r="D18" s="206"/>
      <c r="E18" s="206"/>
      <c r="F18" s="207"/>
      <c r="G18" s="208"/>
      <c r="H18" s="209"/>
      <c r="I18" s="210"/>
      <c r="J18" s="211"/>
    </row>
    <row r="19" spans="1:10" s="198" customFormat="1" ht="22.65" customHeight="1">
      <c r="A19" s="205"/>
      <c r="B19" s="242"/>
      <c r="C19" s="206"/>
      <c r="D19" s="206"/>
      <c r="E19" s="206"/>
      <c r="F19" s="207"/>
      <c r="G19" s="208"/>
      <c r="H19" s="209"/>
      <c r="I19" s="210"/>
      <c r="J19" s="211"/>
    </row>
    <row r="20" spans="1:10" s="198" customFormat="1" ht="22.65" customHeight="1">
      <c r="A20" s="205"/>
      <c r="B20" s="242"/>
      <c r="C20" s="206"/>
      <c r="D20" s="206"/>
      <c r="E20" s="206"/>
      <c r="F20" s="207"/>
      <c r="G20" s="208"/>
      <c r="H20" s="209"/>
      <c r="I20" s="210"/>
      <c r="J20" s="211"/>
    </row>
    <row r="21" spans="1:10" s="198" customFormat="1" ht="22.65" customHeight="1">
      <c r="A21" s="205"/>
      <c r="B21" s="242"/>
      <c r="C21" s="206"/>
      <c r="D21" s="206"/>
      <c r="E21" s="206"/>
      <c r="F21" s="207"/>
      <c r="G21" s="208"/>
      <c r="H21" s="209"/>
      <c r="I21" s="210"/>
      <c r="J21" s="211"/>
    </row>
    <row r="22" spans="1:10" s="198" customFormat="1" ht="22.65" customHeight="1">
      <c r="A22" s="205"/>
      <c r="B22" s="242"/>
      <c r="C22" s="206"/>
      <c r="D22" s="206"/>
      <c r="E22" s="206"/>
      <c r="F22" s="207"/>
      <c r="G22" s="208"/>
      <c r="H22" s="209"/>
      <c r="I22" s="210"/>
      <c r="J22" s="211"/>
    </row>
    <row r="23" spans="1:10" s="198" customFormat="1" ht="22.65" customHeight="1">
      <c r="A23" s="205"/>
      <c r="B23" s="242"/>
      <c r="C23" s="206"/>
      <c r="D23" s="206"/>
      <c r="E23" s="206"/>
      <c r="F23" s="207"/>
      <c r="G23" s="208"/>
      <c r="H23" s="209"/>
      <c r="I23" s="210"/>
      <c r="J23" s="211"/>
    </row>
    <row r="24" spans="1:10" s="198" customFormat="1" ht="22.65" customHeight="1">
      <c r="A24" s="205"/>
      <c r="B24" s="242"/>
      <c r="C24" s="206"/>
      <c r="D24" s="206"/>
      <c r="E24" s="206"/>
      <c r="F24" s="207"/>
      <c r="G24" s="208"/>
      <c r="H24" s="209"/>
      <c r="I24" s="210"/>
      <c r="J24" s="211"/>
    </row>
    <row r="25" spans="1:10" s="198" customFormat="1" ht="22.65" customHeight="1">
      <c r="A25" s="205"/>
      <c r="B25" s="242"/>
      <c r="C25" s="206"/>
      <c r="D25" s="206"/>
      <c r="E25" s="206"/>
      <c r="F25" s="207"/>
      <c r="G25" s="208"/>
      <c r="H25" s="209"/>
      <c r="I25" s="210"/>
      <c r="J25" s="211"/>
    </row>
    <row r="26" spans="1:10" s="198" customFormat="1" ht="22.65" customHeight="1">
      <c r="A26" s="205"/>
      <c r="B26" s="242"/>
      <c r="C26" s="206"/>
      <c r="D26" s="206"/>
      <c r="E26" s="206"/>
      <c r="F26" s="207"/>
      <c r="G26" s="208"/>
      <c r="H26" s="209"/>
      <c r="I26" s="210"/>
      <c r="J26" s="211"/>
    </row>
    <row r="27" spans="1:10" s="198" customFormat="1" ht="22.65" customHeight="1">
      <c r="A27" s="205"/>
      <c r="B27" s="242"/>
      <c r="C27" s="206"/>
      <c r="D27" s="206"/>
      <c r="E27" s="206"/>
      <c r="F27" s="207"/>
      <c r="G27" s="208"/>
      <c r="H27" s="209"/>
      <c r="I27" s="210"/>
      <c r="J27" s="211"/>
    </row>
    <row r="28" spans="1:10" s="198" customFormat="1" ht="22.65" customHeight="1">
      <c r="A28" s="205"/>
      <c r="B28" s="242"/>
      <c r="C28" s="206"/>
      <c r="D28" s="206"/>
      <c r="E28" s="206"/>
      <c r="F28" s="207"/>
      <c r="G28" s="208"/>
      <c r="H28" s="209"/>
      <c r="I28" s="210"/>
      <c r="J28" s="211"/>
    </row>
    <row r="29" spans="1:10" s="198" customFormat="1" ht="22.65" customHeight="1">
      <c r="A29" s="205"/>
      <c r="B29" s="242"/>
      <c r="C29" s="206"/>
      <c r="D29" s="206"/>
      <c r="E29" s="206"/>
      <c r="F29" s="207"/>
      <c r="G29" s="208"/>
      <c r="H29" s="209"/>
      <c r="I29" s="210"/>
      <c r="J29" s="211"/>
    </row>
    <row r="30" spans="1:10" s="198" customFormat="1" ht="22.65" customHeight="1">
      <c r="A30" s="205"/>
      <c r="B30" s="242"/>
      <c r="C30" s="206"/>
      <c r="D30" s="206"/>
      <c r="E30" s="206"/>
      <c r="F30" s="207"/>
      <c r="G30" s="208"/>
      <c r="H30" s="209"/>
      <c r="I30" s="210"/>
      <c r="J30" s="211"/>
    </row>
    <row r="31" spans="1:10" s="198" customFormat="1" ht="22.65" customHeight="1">
      <c r="A31" s="205"/>
      <c r="B31" s="242"/>
      <c r="C31" s="206"/>
      <c r="D31" s="206"/>
      <c r="E31" s="206"/>
      <c r="F31" s="207"/>
      <c r="G31" s="208"/>
      <c r="H31" s="209"/>
      <c r="I31" s="210"/>
      <c r="J31" s="211"/>
    </row>
    <row r="32" spans="1:10" s="198" customFormat="1" ht="22.65" customHeight="1">
      <c r="A32" s="205"/>
      <c r="B32" s="242"/>
      <c r="C32" s="206"/>
      <c r="D32" s="206"/>
      <c r="E32" s="206"/>
      <c r="F32" s="207"/>
      <c r="G32" s="208"/>
      <c r="H32" s="209"/>
      <c r="I32" s="210"/>
      <c r="J32" s="211"/>
    </row>
    <row r="33" spans="1:10" s="198" customFormat="1" ht="22.65" customHeight="1">
      <c r="A33" s="205"/>
      <c r="B33" s="242"/>
      <c r="C33" s="206"/>
      <c r="D33" s="206"/>
      <c r="E33" s="206"/>
      <c r="F33" s="207"/>
      <c r="G33" s="208"/>
      <c r="H33" s="209"/>
      <c r="I33" s="210"/>
      <c r="J33" s="211"/>
    </row>
    <row r="34" spans="1:10" s="198" customFormat="1" ht="22.65" customHeight="1">
      <c r="A34" s="205"/>
      <c r="B34" s="242"/>
      <c r="C34" s="206"/>
      <c r="D34" s="206"/>
      <c r="E34" s="206"/>
      <c r="F34" s="206"/>
      <c r="G34" s="206"/>
      <c r="H34" s="209"/>
      <c r="I34" s="210"/>
      <c r="J34" s="211"/>
    </row>
    <row r="35" spans="1:10" s="198" customFormat="1" ht="22.65" customHeight="1">
      <c r="A35" s="205"/>
      <c r="B35" s="242"/>
      <c r="C35" s="206"/>
      <c r="D35" s="206"/>
      <c r="E35" s="206"/>
      <c r="F35" s="206"/>
      <c r="G35" s="206"/>
      <c r="H35" s="209"/>
      <c r="I35" s="210"/>
      <c r="J35" s="211"/>
    </row>
    <row r="36" spans="1:10" s="198" customFormat="1" ht="22.65" customHeight="1">
      <c r="A36" s="205"/>
      <c r="B36" s="242"/>
      <c r="C36" s="206"/>
      <c r="D36" s="206"/>
      <c r="E36" s="206"/>
      <c r="F36" s="206"/>
      <c r="G36" s="206"/>
      <c r="H36" s="209"/>
      <c r="I36" s="210"/>
      <c r="J36" s="211"/>
    </row>
    <row r="37" spans="1:10" s="198" customFormat="1" ht="22.65" customHeight="1">
      <c r="A37" s="205"/>
      <c r="B37" s="242"/>
      <c r="C37" s="206"/>
      <c r="D37" s="206"/>
      <c r="E37" s="206"/>
      <c r="F37" s="206"/>
      <c r="G37" s="206"/>
      <c r="H37" s="209"/>
      <c r="I37" s="210"/>
      <c r="J37" s="211"/>
    </row>
    <row r="38" spans="1:10" s="198" customFormat="1" ht="22.65" customHeight="1">
      <c r="A38" s="205"/>
      <c r="B38" s="242"/>
      <c r="C38" s="206"/>
      <c r="D38" s="206"/>
      <c r="E38" s="206"/>
      <c r="F38" s="206"/>
      <c r="G38" s="206"/>
      <c r="H38" s="209"/>
      <c r="I38" s="210"/>
      <c r="J38" s="211"/>
    </row>
    <row r="39" spans="1:10" s="198" customFormat="1" ht="22.65" customHeight="1">
      <c r="A39" s="205"/>
      <c r="B39" s="242"/>
      <c r="C39" s="206"/>
      <c r="D39" s="206"/>
      <c r="E39" s="206"/>
      <c r="F39" s="206"/>
      <c r="G39" s="206"/>
      <c r="H39" s="209"/>
      <c r="I39" s="210"/>
      <c r="J39" s="211"/>
    </row>
    <row r="40" spans="1:10" s="198" customFormat="1" ht="22.65" customHeight="1">
      <c r="A40" s="205"/>
      <c r="B40" s="242"/>
      <c r="C40" s="206"/>
      <c r="D40" s="206"/>
      <c r="E40" s="206"/>
      <c r="F40" s="207"/>
      <c r="G40" s="206"/>
      <c r="H40" s="209"/>
      <c r="I40" s="210"/>
      <c r="J40" s="211"/>
    </row>
    <row r="41" spans="1:10" s="198" customFormat="1" ht="22.65" customHeight="1">
      <c r="A41" s="205"/>
      <c r="B41" s="242"/>
      <c r="C41" s="206"/>
      <c r="D41" s="206"/>
      <c r="E41" s="206"/>
      <c r="F41" s="206"/>
      <c r="G41" s="206"/>
      <c r="H41" s="209"/>
      <c r="I41" s="210"/>
      <c r="J41" s="211"/>
    </row>
    <row r="42" spans="1:10" s="198" customFormat="1" ht="22.65" customHeight="1">
      <c r="A42" s="205"/>
      <c r="B42" s="242"/>
      <c r="C42" s="206"/>
      <c r="D42" s="206"/>
      <c r="E42" s="206"/>
      <c r="F42" s="206"/>
      <c r="G42" s="206"/>
      <c r="H42" s="209"/>
      <c r="I42" s="210"/>
      <c r="J42" s="211"/>
    </row>
    <row r="43" spans="1:10" s="198" customFormat="1" ht="22.65" customHeight="1">
      <c r="A43" s="205"/>
      <c r="B43" s="242"/>
      <c r="C43" s="206"/>
      <c r="D43" s="206"/>
      <c r="E43" s="206"/>
      <c r="F43" s="206"/>
      <c r="G43" s="206"/>
      <c r="H43" s="209"/>
      <c r="I43" s="210"/>
      <c r="J43" s="211"/>
    </row>
    <row r="44" spans="1:10" s="198" customFormat="1" ht="22.65" customHeight="1">
      <c r="A44" s="205"/>
      <c r="B44" s="242"/>
      <c r="C44" s="206"/>
      <c r="D44" s="206"/>
      <c r="E44" s="206"/>
      <c r="F44" s="206"/>
      <c r="G44" s="206"/>
      <c r="H44" s="209"/>
      <c r="I44" s="210"/>
      <c r="J44" s="211"/>
    </row>
    <row r="45" spans="1:10" s="198" customFormat="1" ht="22.65" customHeight="1">
      <c r="A45" s="205"/>
      <c r="B45" s="242"/>
      <c r="C45" s="206"/>
      <c r="D45" s="206"/>
      <c r="E45" s="206"/>
      <c r="F45" s="206"/>
      <c r="G45" s="206"/>
      <c r="H45" s="209"/>
      <c r="I45" s="210"/>
      <c r="J45" s="211"/>
    </row>
    <row r="46" spans="1:10" s="198" customFormat="1" ht="22.65" customHeight="1">
      <c r="A46" s="205"/>
      <c r="B46" s="242"/>
      <c r="C46" s="206"/>
      <c r="D46" s="206"/>
      <c r="E46" s="206"/>
      <c r="F46" s="206"/>
      <c r="G46" s="206"/>
      <c r="H46" s="209"/>
      <c r="I46" s="210"/>
      <c r="J46" s="211"/>
    </row>
    <row r="47" spans="1:10" s="198" customFormat="1" ht="22.65" customHeight="1">
      <c r="A47" s="205"/>
      <c r="B47" s="242"/>
      <c r="C47" s="206"/>
      <c r="D47" s="206"/>
      <c r="E47" s="206"/>
      <c r="F47" s="206"/>
      <c r="G47" s="206"/>
      <c r="H47" s="209"/>
      <c r="I47" s="210"/>
      <c r="J47" s="211"/>
    </row>
    <row r="48" spans="1:10" s="198" customFormat="1" ht="22.65" customHeight="1">
      <c r="A48" s="205"/>
      <c r="B48" s="242"/>
      <c r="C48" s="206"/>
      <c r="D48" s="206"/>
      <c r="E48" s="206"/>
      <c r="F48" s="206"/>
      <c r="G48" s="206"/>
      <c r="H48" s="209"/>
      <c r="I48" s="210"/>
      <c r="J48" s="211"/>
    </row>
    <row r="49" spans="1:13" ht="22.65" customHeight="1">
      <c r="A49" s="205"/>
      <c r="B49" s="242"/>
      <c r="C49" s="206"/>
      <c r="D49" s="206"/>
      <c r="E49" s="206"/>
      <c r="F49" s="206"/>
      <c r="G49" s="206"/>
      <c r="H49" s="209"/>
      <c r="I49" s="210"/>
      <c r="J49" s="211"/>
      <c r="K49" s="198"/>
    </row>
    <row r="50" spans="1:13" ht="22.65" customHeight="1">
      <c r="A50" s="205"/>
      <c r="B50" s="242"/>
      <c r="C50" s="206"/>
      <c r="D50" s="206"/>
      <c r="E50" s="206"/>
      <c r="F50" s="206"/>
      <c r="G50" s="206"/>
      <c r="H50" s="209"/>
      <c r="I50" s="210"/>
      <c r="J50" s="211"/>
      <c r="K50" s="198"/>
    </row>
    <row r="51" spans="1:13" ht="22.65" customHeight="1">
      <c r="A51" s="205"/>
      <c r="B51" s="242"/>
      <c r="C51" s="206"/>
      <c r="D51" s="206"/>
      <c r="E51" s="206"/>
      <c r="F51" s="206"/>
      <c r="G51" s="206"/>
      <c r="H51" s="209"/>
      <c r="I51" s="210"/>
      <c r="J51" s="211"/>
      <c r="K51" s="198"/>
    </row>
    <row r="52" spans="1:13" ht="22.65" customHeight="1">
      <c r="A52" s="205"/>
      <c r="B52" s="242"/>
      <c r="C52" s="206"/>
      <c r="D52" s="206"/>
      <c r="E52" s="206"/>
      <c r="F52" s="206"/>
      <c r="G52" s="206"/>
      <c r="H52" s="209"/>
      <c r="I52" s="210"/>
      <c r="J52" s="211"/>
      <c r="K52" s="198"/>
    </row>
    <row r="53" spans="1:13" ht="22.65" customHeight="1">
      <c r="A53" s="239"/>
      <c r="B53" s="243"/>
      <c r="C53" s="213"/>
      <c r="D53" s="213"/>
      <c r="E53" s="213"/>
      <c r="F53" s="214"/>
      <c r="G53" s="215"/>
      <c r="H53" s="216"/>
      <c r="I53" s="217"/>
      <c r="J53" s="211"/>
      <c r="K53" s="198"/>
    </row>
    <row r="54" spans="1:13" ht="22.65" customHeight="1">
      <c r="A54" s="239"/>
      <c r="B54" s="244" t="s">
        <v>1134</v>
      </c>
      <c r="C54" s="218">
        <f>SUM(C5:C53)</f>
        <v>0</v>
      </c>
      <c r="D54" s="218">
        <f>SUM(D5:D53)</f>
        <v>0</v>
      </c>
      <c r="E54" s="218">
        <f>SUM(E5:E53)</f>
        <v>0</v>
      </c>
      <c r="F54" s="219"/>
      <c r="G54" s="220"/>
      <c r="H54" s="221"/>
      <c r="I54" s="222"/>
    </row>
    <row r="55" spans="1:13" ht="22.65" customHeight="1">
      <c r="A55" s="239"/>
      <c r="B55" s="244" t="s">
        <v>1135</v>
      </c>
      <c r="C55" s="218">
        <v>0</v>
      </c>
      <c r="D55" s="218">
        <v>0</v>
      </c>
      <c r="E55" s="218">
        <v>0</v>
      </c>
      <c r="F55" s="219"/>
      <c r="G55" s="220"/>
      <c r="H55" s="223"/>
    </row>
    <row r="56" spans="1:13" ht="22.65" customHeight="1">
      <c r="A56" s="239"/>
      <c r="B56" s="244" t="s">
        <v>1136</v>
      </c>
      <c r="C56" s="218">
        <v>0</v>
      </c>
      <c r="D56" s="218">
        <v>0</v>
      </c>
      <c r="E56" s="218">
        <v>0</v>
      </c>
      <c r="F56" s="219"/>
      <c r="G56" s="220"/>
      <c r="H56" s="223"/>
    </row>
    <row r="57" spans="1:13" ht="22.65" customHeight="1">
      <c r="A57" s="239"/>
      <c r="B57" s="245" t="s">
        <v>1137</v>
      </c>
      <c r="C57" s="218">
        <f>C54-SUM(C55:C56)</f>
        <v>0</v>
      </c>
      <c r="D57" s="218">
        <f t="shared" ref="D57:E57" si="0">D54-SUM(D55:D56)</f>
        <v>0</v>
      </c>
      <c r="E57" s="218">
        <f t="shared" si="0"/>
        <v>0</v>
      </c>
      <c r="F57" s="219"/>
      <c r="G57" s="220"/>
      <c r="H57" s="223"/>
    </row>
    <row r="58" spans="1:13" ht="19.5" customHeight="1">
      <c r="B58" s="246" t="s">
        <v>1138</v>
      </c>
      <c r="C58" s="225">
        <f>E70</f>
        <v>2095413</v>
      </c>
    </row>
    <row r="59" spans="1:13" ht="18" customHeight="1" thickBot="1">
      <c r="C59" s="225"/>
    </row>
    <row r="60" spans="1:13" ht="23.4" customHeight="1">
      <c r="B60" s="248" t="s">
        <v>1139</v>
      </c>
      <c r="C60" s="226"/>
      <c r="D60" s="227">
        <v>823940</v>
      </c>
      <c r="E60" s="225">
        <f>SUM(C60:D60)</f>
        <v>823940</v>
      </c>
      <c r="F60" s="228">
        <f t="shared" ref="F60:F66" si="1">SUM(E60)/SUM($E$60:$E$69)</f>
        <v>0.39321126670494072</v>
      </c>
    </row>
    <row r="61" spans="1:13" s="224" customFormat="1" ht="23.4" customHeight="1">
      <c r="A61" s="237"/>
      <c r="B61" s="249" t="s">
        <v>1140</v>
      </c>
      <c r="C61" s="235"/>
      <c r="D61" s="229">
        <v>464776</v>
      </c>
      <c r="E61" s="225">
        <f t="shared" ref="E61:E66" si="2">SUM(C61:D61)</f>
        <v>464776</v>
      </c>
      <c r="F61" s="228">
        <f t="shared" si="1"/>
        <v>0.2218063932981231</v>
      </c>
      <c r="G61" s="200"/>
      <c r="J61" s="197"/>
      <c r="K61" s="197"/>
      <c r="L61" s="198"/>
      <c r="M61" s="198"/>
    </row>
    <row r="62" spans="1:13" ht="23.4" customHeight="1">
      <c r="B62" s="249" t="s">
        <v>1141</v>
      </c>
      <c r="C62" s="235"/>
      <c r="D62" s="229">
        <v>483974</v>
      </c>
      <c r="E62" s="225">
        <f t="shared" si="2"/>
        <v>483974</v>
      </c>
      <c r="F62" s="228">
        <f t="shared" si="1"/>
        <v>0.23096831030446027</v>
      </c>
    </row>
    <row r="63" spans="1:13" ht="23.4" customHeight="1">
      <c r="B63" s="249" t="s">
        <v>932</v>
      </c>
      <c r="C63" s="235"/>
      <c r="D63" s="229">
        <v>0</v>
      </c>
      <c r="E63" s="225">
        <f t="shared" si="2"/>
        <v>0</v>
      </c>
      <c r="F63" s="228">
        <f t="shared" si="1"/>
        <v>0</v>
      </c>
    </row>
    <row r="64" spans="1:13" ht="23.4" customHeight="1">
      <c r="B64" s="249" t="s">
        <v>1142</v>
      </c>
      <c r="C64" s="235"/>
      <c r="D64" s="229">
        <v>105723</v>
      </c>
      <c r="E64" s="225">
        <f t="shared" si="2"/>
        <v>105723</v>
      </c>
      <c r="F64" s="228">
        <f t="shared" si="1"/>
        <v>5.0454492742003608E-2</v>
      </c>
    </row>
    <row r="65" spans="2:6" ht="23.4" customHeight="1">
      <c r="B65" s="249" t="s">
        <v>933</v>
      </c>
      <c r="C65" s="235"/>
      <c r="D65" s="229">
        <v>27000</v>
      </c>
      <c r="E65" s="225">
        <f t="shared" si="2"/>
        <v>27000</v>
      </c>
      <c r="F65" s="228">
        <f t="shared" si="1"/>
        <v>1.288528800766245E-2</v>
      </c>
    </row>
    <row r="66" spans="2:6" ht="23.4" customHeight="1">
      <c r="B66" s="249" t="s">
        <v>1143</v>
      </c>
      <c r="C66" s="235"/>
      <c r="D66" s="229">
        <v>0</v>
      </c>
      <c r="E66" s="225">
        <f t="shared" si="2"/>
        <v>0</v>
      </c>
      <c r="F66" s="228">
        <f t="shared" si="1"/>
        <v>0</v>
      </c>
    </row>
    <row r="67" spans="2:6" ht="23.4" customHeight="1">
      <c r="B67" s="250" t="s">
        <v>1123</v>
      </c>
      <c r="C67" s="235"/>
      <c r="D67" s="230">
        <v>0</v>
      </c>
      <c r="E67" s="225">
        <f t="shared" ref="E67" si="3">SUM(C67:D67)</f>
        <v>0</v>
      </c>
      <c r="F67" s="228">
        <f t="shared" ref="F67:F69" si="4">SUM(E67)/SUM($E$60:$E$69)</f>
        <v>0</v>
      </c>
    </row>
    <row r="68" spans="2:6" ht="23.4" customHeight="1">
      <c r="B68" s="234" t="s">
        <v>1144</v>
      </c>
      <c r="C68" s="235"/>
      <c r="D68" s="230">
        <v>190000</v>
      </c>
      <c r="E68" s="225">
        <f t="shared" ref="E68:E69" si="5">SUM(C68:D68)</f>
        <v>190000</v>
      </c>
      <c r="F68" s="228">
        <f t="shared" si="4"/>
        <v>9.0674248942809843E-2</v>
      </c>
    </row>
    <row r="69" spans="2:6" ht="23.4" customHeight="1" thickBot="1">
      <c r="B69" s="251" t="s">
        <v>1124</v>
      </c>
      <c r="C69" s="236"/>
      <c r="D69" s="231">
        <v>0</v>
      </c>
      <c r="E69" s="225">
        <f t="shared" si="5"/>
        <v>0</v>
      </c>
      <c r="F69" s="228">
        <f t="shared" si="4"/>
        <v>0</v>
      </c>
    </row>
    <row r="70" spans="2:6" ht="23.4" customHeight="1">
      <c r="C70" s="232">
        <f>SUM(C60:C69)</f>
        <v>0</v>
      </c>
      <c r="D70" s="232">
        <f>SUM(D60:D69)</f>
        <v>2095413</v>
      </c>
      <c r="E70" s="225">
        <f>SUM(E60:E69)</f>
        <v>2095413</v>
      </c>
      <c r="F70" s="233">
        <f t="shared" ref="F70" si="6">E70/$E$70</f>
        <v>1</v>
      </c>
    </row>
    <row r="71" spans="2:6" ht="23.4" customHeight="1"/>
  </sheetData>
  <mergeCells count="3">
    <mergeCell ref="A1:H1"/>
    <mergeCell ref="A2:H2"/>
    <mergeCell ref="J11:K11"/>
  </mergeCells>
  <phoneticPr fontId="31" type="noConversion"/>
  <pageMargins left="0.69" right="0.19685039370078741" top="0" bottom="0.6692913385826772" header="0" footer="0.19685039370078741"/>
  <pageSetup pageOrder="overThenDown" orientation="portrait" horizontalDpi="300" verticalDpi="300" r:id="rId1"/>
  <headerFooter alignWithMargins="0">
    <oddFooter>&amp;L主管：&amp;C主辦會計人員：
&amp;R製表：許靜修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81C2-6CDA-452E-BD56-12B7AB3A2863}">
  <dimension ref="A1:M71"/>
  <sheetViews>
    <sheetView showGridLines="0" zoomScale="85" zoomScaleNormal="85" workbookViewId="0">
      <selection activeCell="F15" sqref="F15"/>
    </sheetView>
  </sheetViews>
  <sheetFormatPr defaultColWidth="9" defaultRowHeight="5.75" customHeight="1"/>
  <cols>
    <col min="1" max="1" width="6.36328125" style="237" customWidth="1"/>
    <col min="2" max="2" width="13.08984375" style="247" customWidth="1"/>
    <col min="3" max="4" width="13.81640625" style="198" customWidth="1"/>
    <col min="5" max="5" width="13.1796875" style="198" customWidth="1"/>
    <col min="6" max="6" width="11.6328125" style="199" customWidth="1"/>
    <col min="7" max="7" width="11.6328125" style="200" customWidth="1"/>
    <col min="8" max="8" width="17.453125" style="224" customWidth="1"/>
    <col min="9" max="9" width="13.6328125" style="224" customWidth="1"/>
    <col min="10" max="11" width="8.6328125" style="197" customWidth="1"/>
    <col min="12" max="12" width="13.453125" style="198" customWidth="1"/>
    <col min="13" max="13" width="14.36328125" style="198" customWidth="1"/>
    <col min="14" max="16384" width="9" style="198"/>
  </cols>
  <sheetData>
    <row r="1" spans="1:11" ht="19.5">
      <c r="A1" s="355" t="s">
        <v>1125</v>
      </c>
      <c r="B1" s="355"/>
      <c r="C1" s="355"/>
      <c r="D1" s="355"/>
      <c r="E1" s="355"/>
      <c r="F1" s="355"/>
      <c r="G1" s="355"/>
      <c r="H1" s="355"/>
      <c r="I1" s="282"/>
    </row>
    <row r="2" spans="1:11" ht="19.5">
      <c r="A2" s="357" t="s">
        <v>1150</v>
      </c>
      <c r="B2" s="355"/>
      <c r="C2" s="355"/>
      <c r="D2" s="355"/>
      <c r="E2" s="355"/>
      <c r="F2" s="355"/>
      <c r="G2" s="355"/>
      <c r="H2" s="355"/>
      <c r="I2" s="282"/>
    </row>
    <row r="3" spans="1:11" ht="15.5">
      <c r="B3" s="240"/>
      <c r="H3" s="201"/>
      <c r="I3" s="201"/>
    </row>
    <row r="4" spans="1:11" ht="23.15" customHeight="1">
      <c r="A4" s="238" t="s">
        <v>1126</v>
      </c>
      <c r="B4" s="241" t="s">
        <v>1133</v>
      </c>
      <c r="C4" s="202" t="s">
        <v>1127</v>
      </c>
      <c r="D4" s="202" t="s">
        <v>1128</v>
      </c>
      <c r="E4" s="202" t="s">
        <v>1129</v>
      </c>
      <c r="F4" s="203" t="s">
        <v>1130</v>
      </c>
      <c r="G4" s="203" t="s">
        <v>1131</v>
      </c>
      <c r="H4" s="203" t="s">
        <v>1132</v>
      </c>
      <c r="I4" s="204"/>
    </row>
    <row r="5" spans="1:11" ht="22.65" customHeight="1">
      <c r="A5" s="205"/>
      <c r="B5" s="242"/>
      <c r="C5" s="206"/>
      <c r="D5" s="206"/>
      <c r="E5" s="206"/>
      <c r="F5" s="207"/>
      <c r="G5" s="208"/>
      <c r="H5" s="209"/>
      <c r="I5" s="210"/>
      <c r="J5" s="211"/>
      <c r="K5" s="198"/>
    </row>
    <row r="6" spans="1:11" ht="22.65" customHeight="1">
      <c r="A6" s="205"/>
      <c r="B6" s="242"/>
      <c r="C6" s="206"/>
      <c r="D6" s="206"/>
      <c r="E6" s="206"/>
      <c r="F6" s="207"/>
      <c r="G6" s="208"/>
      <c r="H6" s="209"/>
      <c r="I6" s="210"/>
      <c r="J6" s="211"/>
      <c r="K6" s="198"/>
    </row>
    <row r="7" spans="1:11" ht="22.65" customHeight="1">
      <c r="A7" s="205"/>
      <c r="B7" s="242"/>
      <c r="C7" s="206"/>
      <c r="D7" s="206"/>
      <c r="E7" s="206"/>
      <c r="F7" s="252"/>
      <c r="G7" s="208"/>
      <c r="H7" s="209"/>
      <c r="I7" s="212"/>
      <c r="J7" s="211"/>
      <c r="K7" s="198"/>
    </row>
    <row r="8" spans="1:11" ht="22.65" customHeight="1">
      <c r="A8" s="205"/>
      <c r="B8" s="242"/>
      <c r="C8" s="206"/>
      <c r="D8" s="206"/>
      <c r="E8" s="206"/>
      <c r="F8" s="252"/>
      <c r="G8" s="208"/>
      <c r="H8" s="209"/>
      <c r="I8" s="210"/>
      <c r="J8" s="211"/>
      <c r="K8" s="198"/>
    </row>
    <row r="9" spans="1:11" ht="22.65" customHeight="1">
      <c r="A9" s="205"/>
      <c r="B9" s="242"/>
      <c r="C9" s="206"/>
      <c r="D9" s="206"/>
      <c r="E9" s="206"/>
      <c r="F9" s="207"/>
      <c r="G9" s="208"/>
      <c r="H9" s="209"/>
      <c r="I9" s="210"/>
      <c r="J9" s="211"/>
      <c r="K9" s="198"/>
    </row>
    <row r="10" spans="1:11" ht="22.65" customHeight="1">
      <c r="A10" s="205"/>
      <c r="B10" s="242"/>
      <c r="C10" s="206"/>
      <c r="D10" s="206"/>
      <c r="E10" s="206"/>
      <c r="F10" s="207"/>
      <c r="G10" s="208"/>
      <c r="H10" s="209"/>
      <c r="I10" s="210"/>
      <c r="J10" s="211"/>
      <c r="K10" s="198"/>
    </row>
    <row r="11" spans="1:11" ht="22.65" customHeight="1">
      <c r="A11" s="205"/>
      <c r="B11" s="242"/>
      <c r="C11" s="206"/>
      <c r="D11" s="206"/>
      <c r="E11" s="206"/>
      <c r="F11" s="207"/>
      <c r="G11" s="208"/>
      <c r="H11" s="209"/>
      <c r="I11" s="210"/>
      <c r="J11" s="356"/>
      <c r="K11" s="356"/>
    </row>
    <row r="12" spans="1:11" ht="22.65" customHeight="1">
      <c r="A12" s="205"/>
      <c r="B12" s="242"/>
      <c r="C12" s="206"/>
      <c r="D12" s="206"/>
      <c r="E12" s="206"/>
      <c r="F12" s="207"/>
      <c r="G12" s="208"/>
      <c r="H12" s="209"/>
      <c r="I12" s="210"/>
      <c r="J12" s="211"/>
      <c r="K12" s="198"/>
    </row>
    <row r="13" spans="1:11" ht="22.65" customHeight="1">
      <c r="A13" s="205"/>
      <c r="B13" s="242"/>
      <c r="C13" s="206"/>
      <c r="D13" s="206"/>
      <c r="E13" s="206"/>
      <c r="F13" s="207"/>
      <c r="G13" s="208"/>
      <c r="H13" s="209"/>
      <c r="I13" s="210"/>
      <c r="J13" s="211"/>
      <c r="K13" s="198"/>
    </row>
    <row r="14" spans="1:11" ht="22.65" customHeight="1">
      <c r="A14" s="205"/>
      <c r="B14" s="242"/>
      <c r="C14" s="206"/>
      <c r="D14" s="206"/>
      <c r="E14" s="206"/>
      <c r="F14" s="207"/>
      <c r="G14" s="208"/>
      <c r="H14" s="209"/>
      <c r="I14" s="210"/>
      <c r="J14" s="211"/>
      <c r="K14" s="198"/>
    </row>
    <row r="15" spans="1:11" ht="22.65" customHeight="1">
      <c r="A15" s="205"/>
      <c r="B15" s="242"/>
      <c r="C15" s="206"/>
      <c r="D15" s="206"/>
      <c r="E15" s="206"/>
      <c r="F15" s="207"/>
      <c r="G15" s="208"/>
      <c r="H15" s="209"/>
      <c r="I15" s="210"/>
      <c r="J15" s="211"/>
      <c r="K15" s="198"/>
    </row>
    <row r="16" spans="1:11" ht="22.65" customHeight="1">
      <c r="A16" s="205"/>
      <c r="B16" s="242"/>
      <c r="C16" s="206"/>
      <c r="D16" s="206"/>
      <c r="E16" s="206"/>
      <c r="F16" s="207"/>
      <c r="G16" s="208"/>
      <c r="H16" s="209"/>
      <c r="I16" s="210"/>
      <c r="J16" s="211"/>
      <c r="K16" s="198"/>
    </row>
    <row r="17" spans="1:10" s="198" customFormat="1" ht="22.65" customHeight="1">
      <c r="A17" s="205"/>
      <c r="B17" s="242"/>
      <c r="C17" s="206"/>
      <c r="D17" s="206"/>
      <c r="E17" s="206"/>
      <c r="F17" s="207"/>
      <c r="G17" s="208"/>
      <c r="H17" s="209"/>
      <c r="I17" s="210"/>
      <c r="J17" s="211"/>
    </row>
    <row r="18" spans="1:10" s="198" customFormat="1" ht="22.65" customHeight="1">
      <c r="A18" s="205"/>
      <c r="B18" s="242"/>
      <c r="C18" s="206"/>
      <c r="D18" s="206"/>
      <c r="E18" s="206"/>
      <c r="F18" s="207"/>
      <c r="G18" s="208"/>
      <c r="H18" s="209"/>
      <c r="I18" s="210"/>
      <c r="J18" s="211"/>
    </row>
    <row r="19" spans="1:10" s="198" customFormat="1" ht="22.65" customHeight="1">
      <c r="A19" s="205"/>
      <c r="B19" s="242"/>
      <c r="C19" s="206"/>
      <c r="D19" s="206"/>
      <c r="E19" s="206"/>
      <c r="F19" s="207"/>
      <c r="G19" s="208"/>
      <c r="H19" s="209"/>
      <c r="I19" s="210"/>
      <c r="J19" s="211"/>
    </row>
    <row r="20" spans="1:10" s="198" customFormat="1" ht="22.65" customHeight="1">
      <c r="A20" s="205"/>
      <c r="B20" s="242"/>
      <c r="C20" s="206"/>
      <c r="D20" s="206"/>
      <c r="E20" s="206"/>
      <c r="F20" s="207"/>
      <c r="G20" s="208"/>
      <c r="H20" s="209"/>
      <c r="I20" s="210"/>
      <c r="J20" s="211"/>
    </row>
    <row r="21" spans="1:10" s="198" customFormat="1" ht="22.65" customHeight="1">
      <c r="A21" s="205"/>
      <c r="B21" s="242"/>
      <c r="C21" s="206"/>
      <c r="D21" s="206"/>
      <c r="E21" s="206"/>
      <c r="F21" s="207"/>
      <c r="G21" s="208"/>
      <c r="H21" s="209"/>
      <c r="I21" s="210"/>
      <c r="J21" s="211"/>
    </row>
    <row r="22" spans="1:10" s="198" customFormat="1" ht="22.65" customHeight="1">
      <c r="A22" s="205"/>
      <c r="B22" s="242"/>
      <c r="C22" s="206"/>
      <c r="D22" s="206"/>
      <c r="E22" s="206"/>
      <c r="F22" s="207"/>
      <c r="G22" s="208"/>
      <c r="H22" s="209"/>
      <c r="I22" s="210"/>
      <c r="J22" s="211"/>
    </row>
    <row r="23" spans="1:10" s="198" customFormat="1" ht="22.65" customHeight="1">
      <c r="A23" s="205"/>
      <c r="B23" s="242"/>
      <c r="C23" s="206"/>
      <c r="D23" s="206"/>
      <c r="E23" s="206"/>
      <c r="F23" s="207"/>
      <c r="G23" s="208"/>
      <c r="H23" s="209"/>
      <c r="I23" s="210"/>
      <c r="J23" s="211"/>
    </row>
    <row r="24" spans="1:10" s="198" customFormat="1" ht="22.65" customHeight="1">
      <c r="A24" s="205"/>
      <c r="B24" s="242"/>
      <c r="C24" s="206"/>
      <c r="D24" s="206"/>
      <c r="E24" s="206"/>
      <c r="F24" s="207"/>
      <c r="G24" s="208"/>
      <c r="H24" s="209"/>
      <c r="I24" s="210"/>
      <c r="J24" s="211"/>
    </row>
    <row r="25" spans="1:10" s="198" customFormat="1" ht="22.65" customHeight="1">
      <c r="A25" s="205"/>
      <c r="B25" s="242"/>
      <c r="C25" s="206"/>
      <c r="D25" s="206"/>
      <c r="E25" s="206"/>
      <c r="F25" s="207"/>
      <c r="G25" s="208"/>
      <c r="H25" s="209"/>
      <c r="I25" s="210"/>
      <c r="J25" s="211"/>
    </row>
    <row r="26" spans="1:10" s="198" customFormat="1" ht="22.65" customHeight="1">
      <c r="A26" s="205"/>
      <c r="B26" s="242"/>
      <c r="C26" s="206"/>
      <c r="D26" s="206"/>
      <c r="E26" s="206"/>
      <c r="F26" s="207"/>
      <c r="G26" s="208"/>
      <c r="H26" s="209"/>
      <c r="I26" s="210"/>
      <c r="J26" s="211"/>
    </row>
    <row r="27" spans="1:10" s="198" customFormat="1" ht="22.65" customHeight="1">
      <c r="A27" s="205"/>
      <c r="B27" s="242"/>
      <c r="C27" s="206"/>
      <c r="D27" s="206"/>
      <c r="E27" s="206"/>
      <c r="F27" s="207"/>
      <c r="G27" s="208"/>
      <c r="H27" s="209"/>
      <c r="I27" s="210"/>
      <c r="J27" s="211"/>
    </row>
    <row r="28" spans="1:10" s="198" customFormat="1" ht="22.65" customHeight="1">
      <c r="A28" s="205"/>
      <c r="B28" s="242"/>
      <c r="C28" s="206"/>
      <c r="D28" s="206"/>
      <c r="E28" s="206"/>
      <c r="F28" s="207"/>
      <c r="G28" s="208"/>
      <c r="H28" s="209"/>
      <c r="I28" s="210"/>
      <c r="J28" s="211"/>
    </row>
    <row r="29" spans="1:10" s="198" customFormat="1" ht="22.65" customHeight="1">
      <c r="A29" s="205"/>
      <c r="B29" s="242"/>
      <c r="C29" s="206"/>
      <c r="D29" s="206"/>
      <c r="E29" s="206"/>
      <c r="F29" s="207"/>
      <c r="G29" s="208"/>
      <c r="H29" s="209"/>
      <c r="I29" s="210"/>
      <c r="J29" s="211"/>
    </row>
    <row r="30" spans="1:10" s="198" customFormat="1" ht="22.65" customHeight="1">
      <c r="A30" s="205"/>
      <c r="B30" s="242"/>
      <c r="C30" s="206"/>
      <c r="D30" s="206"/>
      <c r="E30" s="206"/>
      <c r="F30" s="207"/>
      <c r="G30" s="208"/>
      <c r="H30" s="209"/>
      <c r="I30" s="210"/>
      <c r="J30" s="211"/>
    </row>
    <row r="31" spans="1:10" s="198" customFormat="1" ht="22.65" customHeight="1">
      <c r="A31" s="205"/>
      <c r="B31" s="242"/>
      <c r="C31" s="206"/>
      <c r="D31" s="206"/>
      <c r="E31" s="206"/>
      <c r="F31" s="207"/>
      <c r="G31" s="208"/>
      <c r="H31" s="209"/>
      <c r="I31" s="210"/>
      <c r="J31" s="211"/>
    </row>
    <row r="32" spans="1:10" s="198" customFormat="1" ht="22.65" customHeight="1">
      <c r="A32" s="205"/>
      <c r="B32" s="242"/>
      <c r="C32" s="206"/>
      <c r="D32" s="206"/>
      <c r="E32" s="206"/>
      <c r="F32" s="207"/>
      <c r="G32" s="208"/>
      <c r="H32" s="209"/>
      <c r="I32" s="210"/>
      <c r="J32" s="211"/>
    </row>
    <row r="33" spans="1:10" s="198" customFormat="1" ht="22.65" customHeight="1">
      <c r="A33" s="205"/>
      <c r="B33" s="242"/>
      <c r="C33" s="206"/>
      <c r="D33" s="206"/>
      <c r="E33" s="206"/>
      <c r="F33" s="207"/>
      <c r="G33" s="208"/>
      <c r="H33" s="209"/>
      <c r="I33" s="210"/>
      <c r="J33" s="211"/>
    </row>
    <row r="34" spans="1:10" s="198" customFormat="1" ht="22.65" customHeight="1">
      <c r="A34" s="205"/>
      <c r="B34" s="242"/>
      <c r="C34" s="206"/>
      <c r="D34" s="206"/>
      <c r="E34" s="206"/>
      <c r="F34" s="206"/>
      <c r="G34" s="206"/>
      <c r="H34" s="209"/>
      <c r="I34" s="210"/>
      <c r="J34" s="211"/>
    </row>
    <row r="35" spans="1:10" s="198" customFormat="1" ht="22.65" customHeight="1">
      <c r="A35" s="205"/>
      <c r="B35" s="242"/>
      <c r="C35" s="206"/>
      <c r="D35" s="206"/>
      <c r="E35" s="206"/>
      <c r="F35" s="206"/>
      <c r="G35" s="206"/>
      <c r="H35" s="209"/>
      <c r="I35" s="210"/>
      <c r="J35" s="211"/>
    </row>
    <row r="36" spans="1:10" s="198" customFormat="1" ht="22.65" customHeight="1">
      <c r="A36" s="205"/>
      <c r="B36" s="242"/>
      <c r="C36" s="206"/>
      <c r="D36" s="206"/>
      <c r="E36" s="206"/>
      <c r="F36" s="206"/>
      <c r="G36" s="206"/>
      <c r="H36" s="209"/>
      <c r="I36" s="210"/>
      <c r="J36" s="211"/>
    </row>
    <row r="37" spans="1:10" s="198" customFormat="1" ht="22.65" customHeight="1">
      <c r="A37" s="205"/>
      <c r="B37" s="242"/>
      <c r="C37" s="206"/>
      <c r="D37" s="206"/>
      <c r="E37" s="206"/>
      <c r="F37" s="206"/>
      <c r="G37" s="206"/>
      <c r="H37" s="209"/>
      <c r="I37" s="210"/>
      <c r="J37" s="211"/>
    </row>
    <row r="38" spans="1:10" s="198" customFormat="1" ht="22.65" customHeight="1">
      <c r="A38" s="205"/>
      <c r="B38" s="242"/>
      <c r="C38" s="206"/>
      <c r="D38" s="206"/>
      <c r="E38" s="206"/>
      <c r="F38" s="206"/>
      <c r="G38" s="206"/>
      <c r="H38" s="209"/>
      <c r="I38" s="210"/>
      <c r="J38" s="211"/>
    </row>
    <row r="39" spans="1:10" s="198" customFormat="1" ht="22.65" customHeight="1">
      <c r="A39" s="205"/>
      <c r="B39" s="242"/>
      <c r="C39" s="206"/>
      <c r="D39" s="206"/>
      <c r="E39" s="206"/>
      <c r="F39" s="206"/>
      <c r="G39" s="206"/>
      <c r="H39" s="209"/>
      <c r="I39" s="210"/>
      <c r="J39" s="211"/>
    </row>
    <row r="40" spans="1:10" s="198" customFormat="1" ht="22.65" customHeight="1">
      <c r="A40" s="205"/>
      <c r="B40" s="242"/>
      <c r="C40" s="206"/>
      <c r="D40" s="206"/>
      <c r="E40" s="206"/>
      <c r="F40" s="207"/>
      <c r="G40" s="206"/>
      <c r="H40" s="209"/>
      <c r="I40" s="210"/>
      <c r="J40" s="211"/>
    </row>
    <row r="41" spans="1:10" s="198" customFormat="1" ht="22.65" customHeight="1">
      <c r="A41" s="205"/>
      <c r="B41" s="242"/>
      <c r="C41" s="206"/>
      <c r="D41" s="206"/>
      <c r="E41" s="206"/>
      <c r="F41" s="206"/>
      <c r="G41" s="206"/>
      <c r="H41" s="209"/>
      <c r="I41" s="210"/>
      <c r="J41" s="211"/>
    </row>
    <row r="42" spans="1:10" s="198" customFormat="1" ht="22.65" customHeight="1">
      <c r="A42" s="205"/>
      <c r="B42" s="242"/>
      <c r="C42" s="206"/>
      <c r="D42" s="206"/>
      <c r="E42" s="206"/>
      <c r="F42" s="206"/>
      <c r="G42" s="206"/>
      <c r="H42" s="209"/>
      <c r="I42" s="210"/>
      <c r="J42" s="211"/>
    </row>
    <row r="43" spans="1:10" s="198" customFormat="1" ht="22.65" customHeight="1">
      <c r="A43" s="205"/>
      <c r="B43" s="242"/>
      <c r="C43" s="206"/>
      <c r="D43" s="206"/>
      <c r="E43" s="206"/>
      <c r="F43" s="206"/>
      <c r="G43" s="206"/>
      <c r="H43" s="209"/>
      <c r="I43" s="210"/>
      <c r="J43" s="211"/>
    </row>
    <row r="44" spans="1:10" s="198" customFormat="1" ht="22.65" customHeight="1">
      <c r="A44" s="205"/>
      <c r="B44" s="242"/>
      <c r="C44" s="206"/>
      <c r="D44" s="206"/>
      <c r="E44" s="206"/>
      <c r="F44" s="206"/>
      <c r="G44" s="206"/>
      <c r="H44" s="209"/>
      <c r="I44" s="210"/>
      <c r="J44" s="211"/>
    </row>
    <row r="45" spans="1:10" s="198" customFormat="1" ht="22.65" customHeight="1">
      <c r="A45" s="205"/>
      <c r="B45" s="242"/>
      <c r="C45" s="206"/>
      <c r="D45" s="206"/>
      <c r="E45" s="206"/>
      <c r="F45" s="206"/>
      <c r="G45" s="206"/>
      <c r="H45" s="209"/>
      <c r="I45" s="210"/>
      <c r="J45" s="211"/>
    </row>
    <row r="46" spans="1:10" s="198" customFormat="1" ht="22.65" customHeight="1">
      <c r="A46" s="205"/>
      <c r="B46" s="242"/>
      <c r="C46" s="206"/>
      <c r="D46" s="206"/>
      <c r="E46" s="206"/>
      <c r="F46" s="206"/>
      <c r="G46" s="206"/>
      <c r="H46" s="209"/>
      <c r="I46" s="210"/>
      <c r="J46" s="211"/>
    </row>
    <row r="47" spans="1:10" s="198" customFormat="1" ht="22.65" customHeight="1">
      <c r="A47" s="205"/>
      <c r="B47" s="242"/>
      <c r="C47" s="206"/>
      <c r="D47" s="206"/>
      <c r="E47" s="206"/>
      <c r="F47" s="206"/>
      <c r="G47" s="206"/>
      <c r="H47" s="209"/>
      <c r="I47" s="210"/>
      <c r="J47" s="211"/>
    </row>
    <row r="48" spans="1:10" s="198" customFormat="1" ht="22.65" customHeight="1">
      <c r="A48" s="205"/>
      <c r="B48" s="242"/>
      <c r="C48" s="206"/>
      <c r="D48" s="206"/>
      <c r="E48" s="206"/>
      <c r="F48" s="206"/>
      <c r="G48" s="206"/>
      <c r="H48" s="209"/>
      <c r="I48" s="210"/>
      <c r="J48" s="211"/>
    </row>
    <row r="49" spans="1:13" ht="22.65" customHeight="1">
      <c r="A49" s="205"/>
      <c r="B49" s="242"/>
      <c r="C49" s="206"/>
      <c r="D49" s="206"/>
      <c r="E49" s="206"/>
      <c r="F49" s="206"/>
      <c r="G49" s="206"/>
      <c r="H49" s="209"/>
      <c r="I49" s="210"/>
      <c r="J49" s="211"/>
      <c r="K49" s="198"/>
    </row>
    <row r="50" spans="1:13" ht="22.65" customHeight="1">
      <c r="A50" s="205"/>
      <c r="B50" s="242"/>
      <c r="C50" s="206"/>
      <c r="D50" s="206"/>
      <c r="E50" s="206"/>
      <c r="F50" s="206"/>
      <c r="G50" s="206"/>
      <c r="H50" s="209"/>
      <c r="I50" s="210"/>
      <c r="J50" s="211"/>
      <c r="K50" s="198"/>
    </row>
    <row r="51" spans="1:13" ht="22.65" customHeight="1">
      <c r="A51" s="205"/>
      <c r="B51" s="242"/>
      <c r="C51" s="206"/>
      <c r="D51" s="206"/>
      <c r="E51" s="206"/>
      <c r="F51" s="206"/>
      <c r="G51" s="206"/>
      <c r="H51" s="209"/>
      <c r="I51" s="210"/>
      <c r="J51" s="211"/>
      <c r="K51" s="198"/>
    </row>
    <row r="52" spans="1:13" ht="22.65" customHeight="1">
      <c r="A52" s="205"/>
      <c r="B52" s="242"/>
      <c r="C52" s="206"/>
      <c r="D52" s="206"/>
      <c r="E52" s="206"/>
      <c r="F52" s="206"/>
      <c r="G52" s="206"/>
      <c r="H52" s="209"/>
      <c r="I52" s="210"/>
      <c r="J52" s="211"/>
      <c r="K52" s="198"/>
    </row>
    <row r="53" spans="1:13" ht="22.65" customHeight="1">
      <c r="A53" s="239"/>
      <c r="B53" s="243"/>
      <c r="C53" s="213"/>
      <c r="D53" s="213"/>
      <c r="E53" s="213"/>
      <c r="F53" s="214"/>
      <c r="G53" s="215"/>
      <c r="H53" s="216"/>
      <c r="I53" s="217"/>
      <c r="J53" s="211"/>
      <c r="K53" s="198"/>
    </row>
    <row r="54" spans="1:13" ht="22.65" customHeight="1">
      <c r="A54" s="239"/>
      <c r="B54" s="244" t="s">
        <v>1134</v>
      </c>
      <c r="C54" s="218">
        <f>SUM(C5:C53)</f>
        <v>0</v>
      </c>
      <c r="D54" s="218">
        <f>SUM(D5:D53)</f>
        <v>0</v>
      </c>
      <c r="E54" s="218">
        <f>SUM(E5:E53)</f>
        <v>0</v>
      </c>
      <c r="F54" s="219"/>
      <c r="G54" s="220"/>
      <c r="H54" s="221"/>
      <c r="I54" s="222"/>
    </row>
    <row r="55" spans="1:13" ht="22.65" customHeight="1">
      <c r="A55" s="239"/>
      <c r="B55" s="244" t="s">
        <v>1135</v>
      </c>
      <c r="C55" s="218">
        <v>0</v>
      </c>
      <c r="D55" s="218">
        <v>0</v>
      </c>
      <c r="E55" s="218">
        <v>0</v>
      </c>
      <c r="F55" s="219"/>
      <c r="G55" s="220"/>
      <c r="H55" s="223"/>
    </row>
    <row r="56" spans="1:13" ht="22.65" customHeight="1">
      <c r="A56" s="239"/>
      <c r="B56" s="244" t="s">
        <v>1136</v>
      </c>
      <c r="C56" s="218">
        <v>0</v>
      </c>
      <c r="D56" s="218">
        <v>0</v>
      </c>
      <c r="E56" s="218">
        <v>0</v>
      </c>
      <c r="F56" s="219"/>
      <c r="G56" s="220"/>
      <c r="H56" s="223"/>
    </row>
    <row r="57" spans="1:13" ht="22.65" customHeight="1">
      <c r="A57" s="239"/>
      <c r="B57" s="245" t="s">
        <v>1137</v>
      </c>
      <c r="C57" s="218">
        <f>C54-SUM(C55:C56)</f>
        <v>0</v>
      </c>
      <c r="D57" s="218">
        <f t="shared" ref="D57:E57" si="0">D54-SUM(D55:D56)</f>
        <v>0</v>
      </c>
      <c r="E57" s="218">
        <f t="shared" si="0"/>
        <v>0</v>
      </c>
      <c r="F57" s="219"/>
      <c r="G57" s="220"/>
      <c r="H57" s="223"/>
    </row>
    <row r="58" spans="1:13" ht="19.5" customHeight="1">
      <c r="B58" s="246" t="s">
        <v>1138</v>
      </c>
      <c r="C58" s="225">
        <f>E70</f>
        <v>2095413</v>
      </c>
    </row>
    <row r="59" spans="1:13" ht="18" customHeight="1" thickBot="1">
      <c r="C59" s="225"/>
    </row>
    <row r="60" spans="1:13" ht="23.4" customHeight="1">
      <c r="B60" s="248" t="s">
        <v>1139</v>
      </c>
      <c r="C60" s="226"/>
      <c r="D60" s="227">
        <v>823940</v>
      </c>
      <c r="E60" s="225">
        <f>SUM(C60:D60)</f>
        <v>823940</v>
      </c>
      <c r="F60" s="228">
        <f t="shared" ref="F60:F66" si="1">SUM(E60)/SUM($E$60:$E$69)</f>
        <v>0.39321126670494072</v>
      </c>
    </row>
    <row r="61" spans="1:13" s="224" customFormat="1" ht="23.4" customHeight="1">
      <c r="A61" s="237"/>
      <c r="B61" s="249" t="s">
        <v>1140</v>
      </c>
      <c r="C61" s="235"/>
      <c r="D61" s="229">
        <v>464776</v>
      </c>
      <c r="E61" s="225">
        <f t="shared" ref="E61:E66" si="2">SUM(C61:D61)</f>
        <v>464776</v>
      </c>
      <c r="F61" s="228">
        <f t="shared" si="1"/>
        <v>0.2218063932981231</v>
      </c>
      <c r="G61" s="200"/>
      <c r="J61" s="197"/>
      <c r="K61" s="197"/>
      <c r="L61" s="198"/>
      <c r="M61" s="198"/>
    </row>
    <row r="62" spans="1:13" ht="23.4" customHeight="1">
      <c r="B62" s="249" t="s">
        <v>1141</v>
      </c>
      <c r="C62" s="235"/>
      <c r="D62" s="229">
        <v>483974</v>
      </c>
      <c r="E62" s="225">
        <f t="shared" si="2"/>
        <v>483974</v>
      </c>
      <c r="F62" s="228">
        <f t="shared" si="1"/>
        <v>0.23096831030446027</v>
      </c>
    </row>
    <row r="63" spans="1:13" ht="23.4" customHeight="1">
      <c r="B63" s="249" t="s">
        <v>932</v>
      </c>
      <c r="C63" s="235"/>
      <c r="D63" s="229">
        <v>0</v>
      </c>
      <c r="E63" s="225">
        <f t="shared" si="2"/>
        <v>0</v>
      </c>
      <c r="F63" s="228">
        <f t="shared" si="1"/>
        <v>0</v>
      </c>
    </row>
    <row r="64" spans="1:13" ht="23.4" customHeight="1">
      <c r="B64" s="249" t="s">
        <v>1142</v>
      </c>
      <c r="C64" s="235"/>
      <c r="D64" s="229">
        <v>105723</v>
      </c>
      <c r="E64" s="225">
        <f t="shared" si="2"/>
        <v>105723</v>
      </c>
      <c r="F64" s="228">
        <f t="shared" si="1"/>
        <v>5.0454492742003608E-2</v>
      </c>
    </row>
    <row r="65" spans="2:6" ht="23.4" customHeight="1">
      <c r="B65" s="249" t="s">
        <v>933</v>
      </c>
      <c r="C65" s="235"/>
      <c r="D65" s="229">
        <v>27000</v>
      </c>
      <c r="E65" s="225">
        <f t="shared" si="2"/>
        <v>27000</v>
      </c>
      <c r="F65" s="228">
        <f t="shared" si="1"/>
        <v>1.288528800766245E-2</v>
      </c>
    </row>
    <row r="66" spans="2:6" ht="23.4" customHeight="1">
      <c r="B66" s="249" t="s">
        <v>1143</v>
      </c>
      <c r="C66" s="235"/>
      <c r="D66" s="229">
        <v>0</v>
      </c>
      <c r="E66" s="225">
        <f t="shared" si="2"/>
        <v>0</v>
      </c>
      <c r="F66" s="228">
        <f t="shared" si="1"/>
        <v>0</v>
      </c>
    </row>
    <row r="67" spans="2:6" ht="23.4" customHeight="1">
      <c r="B67" s="250" t="s">
        <v>1123</v>
      </c>
      <c r="C67" s="235"/>
      <c r="D67" s="230">
        <v>0</v>
      </c>
      <c r="E67" s="225">
        <f t="shared" ref="E67" si="3">SUM(C67:D67)</f>
        <v>0</v>
      </c>
      <c r="F67" s="228">
        <f t="shared" ref="F67:F69" si="4">SUM(E67)/SUM($E$60:$E$69)</f>
        <v>0</v>
      </c>
    </row>
    <row r="68" spans="2:6" ht="23.4" customHeight="1">
      <c r="B68" s="234" t="s">
        <v>1144</v>
      </c>
      <c r="C68" s="235"/>
      <c r="D68" s="230">
        <v>190000</v>
      </c>
      <c r="E68" s="225">
        <f t="shared" ref="E68:E69" si="5">SUM(C68:D68)</f>
        <v>190000</v>
      </c>
      <c r="F68" s="228">
        <f t="shared" si="4"/>
        <v>9.0674248942809843E-2</v>
      </c>
    </row>
    <row r="69" spans="2:6" ht="23.4" customHeight="1" thickBot="1">
      <c r="B69" s="251" t="s">
        <v>1124</v>
      </c>
      <c r="C69" s="236"/>
      <c r="D69" s="231">
        <v>0</v>
      </c>
      <c r="E69" s="225">
        <f t="shared" si="5"/>
        <v>0</v>
      </c>
      <c r="F69" s="228">
        <f t="shared" si="4"/>
        <v>0</v>
      </c>
    </row>
    <row r="70" spans="2:6" ht="23.4" customHeight="1">
      <c r="C70" s="232">
        <f>SUM(C60:C69)</f>
        <v>0</v>
      </c>
      <c r="D70" s="232">
        <f>SUM(D60:D69)</f>
        <v>2095413</v>
      </c>
      <c r="E70" s="225">
        <f>SUM(E60:E69)</f>
        <v>2095413</v>
      </c>
      <c r="F70" s="233">
        <f t="shared" ref="F70" si="6">E70/$E$70</f>
        <v>1</v>
      </c>
    </row>
    <row r="71" spans="2:6" ht="23.4" customHeight="1"/>
  </sheetData>
  <mergeCells count="3">
    <mergeCell ref="A1:H1"/>
    <mergeCell ref="A2:H2"/>
    <mergeCell ref="J11:K11"/>
  </mergeCells>
  <phoneticPr fontId="31" type="noConversion"/>
  <pageMargins left="0.69" right="0.19685039370078741" top="0" bottom="0.6692913385826772" header="0" footer="0.19685039370078741"/>
  <pageSetup pageOrder="overThenDown" orientation="portrait" horizontalDpi="300" verticalDpi="300" r:id="rId1"/>
  <headerFooter alignWithMargins="0">
    <oddFooter>&amp;L主管：&amp;C主辦會計人員：
&amp;R製表：許靜修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9C11-1BA6-4E1B-A0A5-75B30D4B0346}">
  <dimension ref="A1:M71"/>
  <sheetViews>
    <sheetView showGridLines="0" topLeftCell="A2" zoomScale="85" zoomScaleNormal="85" workbookViewId="0">
      <selection activeCell="G13" sqref="G13"/>
    </sheetView>
  </sheetViews>
  <sheetFormatPr defaultColWidth="9" defaultRowHeight="5.75" customHeight="1"/>
  <cols>
    <col min="1" max="1" width="6.36328125" style="237" customWidth="1"/>
    <col min="2" max="2" width="13.08984375" style="247" customWidth="1"/>
    <col min="3" max="4" width="13.81640625" style="198" customWidth="1"/>
    <col min="5" max="5" width="13.1796875" style="198" customWidth="1"/>
    <col min="6" max="6" width="11.6328125" style="199" customWidth="1"/>
    <col min="7" max="7" width="11.6328125" style="200" customWidth="1"/>
    <col min="8" max="8" width="17.453125" style="224" customWidth="1"/>
    <col min="9" max="9" width="13.6328125" style="224" customWidth="1"/>
    <col min="10" max="11" width="8.6328125" style="197" customWidth="1"/>
    <col min="12" max="12" width="13.453125" style="198" customWidth="1"/>
    <col min="13" max="13" width="14.36328125" style="198" customWidth="1"/>
    <col min="14" max="16384" width="9" style="198"/>
  </cols>
  <sheetData>
    <row r="1" spans="1:11" ht="19.5">
      <c r="A1" s="355" t="s">
        <v>1125</v>
      </c>
      <c r="B1" s="355"/>
      <c r="C1" s="355"/>
      <c r="D1" s="355"/>
      <c r="E1" s="355"/>
      <c r="F1" s="355"/>
      <c r="G1" s="355"/>
      <c r="H1" s="355"/>
      <c r="I1" s="282"/>
    </row>
    <row r="2" spans="1:11" ht="19.5">
      <c r="A2" s="357" t="s">
        <v>1150</v>
      </c>
      <c r="B2" s="355"/>
      <c r="C2" s="355"/>
      <c r="D2" s="355"/>
      <c r="E2" s="355"/>
      <c r="F2" s="355"/>
      <c r="G2" s="355"/>
      <c r="H2" s="355"/>
      <c r="I2" s="282"/>
    </row>
    <row r="3" spans="1:11" ht="15.5">
      <c r="B3" s="240"/>
      <c r="H3" s="201"/>
      <c r="I3" s="201"/>
    </row>
    <row r="4" spans="1:11" ht="23.15" customHeight="1">
      <c r="A4" s="238" t="s">
        <v>1126</v>
      </c>
      <c r="B4" s="241" t="s">
        <v>1133</v>
      </c>
      <c r="C4" s="202" t="s">
        <v>1127</v>
      </c>
      <c r="D4" s="202" t="s">
        <v>1128</v>
      </c>
      <c r="E4" s="202" t="s">
        <v>1129</v>
      </c>
      <c r="F4" s="203" t="s">
        <v>1130</v>
      </c>
      <c r="G4" s="203" t="s">
        <v>1131</v>
      </c>
      <c r="H4" s="203" t="s">
        <v>1132</v>
      </c>
      <c r="I4" s="204"/>
    </row>
    <row r="5" spans="1:11" ht="22.65" customHeight="1">
      <c r="A5" s="205"/>
      <c r="B5" s="242"/>
      <c r="C5" s="206"/>
      <c r="D5" s="206"/>
      <c r="E5" s="206"/>
      <c r="F5" s="207"/>
      <c r="G5" s="208"/>
      <c r="H5" s="209"/>
      <c r="I5" s="210"/>
      <c r="J5" s="211"/>
      <c r="K5" s="198"/>
    </row>
    <row r="6" spans="1:11" ht="22.65" customHeight="1">
      <c r="A6" s="205"/>
      <c r="B6" s="242"/>
      <c r="C6" s="206"/>
      <c r="D6" s="206"/>
      <c r="E6" s="206"/>
      <c r="F6" s="207"/>
      <c r="G6" s="208"/>
      <c r="H6" s="209"/>
      <c r="I6" s="210"/>
      <c r="J6" s="211"/>
      <c r="K6" s="198"/>
    </row>
    <row r="7" spans="1:11" ht="22.65" customHeight="1">
      <c r="A7" s="205"/>
      <c r="B7" s="242"/>
      <c r="C7" s="206"/>
      <c r="D7" s="206"/>
      <c r="E7" s="206"/>
      <c r="F7" s="252"/>
      <c r="G7" s="208"/>
      <c r="H7" s="209"/>
      <c r="I7" s="212"/>
      <c r="J7" s="211"/>
      <c r="K7" s="198"/>
    </row>
    <row r="8" spans="1:11" ht="22.65" customHeight="1">
      <c r="A8" s="205"/>
      <c r="B8" s="242"/>
      <c r="C8" s="206"/>
      <c r="D8" s="206"/>
      <c r="E8" s="206"/>
      <c r="F8" s="252"/>
      <c r="G8" s="208"/>
      <c r="H8" s="209"/>
      <c r="I8" s="210"/>
      <c r="J8" s="211"/>
      <c r="K8" s="198"/>
    </row>
    <row r="9" spans="1:11" ht="22.65" customHeight="1">
      <c r="A9" s="205"/>
      <c r="B9" s="242"/>
      <c r="C9" s="206"/>
      <c r="D9" s="206"/>
      <c r="E9" s="206"/>
      <c r="F9" s="207"/>
      <c r="G9" s="208"/>
      <c r="H9" s="209"/>
      <c r="I9" s="210"/>
      <c r="J9" s="211"/>
      <c r="K9" s="198"/>
    </row>
    <row r="10" spans="1:11" ht="22.65" customHeight="1">
      <c r="A10" s="205"/>
      <c r="B10" s="242"/>
      <c r="C10" s="206"/>
      <c r="D10" s="206"/>
      <c r="E10" s="206"/>
      <c r="F10" s="207"/>
      <c r="G10" s="208"/>
      <c r="H10" s="209"/>
      <c r="I10" s="210"/>
      <c r="J10" s="211"/>
      <c r="K10" s="198"/>
    </row>
    <row r="11" spans="1:11" ht="22.65" customHeight="1">
      <c r="A11" s="205"/>
      <c r="B11" s="242"/>
      <c r="C11" s="206"/>
      <c r="D11" s="206"/>
      <c r="E11" s="206"/>
      <c r="F11" s="207"/>
      <c r="G11" s="208"/>
      <c r="H11" s="209"/>
      <c r="I11" s="210"/>
      <c r="J11" s="356"/>
      <c r="K11" s="356"/>
    </row>
    <row r="12" spans="1:11" ht="22.65" customHeight="1">
      <c r="A12" s="205"/>
      <c r="B12" s="242"/>
      <c r="C12" s="206"/>
      <c r="D12" s="206"/>
      <c r="E12" s="206"/>
      <c r="F12" s="207"/>
      <c r="G12" s="208"/>
      <c r="H12" s="209"/>
      <c r="I12" s="210"/>
      <c r="J12" s="211"/>
      <c r="K12" s="198"/>
    </row>
    <row r="13" spans="1:11" ht="22.65" customHeight="1">
      <c r="A13" s="205"/>
      <c r="B13" s="242"/>
      <c r="C13" s="206"/>
      <c r="D13" s="206"/>
      <c r="E13" s="206"/>
      <c r="F13" s="207"/>
      <c r="G13" s="208"/>
      <c r="H13" s="209"/>
      <c r="I13" s="210"/>
      <c r="J13" s="211"/>
      <c r="K13" s="198"/>
    </row>
    <row r="14" spans="1:11" ht="22.65" customHeight="1">
      <c r="A14" s="205"/>
      <c r="B14" s="242"/>
      <c r="C14" s="206"/>
      <c r="D14" s="206"/>
      <c r="E14" s="206"/>
      <c r="F14" s="207"/>
      <c r="G14" s="208"/>
      <c r="H14" s="209"/>
      <c r="I14" s="210"/>
      <c r="J14" s="211"/>
      <c r="K14" s="198"/>
    </row>
    <row r="15" spans="1:11" ht="22.65" customHeight="1">
      <c r="A15" s="205"/>
      <c r="B15" s="242"/>
      <c r="C15" s="206"/>
      <c r="D15" s="206"/>
      <c r="E15" s="206"/>
      <c r="F15" s="207"/>
      <c r="G15" s="208"/>
      <c r="H15" s="209"/>
      <c r="I15" s="210"/>
      <c r="J15" s="211"/>
      <c r="K15" s="198"/>
    </row>
    <row r="16" spans="1:11" ht="22.65" customHeight="1">
      <c r="A16" s="205"/>
      <c r="B16" s="242"/>
      <c r="C16" s="206"/>
      <c r="D16" s="206"/>
      <c r="E16" s="206"/>
      <c r="F16" s="207"/>
      <c r="G16" s="208"/>
      <c r="H16" s="209"/>
      <c r="I16" s="210"/>
      <c r="J16" s="211"/>
      <c r="K16" s="198"/>
    </row>
    <row r="17" spans="1:10" s="198" customFormat="1" ht="22.65" customHeight="1">
      <c r="A17" s="205"/>
      <c r="B17" s="242"/>
      <c r="C17" s="206"/>
      <c r="D17" s="206"/>
      <c r="E17" s="206"/>
      <c r="F17" s="207"/>
      <c r="G17" s="208"/>
      <c r="H17" s="209"/>
      <c r="I17" s="210"/>
      <c r="J17" s="211"/>
    </row>
    <row r="18" spans="1:10" s="198" customFormat="1" ht="22.65" customHeight="1">
      <c r="A18" s="205"/>
      <c r="B18" s="242"/>
      <c r="C18" s="206"/>
      <c r="D18" s="206"/>
      <c r="E18" s="206"/>
      <c r="F18" s="207"/>
      <c r="G18" s="208"/>
      <c r="H18" s="209"/>
      <c r="I18" s="210"/>
      <c r="J18" s="211"/>
    </row>
    <row r="19" spans="1:10" s="198" customFormat="1" ht="22.65" customHeight="1">
      <c r="A19" s="205"/>
      <c r="B19" s="242"/>
      <c r="C19" s="206"/>
      <c r="D19" s="206"/>
      <c r="E19" s="206"/>
      <c r="F19" s="207"/>
      <c r="G19" s="208"/>
      <c r="H19" s="209"/>
      <c r="I19" s="210"/>
      <c r="J19" s="211"/>
    </row>
    <row r="20" spans="1:10" s="198" customFormat="1" ht="22.65" customHeight="1">
      <c r="A20" s="205"/>
      <c r="B20" s="242"/>
      <c r="C20" s="206"/>
      <c r="D20" s="206"/>
      <c r="E20" s="206"/>
      <c r="F20" s="207"/>
      <c r="G20" s="208"/>
      <c r="H20" s="209"/>
      <c r="I20" s="210"/>
      <c r="J20" s="211"/>
    </row>
    <row r="21" spans="1:10" s="198" customFormat="1" ht="22.65" customHeight="1">
      <c r="A21" s="205"/>
      <c r="B21" s="242"/>
      <c r="C21" s="206"/>
      <c r="D21" s="206"/>
      <c r="E21" s="206"/>
      <c r="F21" s="207"/>
      <c r="G21" s="208"/>
      <c r="H21" s="209"/>
      <c r="I21" s="210"/>
      <c r="J21" s="211"/>
    </row>
    <row r="22" spans="1:10" s="198" customFormat="1" ht="22.65" customHeight="1">
      <c r="A22" s="205"/>
      <c r="B22" s="242"/>
      <c r="C22" s="206"/>
      <c r="D22" s="206"/>
      <c r="E22" s="206"/>
      <c r="F22" s="207"/>
      <c r="G22" s="208"/>
      <c r="H22" s="209"/>
      <c r="I22" s="210"/>
      <c r="J22" s="211"/>
    </row>
    <row r="23" spans="1:10" s="198" customFormat="1" ht="22.65" customHeight="1">
      <c r="A23" s="205"/>
      <c r="B23" s="242"/>
      <c r="C23" s="206"/>
      <c r="D23" s="206"/>
      <c r="E23" s="206"/>
      <c r="F23" s="207"/>
      <c r="G23" s="208"/>
      <c r="H23" s="209"/>
      <c r="I23" s="210"/>
      <c r="J23" s="211"/>
    </row>
    <row r="24" spans="1:10" s="198" customFormat="1" ht="22.65" customHeight="1">
      <c r="A24" s="205"/>
      <c r="B24" s="242"/>
      <c r="C24" s="206"/>
      <c r="D24" s="206"/>
      <c r="E24" s="206"/>
      <c r="F24" s="207"/>
      <c r="G24" s="208"/>
      <c r="H24" s="209"/>
      <c r="I24" s="210"/>
      <c r="J24" s="211"/>
    </row>
    <row r="25" spans="1:10" s="198" customFormat="1" ht="22.65" customHeight="1">
      <c r="A25" s="205"/>
      <c r="B25" s="242"/>
      <c r="C25" s="206"/>
      <c r="D25" s="206"/>
      <c r="E25" s="206"/>
      <c r="F25" s="207"/>
      <c r="G25" s="208"/>
      <c r="H25" s="209"/>
      <c r="I25" s="210"/>
      <c r="J25" s="211"/>
    </row>
    <row r="26" spans="1:10" s="198" customFormat="1" ht="22.65" customHeight="1">
      <c r="A26" s="205"/>
      <c r="B26" s="242"/>
      <c r="C26" s="206"/>
      <c r="D26" s="206"/>
      <c r="E26" s="206"/>
      <c r="F26" s="207"/>
      <c r="G26" s="208"/>
      <c r="H26" s="209"/>
      <c r="I26" s="210"/>
      <c r="J26" s="211"/>
    </row>
    <row r="27" spans="1:10" s="198" customFormat="1" ht="22.65" customHeight="1">
      <c r="A27" s="205"/>
      <c r="B27" s="242"/>
      <c r="C27" s="206"/>
      <c r="D27" s="206"/>
      <c r="E27" s="206"/>
      <c r="F27" s="207"/>
      <c r="G27" s="208"/>
      <c r="H27" s="209"/>
      <c r="I27" s="210"/>
      <c r="J27" s="211"/>
    </row>
    <row r="28" spans="1:10" s="198" customFormat="1" ht="22.65" customHeight="1">
      <c r="A28" s="205"/>
      <c r="B28" s="242"/>
      <c r="C28" s="206"/>
      <c r="D28" s="206"/>
      <c r="E28" s="206"/>
      <c r="F28" s="207"/>
      <c r="G28" s="208"/>
      <c r="H28" s="209"/>
      <c r="I28" s="210"/>
      <c r="J28" s="211"/>
    </row>
    <row r="29" spans="1:10" s="198" customFormat="1" ht="22.65" customHeight="1">
      <c r="A29" s="205"/>
      <c r="B29" s="242"/>
      <c r="C29" s="206"/>
      <c r="D29" s="206"/>
      <c r="E29" s="206"/>
      <c r="F29" s="207"/>
      <c r="G29" s="208"/>
      <c r="H29" s="209"/>
      <c r="I29" s="210"/>
      <c r="J29" s="211"/>
    </row>
    <row r="30" spans="1:10" s="198" customFormat="1" ht="22.65" customHeight="1">
      <c r="A30" s="205"/>
      <c r="B30" s="242"/>
      <c r="C30" s="206"/>
      <c r="D30" s="206"/>
      <c r="E30" s="206"/>
      <c r="F30" s="207"/>
      <c r="G30" s="208"/>
      <c r="H30" s="209"/>
      <c r="I30" s="210"/>
      <c r="J30" s="211"/>
    </row>
    <row r="31" spans="1:10" s="198" customFormat="1" ht="22.65" customHeight="1">
      <c r="A31" s="205"/>
      <c r="B31" s="242"/>
      <c r="C31" s="206"/>
      <c r="D31" s="206"/>
      <c r="E31" s="206"/>
      <c r="F31" s="207"/>
      <c r="G31" s="208"/>
      <c r="H31" s="209"/>
      <c r="I31" s="210"/>
      <c r="J31" s="211"/>
    </row>
    <row r="32" spans="1:10" s="198" customFormat="1" ht="22.65" customHeight="1">
      <c r="A32" s="205"/>
      <c r="B32" s="242"/>
      <c r="C32" s="206"/>
      <c r="D32" s="206"/>
      <c r="E32" s="206"/>
      <c r="F32" s="207"/>
      <c r="G32" s="208"/>
      <c r="H32" s="209"/>
      <c r="I32" s="210"/>
      <c r="J32" s="211"/>
    </row>
    <row r="33" spans="1:10" s="198" customFormat="1" ht="22.65" customHeight="1">
      <c r="A33" s="205"/>
      <c r="B33" s="242"/>
      <c r="C33" s="206"/>
      <c r="D33" s="206"/>
      <c r="E33" s="206"/>
      <c r="F33" s="207"/>
      <c r="G33" s="208"/>
      <c r="H33" s="209"/>
      <c r="I33" s="210"/>
      <c r="J33" s="211"/>
    </row>
    <row r="34" spans="1:10" s="198" customFormat="1" ht="22.65" customHeight="1">
      <c r="A34" s="205"/>
      <c r="B34" s="242"/>
      <c r="C34" s="206"/>
      <c r="D34" s="206"/>
      <c r="E34" s="206"/>
      <c r="F34" s="206"/>
      <c r="G34" s="206"/>
      <c r="H34" s="209"/>
      <c r="I34" s="210"/>
      <c r="J34" s="211"/>
    </row>
    <row r="35" spans="1:10" s="198" customFormat="1" ht="22.65" customHeight="1">
      <c r="A35" s="205"/>
      <c r="B35" s="242"/>
      <c r="C35" s="206"/>
      <c r="D35" s="206"/>
      <c r="E35" s="206"/>
      <c r="F35" s="206"/>
      <c r="G35" s="206"/>
      <c r="H35" s="209"/>
      <c r="I35" s="210"/>
      <c r="J35" s="211"/>
    </row>
    <row r="36" spans="1:10" s="198" customFormat="1" ht="22.65" customHeight="1">
      <c r="A36" s="205"/>
      <c r="B36" s="242"/>
      <c r="C36" s="206"/>
      <c r="D36" s="206"/>
      <c r="E36" s="206"/>
      <c r="F36" s="206"/>
      <c r="G36" s="206"/>
      <c r="H36" s="209"/>
      <c r="I36" s="210"/>
      <c r="J36" s="211"/>
    </row>
    <row r="37" spans="1:10" s="198" customFormat="1" ht="22.65" customHeight="1">
      <c r="A37" s="205"/>
      <c r="B37" s="242"/>
      <c r="C37" s="206"/>
      <c r="D37" s="206"/>
      <c r="E37" s="206"/>
      <c r="F37" s="206"/>
      <c r="G37" s="206"/>
      <c r="H37" s="209"/>
      <c r="I37" s="210"/>
      <c r="J37" s="211"/>
    </row>
    <row r="38" spans="1:10" s="198" customFormat="1" ht="22.65" customHeight="1">
      <c r="A38" s="205"/>
      <c r="B38" s="242"/>
      <c r="C38" s="206"/>
      <c r="D38" s="206"/>
      <c r="E38" s="206"/>
      <c r="F38" s="206"/>
      <c r="G38" s="206"/>
      <c r="H38" s="209"/>
      <c r="I38" s="210"/>
      <c r="J38" s="211"/>
    </row>
    <row r="39" spans="1:10" s="198" customFormat="1" ht="22.65" customHeight="1">
      <c r="A39" s="205"/>
      <c r="B39" s="242"/>
      <c r="C39" s="206"/>
      <c r="D39" s="206"/>
      <c r="E39" s="206"/>
      <c r="F39" s="206"/>
      <c r="G39" s="206"/>
      <c r="H39" s="209"/>
      <c r="I39" s="210"/>
      <c r="J39" s="211"/>
    </row>
    <row r="40" spans="1:10" s="198" customFormat="1" ht="22.65" customHeight="1">
      <c r="A40" s="205"/>
      <c r="B40" s="242"/>
      <c r="C40" s="206"/>
      <c r="D40" s="206"/>
      <c r="E40" s="206"/>
      <c r="F40" s="207"/>
      <c r="G40" s="206"/>
      <c r="H40" s="209"/>
      <c r="I40" s="210"/>
      <c r="J40" s="211"/>
    </row>
    <row r="41" spans="1:10" s="198" customFormat="1" ht="22.65" customHeight="1">
      <c r="A41" s="205"/>
      <c r="B41" s="242"/>
      <c r="C41" s="206"/>
      <c r="D41" s="206"/>
      <c r="E41" s="206"/>
      <c r="F41" s="206"/>
      <c r="G41" s="206"/>
      <c r="H41" s="209"/>
      <c r="I41" s="210"/>
      <c r="J41" s="211"/>
    </row>
    <row r="42" spans="1:10" s="198" customFormat="1" ht="22.65" customHeight="1">
      <c r="A42" s="205"/>
      <c r="B42" s="242"/>
      <c r="C42" s="206"/>
      <c r="D42" s="206"/>
      <c r="E42" s="206"/>
      <c r="F42" s="206"/>
      <c r="G42" s="206"/>
      <c r="H42" s="209"/>
      <c r="I42" s="210"/>
      <c r="J42" s="211"/>
    </row>
    <row r="43" spans="1:10" s="198" customFormat="1" ht="22.65" customHeight="1">
      <c r="A43" s="205"/>
      <c r="B43" s="242"/>
      <c r="C43" s="206"/>
      <c r="D43" s="206"/>
      <c r="E43" s="206"/>
      <c r="F43" s="206"/>
      <c r="G43" s="206"/>
      <c r="H43" s="209"/>
      <c r="I43" s="210"/>
      <c r="J43" s="211"/>
    </row>
    <row r="44" spans="1:10" s="198" customFormat="1" ht="22.65" customHeight="1">
      <c r="A44" s="205"/>
      <c r="B44" s="242"/>
      <c r="C44" s="206"/>
      <c r="D44" s="206"/>
      <c r="E44" s="206"/>
      <c r="F44" s="206"/>
      <c r="G44" s="206"/>
      <c r="H44" s="209"/>
      <c r="I44" s="210"/>
      <c r="J44" s="211"/>
    </row>
    <row r="45" spans="1:10" s="198" customFormat="1" ht="22.65" customHeight="1">
      <c r="A45" s="205"/>
      <c r="B45" s="242"/>
      <c r="C45" s="206"/>
      <c r="D45" s="206"/>
      <c r="E45" s="206"/>
      <c r="F45" s="206"/>
      <c r="G45" s="206"/>
      <c r="H45" s="209"/>
      <c r="I45" s="210"/>
      <c r="J45" s="211"/>
    </row>
    <row r="46" spans="1:10" s="198" customFormat="1" ht="22.65" customHeight="1">
      <c r="A46" s="205"/>
      <c r="B46" s="242"/>
      <c r="C46" s="206"/>
      <c r="D46" s="206"/>
      <c r="E46" s="206"/>
      <c r="F46" s="206"/>
      <c r="G46" s="206"/>
      <c r="H46" s="209"/>
      <c r="I46" s="210"/>
      <c r="J46" s="211"/>
    </row>
    <row r="47" spans="1:10" s="198" customFormat="1" ht="22.65" customHeight="1">
      <c r="A47" s="205"/>
      <c r="B47" s="242"/>
      <c r="C47" s="206"/>
      <c r="D47" s="206"/>
      <c r="E47" s="206"/>
      <c r="F47" s="206"/>
      <c r="G47" s="206"/>
      <c r="H47" s="209"/>
      <c r="I47" s="210"/>
      <c r="J47" s="211"/>
    </row>
    <row r="48" spans="1:10" s="198" customFormat="1" ht="22.65" customHeight="1">
      <c r="A48" s="205"/>
      <c r="B48" s="242"/>
      <c r="C48" s="206"/>
      <c r="D48" s="206"/>
      <c r="E48" s="206"/>
      <c r="F48" s="206"/>
      <c r="G48" s="206"/>
      <c r="H48" s="209"/>
      <c r="I48" s="210"/>
      <c r="J48" s="211"/>
    </row>
    <row r="49" spans="1:13" ht="22.65" customHeight="1">
      <c r="A49" s="205"/>
      <c r="B49" s="242"/>
      <c r="C49" s="206"/>
      <c r="D49" s="206"/>
      <c r="E49" s="206"/>
      <c r="F49" s="206"/>
      <c r="G49" s="206"/>
      <c r="H49" s="209"/>
      <c r="I49" s="210"/>
      <c r="J49" s="211"/>
      <c r="K49" s="198"/>
    </row>
    <row r="50" spans="1:13" ht="22.65" customHeight="1">
      <c r="A50" s="205"/>
      <c r="B50" s="242"/>
      <c r="C50" s="206"/>
      <c r="D50" s="206"/>
      <c r="E50" s="206"/>
      <c r="F50" s="206"/>
      <c r="G50" s="206"/>
      <c r="H50" s="209"/>
      <c r="I50" s="210"/>
      <c r="J50" s="211"/>
      <c r="K50" s="198"/>
    </row>
    <row r="51" spans="1:13" ht="22.65" customHeight="1">
      <c r="A51" s="205"/>
      <c r="B51" s="242"/>
      <c r="C51" s="206"/>
      <c r="D51" s="206"/>
      <c r="E51" s="206"/>
      <c r="F51" s="206"/>
      <c r="G51" s="206"/>
      <c r="H51" s="209"/>
      <c r="I51" s="210"/>
      <c r="J51" s="211"/>
      <c r="K51" s="198"/>
    </row>
    <row r="52" spans="1:13" ht="22.65" customHeight="1">
      <c r="A52" s="205"/>
      <c r="B52" s="242"/>
      <c r="C52" s="206"/>
      <c r="D52" s="206"/>
      <c r="E52" s="206"/>
      <c r="F52" s="206"/>
      <c r="G52" s="206"/>
      <c r="H52" s="209"/>
      <c r="I52" s="210"/>
      <c r="J52" s="211"/>
      <c r="K52" s="198"/>
    </row>
    <row r="53" spans="1:13" ht="22.65" customHeight="1">
      <c r="A53" s="239"/>
      <c r="B53" s="243"/>
      <c r="C53" s="213"/>
      <c r="D53" s="213"/>
      <c r="E53" s="213"/>
      <c r="F53" s="214"/>
      <c r="G53" s="215"/>
      <c r="H53" s="216"/>
      <c r="I53" s="217"/>
      <c r="J53" s="211"/>
      <c r="K53" s="198"/>
    </row>
    <row r="54" spans="1:13" ht="22.65" customHeight="1">
      <c r="A54" s="239"/>
      <c r="B54" s="244" t="s">
        <v>1134</v>
      </c>
      <c r="C54" s="218">
        <f>SUM(C5:C53)</f>
        <v>0</v>
      </c>
      <c r="D54" s="218">
        <f>SUM(D5:D53)</f>
        <v>0</v>
      </c>
      <c r="E54" s="218">
        <f>SUM(E5:E53)</f>
        <v>0</v>
      </c>
      <c r="F54" s="219"/>
      <c r="G54" s="220"/>
      <c r="H54" s="221"/>
      <c r="I54" s="222"/>
    </row>
    <row r="55" spans="1:13" ht="22.65" customHeight="1">
      <c r="A55" s="239"/>
      <c r="B55" s="244" t="s">
        <v>1135</v>
      </c>
      <c r="C55" s="218">
        <v>0</v>
      </c>
      <c r="D55" s="218">
        <v>0</v>
      </c>
      <c r="E55" s="218">
        <v>0</v>
      </c>
      <c r="F55" s="219"/>
      <c r="G55" s="220"/>
      <c r="H55" s="223"/>
    </row>
    <row r="56" spans="1:13" ht="22.65" customHeight="1">
      <c r="A56" s="239"/>
      <c r="B56" s="244" t="s">
        <v>1136</v>
      </c>
      <c r="C56" s="218">
        <v>0</v>
      </c>
      <c r="D56" s="218">
        <v>0</v>
      </c>
      <c r="E56" s="218">
        <v>0</v>
      </c>
      <c r="F56" s="219"/>
      <c r="G56" s="220"/>
      <c r="H56" s="223"/>
    </row>
    <row r="57" spans="1:13" ht="22.65" customHeight="1">
      <c r="A57" s="239"/>
      <c r="B57" s="245" t="s">
        <v>1137</v>
      </c>
      <c r="C57" s="218">
        <f>C54-SUM(C55:C56)</f>
        <v>0</v>
      </c>
      <c r="D57" s="218">
        <f t="shared" ref="D57:E57" si="0">D54-SUM(D55:D56)</f>
        <v>0</v>
      </c>
      <c r="E57" s="218">
        <f t="shared" si="0"/>
        <v>0</v>
      </c>
      <c r="F57" s="219"/>
      <c r="G57" s="220"/>
      <c r="H57" s="223"/>
    </row>
    <row r="58" spans="1:13" ht="19.5" customHeight="1">
      <c r="B58" s="246" t="s">
        <v>1138</v>
      </c>
      <c r="C58" s="225">
        <f>E70</f>
        <v>2095413</v>
      </c>
    </row>
    <row r="59" spans="1:13" ht="18" customHeight="1" thickBot="1">
      <c r="C59" s="225"/>
    </row>
    <row r="60" spans="1:13" ht="23.4" customHeight="1">
      <c r="B60" s="248" t="s">
        <v>1139</v>
      </c>
      <c r="C60" s="226"/>
      <c r="D60" s="227">
        <v>823940</v>
      </c>
      <c r="E60" s="225">
        <f>SUM(C60:D60)</f>
        <v>823940</v>
      </c>
      <c r="F60" s="228">
        <f t="shared" ref="F60:F66" si="1">SUM(E60)/SUM($E$60:$E$69)</f>
        <v>0.39321126670494072</v>
      </c>
    </row>
    <row r="61" spans="1:13" s="224" customFormat="1" ht="23.4" customHeight="1">
      <c r="A61" s="237"/>
      <c r="B61" s="249" t="s">
        <v>1140</v>
      </c>
      <c r="C61" s="235"/>
      <c r="D61" s="229">
        <v>464776</v>
      </c>
      <c r="E61" s="225">
        <f t="shared" ref="E61:E66" si="2">SUM(C61:D61)</f>
        <v>464776</v>
      </c>
      <c r="F61" s="228">
        <f t="shared" si="1"/>
        <v>0.2218063932981231</v>
      </c>
      <c r="G61" s="200"/>
      <c r="J61" s="197"/>
      <c r="K61" s="197"/>
      <c r="L61" s="198"/>
      <c r="M61" s="198"/>
    </row>
    <row r="62" spans="1:13" ht="23.4" customHeight="1">
      <c r="B62" s="249" t="s">
        <v>1141</v>
      </c>
      <c r="C62" s="235"/>
      <c r="D62" s="229">
        <v>483974</v>
      </c>
      <c r="E62" s="225">
        <f t="shared" si="2"/>
        <v>483974</v>
      </c>
      <c r="F62" s="228">
        <f t="shared" si="1"/>
        <v>0.23096831030446027</v>
      </c>
    </row>
    <row r="63" spans="1:13" ht="23.4" customHeight="1">
      <c r="B63" s="249" t="s">
        <v>932</v>
      </c>
      <c r="C63" s="235"/>
      <c r="D63" s="229">
        <v>0</v>
      </c>
      <c r="E63" s="225">
        <f t="shared" si="2"/>
        <v>0</v>
      </c>
      <c r="F63" s="228">
        <f t="shared" si="1"/>
        <v>0</v>
      </c>
    </row>
    <row r="64" spans="1:13" ht="23.4" customHeight="1">
      <c r="B64" s="249" t="s">
        <v>1142</v>
      </c>
      <c r="C64" s="235"/>
      <c r="D64" s="229">
        <v>105723</v>
      </c>
      <c r="E64" s="225">
        <f t="shared" si="2"/>
        <v>105723</v>
      </c>
      <c r="F64" s="228">
        <f t="shared" si="1"/>
        <v>5.0454492742003608E-2</v>
      </c>
    </row>
    <row r="65" spans="2:6" ht="23.4" customHeight="1">
      <c r="B65" s="249" t="s">
        <v>933</v>
      </c>
      <c r="C65" s="235"/>
      <c r="D65" s="229">
        <v>27000</v>
      </c>
      <c r="E65" s="225">
        <f t="shared" si="2"/>
        <v>27000</v>
      </c>
      <c r="F65" s="228">
        <f t="shared" si="1"/>
        <v>1.288528800766245E-2</v>
      </c>
    </row>
    <row r="66" spans="2:6" ht="23.4" customHeight="1">
      <c r="B66" s="249" t="s">
        <v>1143</v>
      </c>
      <c r="C66" s="235"/>
      <c r="D66" s="229">
        <v>0</v>
      </c>
      <c r="E66" s="225">
        <f t="shared" si="2"/>
        <v>0</v>
      </c>
      <c r="F66" s="228">
        <f t="shared" si="1"/>
        <v>0</v>
      </c>
    </row>
    <row r="67" spans="2:6" ht="23.4" customHeight="1">
      <c r="B67" s="250" t="s">
        <v>1123</v>
      </c>
      <c r="C67" s="235"/>
      <c r="D67" s="230">
        <v>0</v>
      </c>
      <c r="E67" s="225">
        <f t="shared" ref="E67" si="3">SUM(C67:D67)</f>
        <v>0</v>
      </c>
      <c r="F67" s="228">
        <f t="shared" ref="F67:F69" si="4">SUM(E67)/SUM($E$60:$E$69)</f>
        <v>0</v>
      </c>
    </row>
    <row r="68" spans="2:6" ht="23.4" customHeight="1">
      <c r="B68" s="234" t="s">
        <v>1144</v>
      </c>
      <c r="C68" s="235"/>
      <c r="D68" s="230">
        <v>190000</v>
      </c>
      <c r="E68" s="225">
        <f t="shared" ref="E68:E69" si="5">SUM(C68:D68)</f>
        <v>190000</v>
      </c>
      <c r="F68" s="228">
        <f t="shared" si="4"/>
        <v>9.0674248942809843E-2</v>
      </c>
    </row>
    <row r="69" spans="2:6" ht="23.4" customHeight="1" thickBot="1">
      <c r="B69" s="251" t="s">
        <v>1124</v>
      </c>
      <c r="C69" s="236"/>
      <c r="D69" s="231">
        <v>0</v>
      </c>
      <c r="E69" s="225">
        <f t="shared" si="5"/>
        <v>0</v>
      </c>
      <c r="F69" s="228">
        <f t="shared" si="4"/>
        <v>0</v>
      </c>
    </row>
    <row r="70" spans="2:6" ht="23.4" customHeight="1">
      <c r="C70" s="232">
        <f>SUM(C60:C69)</f>
        <v>0</v>
      </c>
      <c r="D70" s="232">
        <f>SUM(D60:D69)</f>
        <v>2095413</v>
      </c>
      <c r="E70" s="225">
        <f>SUM(E60:E69)</f>
        <v>2095413</v>
      </c>
      <c r="F70" s="233">
        <f t="shared" ref="F70" si="6">E70/$E$70</f>
        <v>1</v>
      </c>
    </row>
    <row r="71" spans="2:6" ht="23.4" customHeight="1"/>
  </sheetData>
  <mergeCells count="3">
    <mergeCell ref="A1:H1"/>
    <mergeCell ref="A2:H2"/>
    <mergeCell ref="J11:K11"/>
  </mergeCells>
  <phoneticPr fontId="31" type="noConversion"/>
  <pageMargins left="0.69" right="0.19685039370078741" top="0" bottom="0.6692913385826772" header="0" footer="0.19685039370078741"/>
  <pageSetup pageOrder="overThenDown" orientation="portrait" horizontalDpi="300" verticalDpi="300" r:id="rId1"/>
  <headerFooter alignWithMargins="0">
    <oddFooter>&amp;L主管：&amp;C主辦會計人員：
&amp;R製表：許靜修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8197-B6FA-4C60-ACFA-CB5CD1307ECF}">
  <dimension ref="A1:M71"/>
  <sheetViews>
    <sheetView showGridLines="0" topLeftCell="A2" zoomScale="85" zoomScaleNormal="85" workbookViewId="0">
      <selection activeCell="G14" sqref="G14"/>
    </sheetView>
  </sheetViews>
  <sheetFormatPr defaultColWidth="9" defaultRowHeight="5.75" customHeight="1"/>
  <cols>
    <col min="1" max="1" width="6.36328125" style="237" customWidth="1"/>
    <col min="2" max="2" width="13.08984375" style="247" customWidth="1"/>
    <col min="3" max="4" width="13.81640625" style="198" customWidth="1"/>
    <col min="5" max="5" width="13.1796875" style="198" customWidth="1"/>
    <col min="6" max="6" width="11.6328125" style="199" customWidth="1"/>
    <col min="7" max="7" width="11.6328125" style="200" customWidth="1"/>
    <col min="8" max="8" width="17.453125" style="224" customWidth="1"/>
    <col min="9" max="9" width="13.6328125" style="224" customWidth="1"/>
    <col min="10" max="11" width="8.6328125" style="197" customWidth="1"/>
    <col min="12" max="12" width="13.453125" style="198" customWidth="1"/>
    <col min="13" max="13" width="14.36328125" style="198" customWidth="1"/>
    <col min="14" max="16384" width="9" style="198"/>
  </cols>
  <sheetData>
    <row r="1" spans="1:11" ht="19.5">
      <c r="A1" s="355" t="s">
        <v>1125</v>
      </c>
      <c r="B1" s="355"/>
      <c r="C1" s="355"/>
      <c r="D1" s="355"/>
      <c r="E1" s="355"/>
      <c r="F1" s="355"/>
      <c r="G1" s="355"/>
      <c r="H1" s="355"/>
      <c r="I1" s="282"/>
    </row>
    <row r="2" spans="1:11" ht="19.5">
      <c r="A2" s="357" t="s">
        <v>1150</v>
      </c>
      <c r="B2" s="355"/>
      <c r="C2" s="355"/>
      <c r="D2" s="355"/>
      <c r="E2" s="355"/>
      <c r="F2" s="355"/>
      <c r="G2" s="355"/>
      <c r="H2" s="355"/>
      <c r="I2" s="282"/>
    </row>
    <row r="3" spans="1:11" ht="15.5">
      <c r="B3" s="240"/>
      <c r="H3" s="201"/>
      <c r="I3" s="201"/>
    </row>
    <row r="4" spans="1:11" ht="23.15" customHeight="1">
      <c r="A4" s="238" t="s">
        <v>1126</v>
      </c>
      <c r="B4" s="241" t="s">
        <v>1133</v>
      </c>
      <c r="C4" s="202" t="s">
        <v>1127</v>
      </c>
      <c r="D4" s="202" t="s">
        <v>1128</v>
      </c>
      <c r="E4" s="202" t="s">
        <v>1129</v>
      </c>
      <c r="F4" s="203" t="s">
        <v>1130</v>
      </c>
      <c r="G4" s="203" t="s">
        <v>1131</v>
      </c>
      <c r="H4" s="203" t="s">
        <v>1132</v>
      </c>
      <c r="I4" s="204"/>
    </row>
    <row r="5" spans="1:11" ht="22.65" customHeight="1">
      <c r="A5" s="205"/>
      <c r="B5" s="242"/>
      <c r="C5" s="206"/>
      <c r="D5" s="206"/>
      <c r="E5" s="206"/>
      <c r="F5" s="207"/>
      <c r="G5" s="208"/>
      <c r="H5" s="209"/>
      <c r="I5" s="210"/>
      <c r="J5" s="211"/>
      <c r="K5" s="198"/>
    </row>
    <row r="6" spans="1:11" ht="22.65" customHeight="1">
      <c r="A6" s="205"/>
      <c r="B6" s="242"/>
      <c r="C6" s="206"/>
      <c r="D6" s="206"/>
      <c r="E6" s="206"/>
      <c r="F6" s="207"/>
      <c r="G6" s="208"/>
      <c r="H6" s="209"/>
      <c r="I6" s="210"/>
      <c r="J6" s="211"/>
      <c r="K6" s="198"/>
    </row>
    <row r="7" spans="1:11" ht="22.65" customHeight="1">
      <c r="A7" s="205"/>
      <c r="B7" s="242"/>
      <c r="C7" s="206"/>
      <c r="D7" s="206"/>
      <c r="E7" s="206"/>
      <c r="F7" s="252"/>
      <c r="G7" s="208"/>
      <c r="H7" s="209"/>
      <c r="I7" s="212"/>
      <c r="J7" s="211"/>
      <c r="K7" s="198"/>
    </row>
    <row r="8" spans="1:11" ht="22.65" customHeight="1">
      <c r="A8" s="205"/>
      <c r="B8" s="242"/>
      <c r="C8" s="206"/>
      <c r="D8" s="206"/>
      <c r="E8" s="206"/>
      <c r="F8" s="252"/>
      <c r="G8" s="208"/>
      <c r="H8" s="209"/>
      <c r="I8" s="210"/>
      <c r="J8" s="211"/>
      <c r="K8" s="198"/>
    </row>
    <row r="9" spans="1:11" ht="22.65" customHeight="1">
      <c r="A9" s="205"/>
      <c r="B9" s="242"/>
      <c r="C9" s="206"/>
      <c r="D9" s="206"/>
      <c r="E9" s="206"/>
      <c r="F9" s="207"/>
      <c r="G9" s="208"/>
      <c r="H9" s="209"/>
      <c r="I9" s="210"/>
      <c r="J9" s="211"/>
      <c r="K9" s="198"/>
    </row>
    <row r="10" spans="1:11" ht="22.65" customHeight="1">
      <c r="A10" s="205"/>
      <c r="B10" s="242"/>
      <c r="C10" s="206"/>
      <c r="D10" s="206"/>
      <c r="E10" s="206"/>
      <c r="F10" s="207"/>
      <c r="G10" s="208"/>
      <c r="H10" s="209"/>
      <c r="I10" s="210"/>
      <c r="J10" s="211"/>
      <c r="K10" s="198"/>
    </row>
    <row r="11" spans="1:11" ht="22.65" customHeight="1">
      <c r="A11" s="205"/>
      <c r="B11" s="242"/>
      <c r="C11" s="206"/>
      <c r="D11" s="206"/>
      <c r="E11" s="206"/>
      <c r="F11" s="207"/>
      <c r="G11" s="208"/>
      <c r="H11" s="209"/>
      <c r="I11" s="210"/>
      <c r="J11" s="356"/>
      <c r="K11" s="356"/>
    </row>
    <row r="12" spans="1:11" ht="22.65" customHeight="1">
      <c r="A12" s="205"/>
      <c r="B12" s="242"/>
      <c r="C12" s="206"/>
      <c r="D12" s="206"/>
      <c r="E12" s="206"/>
      <c r="F12" s="207"/>
      <c r="G12" s="208"/>
      <c r="H12" s="209"/>
      <c r="I12" s="210"/>
      <c r="J12" s="211"/>
      <c r="K12" s="198"/>
    </row>
    <row r="13" spans="1:11" ht="22.65" customHeight="1">
      <c r="A13" s="205"/>
      <c r="B13" s="242"/>
      <c r="C13" s="206"/>
      <c r="D13" s="206"/>
      <c r="E13" s="206"/>
      <c r="F13" s="207"/>
      <c r="G13" s="208"/>
      <c r="H13" s="209"/>
      <c r="I13" s="210"/>
      <c r="J13" s="211"/>
      <c r="K13" s="198"/>
    </row>
    <row r="14" spans="1:11" ht="22.65" customHeight="1">
      <c r="A14" s="205"/>
      <c r="B14" s="242"/>
      <c r="C14" s="206"/>
      <c r="D14" s="206"/>
      <c r="E14" s="206"/>
      <c r="F14" s="207"/>
      <c r="G14" s="208"/>
      <c r="H14" s="209"/>
      <c r="I14" s="210"/>
      <c r="J14" s="211"/>
      <c r="K14" s="198"/>
    </row>
    <row r="15" spans="1:11" ht="22.65" customHeight="1">
      <c r="A15" s="205"/>
      <c r="B15" s="242"/>
      <c r="C15" s="206"/>
      <c r="D15" s="206"/>
      <c r="E15" s="206"/>
      <c r="F15" s="207"/>
      <c r="G15" s="208"/>
      <c r="H15" s="209"/>
      <c r="I15" s="210"/>
      <c r="J15" s="211"/>
      <c r="K15" s="198"/>
    </row>
    <row r="16" spans="1:11" ht="22.65" customHeight="1">
      <c r="A16" s="205"/>
      <c r="B16" s="242"/>
      <c r="C16" s="206"/>
      <c r="D16" s="206"/>
      <c r="E16" s="206"/>
      <c r="F16" s="207"/>
      <c r="G16" s="208"/>
      <c r="H16" s="209"/>
      <c r="I16" s="210"/>
      <c r="J16" s="211"/>
      <c r="K16" s="198"/>
    </row>
    <row r="17" spans="1:10" s="198" customFormat="1" ht="22.65" customHeight="1">
      <c r="A17" s="205"/>
      <c r="B17" s="242"/>
      <c r="C17" s="206"/>
      <c r="D17" s="206"/>
      <c r="E17" s="206"/>
      <c r="F17" s="207"/>
      <c r="G17" s="208"/>
      <c r="H17" s="209"/>
      <c r="I17" s="210"/>
      <c r="J17" s="211"/>
    </row>
    <row r="18" spans="1:10" s="198" customFormat="1" ht="22.65" customHeight="1">
      <c r="A18" s="205"/>
      <c r="B18" s="242"/>
      <c r="C18" s="206"/>
      <c r="D18" s="206"/>
      <c r="E18" s="206"/>
      <c r="F18" s="207"/>
      <c r="G18" s="208"/>
      <c r="H18" s="209"/>
      <c r="I18" s="210"/>
      <c r="J18" s="211"/>
    </row>
    <row r="19" spans="1:10" s="198" customFormat="1" ht="22.65" customHeight="1">
      <c r="A19" s="205"/>
      <c r="B19" s="242"/>
      <c r="C19" s="206"/>
      <c r="D19" s="206"/>
      <c r="E19" s="206"/>
      <c r="F19" s="207"/>
      <c r="G19" s="208"/>
      <c r="H19" s="209"/>
      <c r="I19" s="210"/>
      <c r="J19" s="211"/>
    </row>
    <row r="20" spans="1:10" s="198" customFormat="1" ht="22.65" customHeight="1">
      <c r="A20" s="205"/>
      <c r="B20" s="242"/>
      <c r="C20" s="206"/>
      <c r="D20" s="206"/>
      <c r="E20" s="206"/>
      <c r="F20" s="207"/>
      <c r="G20" s="208"/>
      <c r="H20" s="209"/>
      <c r="I20" s="210"/>
      <c r="J20" s="211"/>
    </row>
    <row r="21" spans="1:10" s="198" customFormat="1" ht="22.65" customHeight="1">
      <c r="A21" s="205"/>
      <c r="B21" s="242"/>
      <c r="C21" s="206"/>
      <c r="D21" s="206"/>
      <c r="E21" s="206"/>
      <c r="F21" s="207"/>
      <c r="G21" s="208"/>
      <c r="H21" s="209"/>
      <c r="I21" s="210"/>
      <c r="J21" s="211"/>
    </row>
    <row r="22" spans="1:10" s="198" customFormat="1" ht="22.65" customHeight="1">
      <c r="A22" s="205"/>
      <c r="B22" s="242"/>
      <c r="C22" s="206"/>
      <c r="D22" s="206"/>
      <c r="E22" s="206"/>
      <c r="F22" s="207"/>
      <c r="G22" s="208"/>
      <c r="H22" s="209"/>
      <c r="I22" s="210"/>
      <c r="J22" s="211"/>
    </row>
    <row r="23" spans="1:10" s="198" customFormat="1" ht="22.65" customHeight="1">
      <c r="A23" s="205"/>
      <c r="B23" s="242"/>
      <c r="C23" s="206"/>
      <c r="D23" s="206"/>
      <c r="E23" s="206"/>
      <c r="F23" s="207"/>
      <c r="G23" s="208"/>
      <c r="H23" s="209"/>
      <c r="I23" s="210"/>
      <c r="J23" s="211"/>
    </row>
    <row r="24" spans="1:10" s="198" customFormat="1" ht="22.65" customHeight="1">
      <c r="A24" s="205"/>
      <c r="B24" s="242"/>
      <c r="C24" s="206"/>
      <c r="D24" s="206"/>
      <c r="E24" s="206"/>
      <c r="F24" s="207"/>
      <c r="G24" s="208"/>
      <c r="H24" s="209"/>
      <c r="I24" s="210"/>
      <c r="J24" s="211"/>
    </row>
    <row r="25" spans="1:10" s="198" customFormat="1" ht="22.65" customHeight="1">
      <c r="A25" s="205"/>
      <c r="B25" s="242"/>
      <c r="C25" s="206"/>
      <c r="D25" s="206"/>
      <c r="E25" s="206"/>
      <c r="F25" s="207"/>
      <c r="G25" s="208"/>
      <c r="H25" s="209"/>
      <c r="I25" s="210"/>
      <c r="J25" s="211"/>
    </row>
    <row r="26" spans="1:10" s="198" customFormat="1" ht="22.65" customHeight="1">
      <c r="A26" s="205"/>
      <c r="B26" s="242"/>
      <c r="C26" s="206"/>
      <c r="D26" s="206"/>
      <c r="E26" s="206"/>
      <c r="F26" s="207"/>
      <c r="G26" s="208"/>
      <c r="H26" s="209"/>
      <c r="I26" s="210"/>
      <c r="J26" s="211"/>
    </row>
    <row r="27" spans="1:10" s="198" customFormat="1" ht="22.65" customHeight="1">
      <c r="A27" s="205"/>
      <c r="B27" s="242"/>
      <c r="C27" s="206"/>
      <c r="D27" s="206"/>
      <c r="E27" s="206"/>
      <c r="F27" s="207"/>
      <c r="G27" s="208"/>
      <c r="H27" s="209"/>
      <c r="I27" s="210"/>
      <c r="J27" s="211"/>
    </row>
    <row r="28" spans="1:10" s="198" customFormat="1" ht="22.65" customHeight="1">
      <c r="A28" s="205"/>
      <c r="B28" s="242"/>
      <c r="C28" s="206"/>
      <c r="D28" s="206"/>
      <c r="E28" s="206"/>
      <c r="F28" s="207"/>
      <c r="G28" s="208"/>
      <c r="H28" s="209"/>
      <c r="I28" s="210"/>
      <c r="J28" s="211"/>
    </row>
    <row r="29" spans="1:10" s="198" customFormat="1" ht="22.65" customHeight="1">
      <c r="A29" s="205"/>
      <c r="B29" s="242"/>
      <c r="C29" s="206"/>
      <c r="D29" s="206"/>
      <c r="E29" s="206"/>
      <c r="F29" s="207"/>
      <c r="G29" s="208"/>
      <c r="H29" s="209"/>
      <c r="I29" s="210"/>
      <c r="J29" s="211"/>
    </row>
    <row r="30" spans="1:10" s="198" customFormat="1" ht="22.65" customHeight="1">
      <c r="A30" s="205"/>
      <c r="B30" s="242"/>
      <c r="C30" s="206"/>
      <c r="D30" s="206"/>
      <c r="E30" s="206"/>
      <c r="F30" s="207"/>
      <c r="G30" s="208"/>
      <c r="H30" s="209"/>
      <c r="I30" s="210"/>
      <c r="J30" s="211"/>
    </row>
    <row r="31" spans="1:10" s="198" customFormat="1" ht="22.65" customHeight="1">
      <c r="A31" s="205"/>
      <c r="B31" s="242"/>
      <c r="C31" s="206"/>
      <c r="D31" s="206"/>
      <c r="E31" s="206"/>
      <c r="F31" s="207"/>
      <c r="G31" s="208"/>
      <c r="H31" s="209"/>
      <c r="I31" s="210"/>
      <c r="J31" s="211"/>
    </row>
    <row r="32" spans="1:10" s="198" customFormat="1" ht="22.65" customHeight="1">
      <c r="A32" s="205"/>
      <c r="B32" s="242"/>
      <c r="C32" s="206"/>
      <c r="D32" s="206"/>
      <c r="E32" s="206"/>
      <c r="F32" s="207"/>
      <c r="G32" s="208"/>
      <c r="H32" s="209"/>
      <c r="I32" s="210"/>
      <c r="J32" s="211"/>
    </row>
    <row r="33" spans="1:10" s="198" customFormat="1" ht="22.65" customHeight="1">
      <c r="A33" s="205"/>
      <c r="B33" s="242"/>
      <c r="C33" s="206"/>
      <c r="D33" s="206"/>
      <c r="E33" s="206"/>
      <c r="F33" s="207"/>
      <c r="G33" s="208"/>
      <c r="H33" s="209"/>
      <c r="I33" s="210"/>
      <c r="J33" s="211"/>
    </row>
    <row r="34" spans="1:10" s="198" customFormat="1" ht="22.65" customHeight="1">
      <c r="A34" s="205"/>
      <c r="B34" s="242"/>
      <c r="C34" s="206"/>
      <c r="D34" s="206"/>
      <c r="E34" s="206"/>
      <c r="F34" s="206"/>
      <c r="G34" s="206"/>
      <c r="H34" s="209"/>
      <c r="I34" s="210"/>
      <c r="J34" s="211"/>
    </row>
    <row r="35" spans="1:10" s="198" customFormat="1" ht="22.65" customHeight="1">
      <c r="A35" s="205"/>
      <c r="B35" s="242"/>
      <c r="C35" s="206"/>
      <c r="D35" s="206"/>
      <c r="E35" s="206"/>
      <c r="F35" s="206"/>
      <c r="G35" s="206"/>
      <c r="H35" s="209"/>
      <c r="I35" s="210"/>
      <c r="J35" s="211"/>
    </row>
    <row r="36" spans="1:10" s="198" customFormat="1" ht="22.65" customHeight="1">
      <c r="A36" s="205"/>
      <c r="B36" s="242"/>
      <c r="C36" s="206"/>
      <c r="D36" s="206"/>
      <c r="E36" s="206"/>
      <c r="F36" s="206"/>
      <c r="G36" s="206"/>
      <c r="H36" s="209"/>
      <c r="I36" s="210"/>
      <c r="J36" s="211"/>
    </row>
    <row r="37" spans="1:10" s="198" customFormat="1" ht="22.65" customHeight="1">
      <c r="A37" s="205"/>
      <c r="B37" s="242"/>
      <c r="C37" s="206"/>
      <c r="D37" s="206"/>
      <c r="E37" s="206"/>
      <c r="F37" s="206"/>
      <c r="G37" s="206"/>
      <c r="H37" s="209"/>
      <c r="I37" s="210"/>
      <c r="J37" s="211"/>
    </row>
    <row r="38" spans="1:10" s="198" customFormat="1" ht="22.65" customHeight="1">
      <c r="A38" s="205"/>
      <c r="B38" s="242"/>
      <c r="C38" s="206"/>
      <c r="D38" s="206"/>
      <c r="E38" s="206"/>
      <c r="F38" s="206"/>
      <c r="G38" s="206"/>
      <c r="H38" s="209"/>
      <c r="I38" s="210"/>
      <c r="J38" s="211"/>
    </row>
    <row r="39" spans="1:10" s="198" customFormat="1" ht="22.65" customHeight="1">
      <c r="A39" s="205"/>
      <c r="B39" s="242"/>
      <c r="C39" s="206"/>
      <c r="D39" s="206"/>
      <c r="E39" s="206"/>
      <c r="F39" s="206"/>
      <c r="G39" s="206"/>
      <c r="H39" s="209"/>
      <c r="I39" s="210"/>
      <c r="J39" s="211"/>
    </row>
    <row r="40" spans="1:10" s="198" customFormat="1" ht="22.65" customHeight="1">
      <c r="A40" s="205"/>
      <c r="B40" s="242"/>
      <c r="C40" s="206"/>
      <c r="D40" s="206"/>
      <c r="E40" s="206"/>
      <c r="F40" s="207"/>
      <c r="G40" s="206"/>
      <c r="H40" s="209"/>
      <c r="I40" s="210"/>
      <c r="J40" s="211"/>
    </row>
    <row r="41" spans="1:10" s="198" customFormat="1" ht="22.65" customHeight="1">
      <c r="A41" s="205"/>
      <c r="B41" s="242"/>
      <c r="C41" s="206"/>
      <c r="D41" s="206"/>
      <c r="E41" s="206"/>
      <c r="F41" s="206"/>
      <c r="G41" s="206"/>
      <c r="H41" s="209"/>
      <c r="I41" s="210"/>
      <c r="J41" s="211"/>
    </row>
    <row r="42" spans="1:10" s="198" customFormat="1" ht="22.65" customHeight="1">
      <c r="A42" s="205"/>
      <c r="B42" s="242"/>
      <c r="C42" s="206"/>
      <c r="D42" s="206"/>
      <c r="E42" s="206"/>
      <c r="F42" s="206"/>
      <c r="G42" s="206"/>
      <c r="H42" s="209"/>
      <c r="I42" s="210"/>
      <c r="J42" s="211"/>
    </row>
    <row r="43" spans="1:10" s="198" customFormat="1" ht="22.65" customHeight="1">
      <c r="A43" s="205"/>
      <c r="B43" s="242"/>
      <c r="C43" s="206"/>
      <c r="D43" s="206"/>
      <c r="E43" s="206"/>
      <c r="F43" s="206"/>
      <c r="G43" s="206"/>
      <c r="H43" s="209"/>
      <c r="I43" s="210"/>
      <c r="J43" s="211"/>
    </row>
    <row r="44" spans="1:10" s="198" customFormat="1" ht="22.65" customHeight="1">
      <c r="A44" s="205"/>
      <c r="B44" s="242"/>
      <c r="C44" s="206"/>
      <c r="D44" s="206"/>
      <c r="E44" s="206"/>
      <c r="F44" s="206"/>
      <c r="G44" s="206"/>
      <c r="H44" s="209"/>
      <c r="I44" s="210"/>
      <c r="J44" s="211"/>
    </row>
    <row r="45" spans="1:10" s="198" customFormat="1" ht="22.65" customHeight="1">
      <c r="A45" s="205"/>
      <c r="B45" s="242"/>
      <c r="C45" s="206"/>
      <c r="D45" s="206"/>
      <c r="E45" s="206"/>
      <c r="F45" s="206"/>
      <c r="G45" s="206"/>
      <c r="H45" s="209"/>
      <c r="I45" s="210"/>
      <c r="J45" s="211"/>
    </row>
    <row r="46" spans="1:10" s="198" customFormat="1" ht="22.65" customHeight="1">
      <c r="A46" s="205"/>
      <c r="B46" s="242"/>
      <c r="C46" s="206"/>
      <c r="D46" s="206"/>
      <c r="E46" s="206"/>
      <c r="F46" s="206"/>
      <c r="G46" s="206"/>
      <c r="H46" s="209"/>
      <c r="I46" s="210"/>
      <c r="J46" s="211"/>
    </row>
    <row r="47" spans="1:10" s="198" customFormat="1" ht="22.65" customHeight="1">
      <c r="A47" s="205"/>
      <c r="B47" s="242"/>
      <c r="C47" s="206"/>
      <c r="D47" s="206"/>
      <c r="E47" s="206"/>
      <c r="F47" s="206"/>
      <c r="G47" s="206"/>
      <c r="H47" s="209"/>
      <c r="I47" s="210"/>
      <c r="J47" s="211"/>
    </row>
    <row r="48" spans="1:10" s="198" customFormat="1" ht="22.65" customHeight="1">
      <c r="A48" s="205"/>
      <c r="B48" s="242"/>
      <c r="C48" s="206"/>
      <c r="D48" s="206"/>
      <c r="E48" s="206"/>
      <c r="F48" s="206"/>
      <c r="G48" s="206"/>
      <c r="H48" s="209"/>
      <c r="I48" s="210"/>
      <c r="J48" s="211"/>
    </row>
    <row r="49" spans="1:13" ht="22.65" customHeight="1">
      <c r="A49" s="205"/>
      <c r="B49" s="242"/>
      <c r="C49" s="206"/>
      <c r="D49" s="206"/>
      <c r="E49" s="206"/>
      <c r="F49" s="206"/>
      <c r="G49" s="206"/>
      <c r="H49" s="209"/>
      <c r="I49" s="210"/>
      <c r="J49" s="211"/>
      <c r="K49" s="198"/>
    </row>
    <row r="50" spans="1:13" ht="22.65" customHeight="1">
      <c r="A50" s="205"/>
      <c r="B50" s="242"/>
      <c r="C50" s="206"/>
      <c r="D50" s="206"/>
      <c r="E50" s="206"/>
      <c r="F50" s="206"/>
      <c r="G50" s="206"/>
      <c r="H50" s="209"/>
      <c r="I50" s="210"/>
      <c r="J50" s="211"/>
      <c r="K50" s="198"/>
    </row>
    <row r="51" spans="1:13" ht="22.65" customHeight="1">
      <c r="A51" s="205"/>
      <c r="B51" s="242"/>
      <c r="C51" s="206"/>
      <c r="D51" s="206"/>
      <c r="E51" s="206"/>
      <c r="F51" s="206"/>
      <c r="G51" s="206"/>
      <c r="H51" s="209"/>
      <c r="I51" s="210"/>
      <c r="J51" s="211"/>
      <c r="K51" s="198"/>
    </row>
    <row r="52" spans="1:13" ht="22.65" customHeight="1">
      <c r="A52" s="205"/>
      <c r="B52" s="242"/>
      <c r="C52" s="206"/>
      <c r="D52" s="206"/>
      <c r="E52" s="206"/>
      <c r="F52" s="206"/>
      <c r="G52" s="206"/>
      <c r="H52" s="209"/>
      <c r="I52" s="210"/>
      <c r="J52" s="211"/>
      <c r="K52" s="198"/>
    </row>
    <row r="53" spans="1:13" ht="22.65" customHeight="1">
      <c r="A53" s="239"/>
      <c r="B53" s="243"/>
      <c r="C53" s="213"/>
      <c r="D53" s="213"/>
      <c r="E53" s="213"/>
      <c r="F53" s="214"/>
      <c r="G53" s="215"/>
      <c r="H53" s="216"/>
      <c r="I53" s="217"/>
      <c r="J53" s="211"/>
      <c r="K53" s="198"/>
    </row>
    <row r="54" spans="1:13" ht="22.65" customHeight="1">
      <c r="A54" s="239"/>
      <c r="B54" s="244" t="s">
        <v>1134</v>
      </c>
      <c r="C54" s="218">
        <f>SUM(C5:C53)</f>
        <v>0</v>
      </c>
      <c r="D54" s="218">
        <f>SUM(D5:D53)</f>
        <v>0</v>
      </c>
      <c r="E54" s="218">
        <f>SUM(E5:E53)</f>
        <v>0</v>
      </c>
      <c r="F54" s="219"/>
      <c r="G54" s="220"/>
      <c r="H54" s="221"/>
      <c r="I54" s="222"/>
    </row>
    <row r="55" spans="1:13" ht="22.65" customHeight="1">
      <c r="A55" s="239"/>
      <c r="B55" s="244" t="s">
        <v>1135</v>
      </c>
      <c r="C55" s="218">
        <v>0</v>
      </c>
      <c r="D55" s="218">
        <v>0</v>
      </c>
      <c r="E55" s="218">
        <v>0</v>
      </c>
      <c r="F55" s="219"/>
      <c r="G55" s="220"/>
      <c r="H55" s="223"/>
    </row>
    <row r="56" spans="1:13" ht="22.65" customHeight="1">
      <c r="A56" s="239"/>
      <c r="B56" s="244" t="s">
        <v>1136</v>
      </c>
      <c r="C56" s="218">
        <v>0</v>
      </c>
      <c r="D56" s="218">
        <v>0</v>
      </c>
      <c r="E56" s="218">
        <v>0</v>
      </c>
      <c r="F56" s="219"/>
      <c r="G56" s="220"/>
      <c r="H56" s="223"/>
    </row>
    <row r="57" spans="1:13" ht="22.65" customHeight="1">
      <c r="A57" s="239"/>
      <c r="B57" s="245" t="s">
        <v>1137</v>
      </c>
      <c r="C57" s="218">
        <f>C54-SUM(C55:C56)</f>
        <v>0</v>
      </c>
      <c r="D57" s="218">
        <f t="shared" ref="D57:E57" si="0">D54-SUM(D55:D56)</f>
        <v>0</v>
      </c>
      <c r="E57" s="218">
        <f t="shared" si="0"/>
        <v>0</v>
      </c>
      <c r="F57" s="219"/>
      <c r="G57" s="220"/>
      <c r="H57" s="223"/>
    </row>
    <row r="58" spans="1:13" ht="19.5" customHeight="1">
      <c r="B58" s="246" t="s">
        <v>1138</v>
      </c>
      <c r="C58" s="225">
        <f>E70</f>
        <v>2095413</v>
      </c>
    </row>
    <row r="59" spans="1:13" ht="18" customHeight="1" thickBot="1">
      <c r="C59" s="225"/>
    </row>
    <row r="60" spans="1:13" ht="23.4" customHeight="1">
      <c r="B60" s="248" t="s">
        <v>1139</v>
      </c>
      <c r="C60" s="226"/>
      <c r="D60" s="227">
        <v>823940</v>
      </c>
      <c r="E60" s="225">
        <f>SUM(C60:D60)</f>
        <v>823940</v>
      </c>
      <c r="F60" s="228">
        <f t="shared" ref="F60:F66" si="1">SUM(E60)/SUM($E$60:$E$69)</f>
        <v>0.39321126670494072</v>
      </c>
    </row>
    <row r="61" spans="1:13" s="224" customFormat="1" ht="23.4" customHeight="1">
      <c r="A61" s="237"/>
      <c r="B61" s="249" t="s">
        <v>1140</v>
      </c>
      <c r="C61" s="235"/>
      <c r="D61" s="229">
        <v>464776</v>
      </c>
      <c r="E61" s="225">
        <f t="shared" ref="E61:E66" si="2">SUM(C61:D61)</f>
        <v>464776</v>
      </c>
      <c r="F61" s="228">
        <f t="shared" si="1"/>
        <v>0.2218063932981231</v>
      </c>
      <c r="G61" s="200"/>
      <c r="J61" s="197"/>
      <c r="K61" s="197"/>
      <c r="L61" s="198"/>
      <c r="M61" s="198"/>
    </row>
    <row r="62" spans="1:13" ht="23.4" customHeight="1">
      <c r="B62" s="249" t="s">
        <v>1141</v>
      </c>
      <c r="C62" s="235"/>
      <c r="D62" s="229">
        <v>483974</v>
      </c>
      <c r="E62" s="225">
        <f t="shared" si="2"/>
        <v>483974</v>
      </c>
      <c r="F62" s="228">
        <f t="shared" si="1"/>
        <v>0.23096831030446027</v>
      </c>
    </row>
    <row r="63" spans="1:13" ht="23.4" customHeight="1">
      <c r="B63" s="249" t="s">
        <v>932</v>
      </c>
      <c r="C63" s="235"/>
      <c r="D63" s="229">
        <v>0</v>
      </c>
      <c r="E63" s="225">
        <f t="shared" si="2"/>
        <v>0</v>
      </c>
      <c r="F63" s="228">
        <f t="shared" si="1"/>
        <v>0</v>
      </c>
    </row>
    <row r="64" spans="1:13" ht="23.4" customHeight="1">
      <c r="B64" s="249" t="s">
        <v>1142</v>
      </c>
      <c r="C64" s="235"/>
      <c r="D64" s="229">
        <v>105723</v>
      </c>
      <c r="E64" s="225">
        <f t="shared" si="2"/>
        <v>105723</v>
      </c>
      <c r="F64" s="228">
        <f t="shared" si="1"/>
        <v>5.0454492742003608E-2</v>
      </c>
    </row>
    <row r="65" spans="2:6" ht="23.4" customHeight="1">
      <c r="B65" s="249" t="s">
        <v>933</v>
      </c>
      <c r="C65" s="235"/>
      <c r="D65" s="229">
        <v>27000</v>
      </c>
      <c r="E65" s="225">
        <f t="shared" si="2"/>
        <v>27000</v>
      </c>
      <c r="F65" s="228">
        <f t="shared" si="1"/>
        <v>1.288528800766245E-2</v>
      </c>
    </row>
    <row r="66" spans="2:6" ht="23.4" customHeight="1">
      <c r="B66" s="249" t="s">
        <v>1143</v>
      </c>
      <c r="C66" s="235"/>
      <c r="D66" s="229">
        <v>0</v>
      </c>
      <c r="E66" s="225">
        <f t="shared" si="2"/>
        <v>0</v>
      </c>
      <c r="F66" s="228">
        <f t="shared" si="1"/>
        <v>0</v>
      </c>
    </row>
    <row r="67" spans="2:6" ht="23.4" customHeight="1">
      <c r="B67" s="250" t="s">
        <v>1123</v>
      </c>
      <c r="C67" s="235"/>
      <c r="D67" s="230">
        <v>0</v>
      </c>
      <c r="E67" s="225">
        <f t="shared" ref="E67" si="3">SUM(C67:D67)</f>
        <v>0</v>
      </c>
      <c r="F67" s="228">
        <f t="shared" ref="F67:F69" si="4">SUM(E67)/SUM($E$60:$E$69)</f>
        <v>0</v>
      </c>
    </row>
    <row r="68" spans="2:6" ht="23.4" customHeight="1">
      <c r="B68" s="234" t="s">
        <v>1144</v>
      </c>
      <c r="C68" s="235"/>
      <c r="D68" s="230">
        <v>190000</v>
      </c>
      <c r="E68" s="225">
        <f t="shared" ref="E68:E69" si="5">SUM(C68:D68)</f>
        <v>190000</v>
      </c>
      <c r="F68" s="228">
        <f t="shared" si="4"/>
        <v>9.0674248942809843E-2</v>
      </c>
    </row>
    <row r="69" spans="2:6" ht="23.4" customHeight="1" thickBot="1">
      <c r="B69" s="251" t="s">
        <v>1124</v>
      </c>
      <c r="C69" s="236"/>
      <c r="D69" s="231">
        <v>0</v>
      </c>
      <c r="E69" s="225">
        <f t="shared" si="5"/>
        <v>0</v>
      </c>
      <c r="F69" s="228">
        <f t="shared" si="4"/>
        <v>0</v>
      </c>
    </row>
    <row r="70" spans="2:6" ht="23.4" customHeight="1">
      <c r="C70" s="232">
        <f>SUM(C60:C69)</f>
        <v>0</v>
      </c>
      <c r="D70" s="232">
        <f>SUM(D60:D69)</f>
        <v>2095413</v>
      </c>
      <c r="E70" s="225">
        <f>SUM(E60:E69)</f>
        <v>2095413</v>
      </c>
      <c r="F70" s="233">
        <f t="shared" ref="F70" si="6">E70/$E$70</f>
        <v>1</v>
      </c>
    </row>
    <row r="71" spans="2:6" ht="23.4" customHeight="1"/>
  </sheetData>
  <mergeCells count="3">
    <mergeCell ref="A1:H1"/>
    <mergeCell ref="A2:H2"/>
    <mergeCell ref="J11:K11"/>
  </mergeCells>
  <phoneticPr fontId="31" type="noConversion"/>
  <pageMargins left="0.69" right="0.19685039370078741" top="0" bottom="0.6692913385826772" header="0" footer="0.19685039370078741"/>
  <pageSetup pageOrder="overThenDown" orientation="portrait" horizontalDpi="300" verticalDpi="300" r:id="rId1"/>
  <headerFooter alignWithMargins="0">
    <oddFooter>&amp;L主管：&amp;C主辦會計人員：
&amp;R製表：許靜修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E115-4444-4DD9-968C-213C62CEAC7F}">
  <dimension ref="A1:M71"/>
  <sheetViews>
    <sheetView showGridLines="0" topLeftCell="A2" zoomScale="85" zoomScaleNormal="85" workbookViewId="0">
      <selection activeCell="F14" sqref="F14"/>
    </sheetView>
  </sheetViews>
  <sheetFormatPr defaultColWidth="9" defaultRowHeight="5.75" customHeight="1"/>
  <cols>
    <col min="1" max="1" width="6.36328125" style="237" customWidth="1"/>
    <col min="2" max="2" width="13.08984375" style="247" customWidth="1"/>
    <col min="3" max="4" width="13.81640625" style="198" customWidth="1"/>
    <col min="5" max="5" width="13.1796875" style="198" customWidth="1"/>
    <col min="6" max="6" width="11.6328125" style="199" customWidth="1"/>
    <col min="7" max="7" width="11.6328125" style="200" customWidth="1"/>
    <col min="8" max="8" width="17.453125" style="224" customWidth="1"/>
    <col min="9" max="9" width="13.6328125" style="224" customWidth="1"/>
    <col min="10" max="11" width="8.6328125" style="197" customWidth="1"/>
    <col min="12" max="12" width="13.453125" style="198" customWidth="1"/>
    <col min="13" max="13" width="14.36328125" style="198" customWidth="1"/>
    <col min="14" max="16384" width="9" style="198"/>
  </cols>
  <sheetData>
    <row r="1" spans="1:11" ht="19.5">
      <c r="A1" s="355" t="s">
        <v>1125</v>
      </c>
      <c r="B1" s="355"/>
      <c r="C1" s="355"/>
      <c r="D1" s="355"/>
      <c r="E1" s="355"/>
      <c r="F1" s="355"/>
      <c r="G1" s="355"/>
      <c r="H1" s="355"/>
      <c r="I1" s="282"/>
    </row>
    <row r="2" spans="1:11" ht="19.5">
      <c r="A2" s="357" t="s">
        <v>1150</v>
      </c>
      <c r="B2" s="355"/>
      <c r="C2" s="355"/>
      <c r="D2" s="355"/>
      <c r="E2" s="355"/>
      <c r="F2" s="355"/>
      <c r="G2" s="355"/>
      <c r="H2" s="355"/>
      <c r="I2" s="282"/>
    </row>
    <row r="3" spans="1:11" ht="15.5">
      <c r="B3" s="240"/>
      <c r="H3" s="201"/>
      <c r="I3" s="201"/>
    </row>
    <row r="4" spans="1:11" ht="23.15" customHeight="1">
      <c r="A4" s="238" t="s">
        <v>1126</v>
      </c>
      <c r="B4" s="241" t="s">
        <v>1133</v>
      </c>
      <c r="C4" s="202" t="s">
        <v>1127</v>
      </c>
      <c r="D4" s="202" t="s">
        <v>1128</v>
      </c>
      <c r="E4" s="202" t="s">
        <v>1129</v>
      </c>
      <c r="F4" s="203" t="s">
        <v>1130</v>
      </c>
      <c r="G4" s="203" t="s">
        <v>1131</v>
      </c>
      <c r="H4" s="203" t="s">
        <v>1132</v>
      </c>
      <c r="I4" s="204"/>
    </row>
    <row r="5" spans="1:11" ht="22.65" customHeight="1">
      <c r="A5" s="205"/>
      <c r="B5" s="242"/>
      <c r="C5" s="206"/>
      <c r="D5" s="206"/>
      <c r="E5" s="206"/>
      <c r="F5" s="207"/>
      <c r="G5" s="208"/>
      <c r="H5" s="209"/>
      <c r="I5" s="210"/>
      <c r="J5" s="211"/>
      <c r="K5" s="198"/>
    </row>
    <row r="6" spans="1:11" ht="22.65" customHeight="1">
      <c r="A6" s="205"/>
      <c r="B6" s="242"/>
      <c r="C6" s="206"/>
      <c r="D6" s="206"/>
      <c r="E6" s="206"/>
      <c r="F6" s="207"/>
      <c r="G6" s="208"/>
      <c r="H6" s="209"/>
      <c r="I6" s="210"/>
      <c r="J6" s="211"/>
      <c r="K6" s="198"/>
    </row>
    <row r="7" spans="1:11" ht="22.65" customHeight="1">
      <c r="A7" s="205"/>
      <c r="B7" s="242"/>
      <c r="C7" s="206"/>
      <c r="D7" s="206"/>
      <c r="E7" s="206"/>
      <c r="F7" s="252"/>
      <c r="G7" s="208"/>
      <c r="H7" s="209"/>
      <c r="I7" s="212"/>
      <c r="J7" s="211"/>
      <c r="K7" s="198"/>
    </row>
    <row r="8" spans="1:11" ht="22.65" customHeight="1">
      <c r="A8" s="205"/>
      <c r="B8" s="242"/>
      <c r="C8" s="206"/>
      <c r="D8" s="206"/>
      <c r="E8" s="206"/>
      <c r="F8" s="252"/>
      <c r="G8" s="208"/>
      <c r="H8" s="209"/>
      <c r="I8" s="210"/>
      <c r="J8" s="211"/>
      <c r="K8" s="198"/>
    </row>
    <row r="9" spans="1:11" ht="22.65" customHeight="1">
      <c r="A9" s="205"/>
      <c r="B9" s="242"/>
      <c r="C9" s="206"/>
      <c r="D9" s="206"/>
      <c r="E9" s="206"/>
      <c r="F9" s="207"/>
      <c r="G9" s="208"/>
      <c r="H9" s="209"/>
      <c r="I9" s="210"/>
      <c r="J9" s="211"/>
      <c r="K9" s="198"/>
    </row>
    <row r="10" spans="1:11" ht="22.65" customHeight="1">
      <c r="A10" s="205"/>
      <c r="B10" s="242"/>
      <c r="C10" s="206"/>
      <c r="D10" s="206"/>
      <c r="E10" s="206"/>
      <c r="F10" s="207"/>
      <c r="G10" s="208"/>
      <c r="H10" s="209"/>
      <c r="I10" s="210"/>
      <c r="J10" s="211"/>
      <c r="K10" s="198"/>
    </row>
    <row r="11" spans="1:11" ht="22.65" customHeight="1">
      <c r="A11" s="205"/>
      <c r="B11" s="242"/>
      <c r="C11" s="206"/>
      <c r="D11" s="206"/>
      <c r="E11" s="206"/>
      <c r="F11" s="207"/>
      <c r="G11" s="208"/>
      <c r="H11" s="209"/>
      <c r="I11" s="210"/>
      <c r="J11" s="356"/>
      <c r="K11" s="356"/>
    </row>
    <row r="12" spans="1:11" ht="22.65" customHeight="1">
      <c r="A12" s="205"/>
      <c r="B12" s="242"/>
      <c r="C12" s="206"/>
      <c r="D12" s="206"/>
      <c r="E12" s="206"/>
      <c r="F12" s="207"/>
      <c r="G12" s="208"/>
      <c r="H12" s="209"/>
      <c r="I12" s="210"/>
      <c r="J12" s="211"/>
      <c r="K12" s="198"/>
    </row>
    <row r="13" spans="1:11" ht="22.65" customHeight="1">
      <c r="A13" s="205"/>
      <c r="B13" s="242"/>
      <c r="C13" s="206"/>
      <c r="D13" s="206"/>
      <c r="E13" s="206"/>
      <c r="F13" s="207"/>
      <c r="G13" s="208"/>
      <c r="H13" s="209"/>
      <c r="I13" s="210"/>
      <c r="J13" s="211"/>
      <c r="K13" s="198"/>
    </row>
    <row r="14" spans="1:11" ht="22.65" customHeight="1">
      <c r="A14" s="205"/>
      <c r="B14" s="242"/>
      <c r="C14" s="206"/>
      <c r="D14" s="206"/>
      <c r="E14" s="206"/>
      <c r="F14" s="207"/>
      <c r="G14" s="208"/>
      <c r="H14" s="209"/>
      <c r="I14" s="210"/>
      <c r="J14" s="211"/>
      <c r="K14" s="198"/>
    </row>
    <row r="15" spans="1:11" ht="22.65" customHeight="1">
      <c r="A15" s="205"/>
      <c r="B15" s="242"/>
      <c r="C15" s="206"/>
      <c r="D15" s="206"/>
      <c r="E15" s="206"/>
      <c r="F15" s="207"/>
      <c r="G15" s="208"/>
      <c r="H15" s="209"/>
      <c r="I15" s="210"/>
      <c r="J15" s="211"/>
      <c r="K15" s="198"/>
    </row>
    <row r="16" spans="1:11" ht="22.65" customHeight="1">
      <c r="A16" s="205"/>
      <c r="B16" s="242"/>
      <c r="C16" s="206"/>
      <c r="D16" s="206"/>
      <c r="E16" s="206"/>
      <c r="F16" s="207"/>
      <c r="G16" s="208"/>
      <c r="H16" s="209"/>
      <c r="I16" s="210"/>
      <c r="J16" s="211"/>
      <c r="K16" s="198"/>
    </row>
    <row r="17" spans="1:10" s="198" customFormat="1" ht="22.65" customHeight="1">
      <c r="A17" s="205"/>
      <c r="B17" s="242"/>
      <c r="C17" s="206"/>
      <c r="D17" s="206"/>
      <c r="E17" s="206"/>
      <c r="F17" s="207"/>
      <c r="G17" s="208"/>
      <c r="H17" s="209"/>
      <c r="I17" s="210"/>
      <c r="J17" s="211"/>
    </row>
    <row r="18" spans="1:10" s="198" customFormat="1" ht="22.65" customHeight="1">
      <c r="A18" s="205"/>
      <c r="B18" s="242"/>
      <c r="C18" s="206"/>
      <c r="D18" s="206"/>
      <c r="E18" s="206"/>
      <c r="F18" s="207"/>
      <c r="G18" s="208"/>
      <c r="H18" s="209"/>
      <c r="I18" s="210"/>
      <c r="J18" s="211"/>
    </row>
    <row r="19" spans="1:10" s="198" customFormat="1" ht="22.65" customHeight="1">
      <c r="A19" s="205"/>
      <c r="B19" s="242"/>
      <c r="C19" s="206"/>
      <c r="D19" s="206"/>
      <c r="E19" s="206"/>
      <c r="F19" s="207"/>
      <c r="G19" s="208"/>
      <c r="H19" s="209"/>
      <c r="I19" s="210"/>
      <c r="J19" s="211"/>
    </row>
    <row r="20" spans="1:10" s="198" customFormat="1" ht="22.65" customHeight="1">
      <c r="A20" s="205"/>
      <c r="B20" s="242"/>
      <c r="C20" s="206"/>
      <c r="D20" s="206"/>
      <c r="E20" s="206"/>
      <c r="F20" s="207"/>
      <c r="G20" s="208"/>
      <c r="H20" s="209"/>
      <c r="I20" s="210"/>
      <c r="J20" s="211"/>
    </row>
    <row r="21" spans="1:10" s="198" customFormat="1" ht="22.65" customHeight="1">
      <c r="A21" s="205"/>
      <c r="B21" s="242"/>
      <c r="C21" s="206"/>
      <c r="D21" s="206"/>
      <c r="E21" s="206"/>
      <c r="F21" s="207"/>
      <c r="G21" s="208"/>
      <c r="H21" s="209"/>
      <c r="I21" s="210"/>
      <c r="J21" s="211"/>
    </row>
    <row r="22" spans="1:10" s="198" customFormat="1" ht="22.65" customHeight="1">
      <c r="A22" s="205"/>
      <c r="B22" s="242"/>
      <c r="C22" s="206"/>
      <c r="D22" s="206"/>
      <c r="E22" s="206"/>
      <c r="F22" s="207"/>
      <c r="G22" s="208"/>
      <c r="H22" s="209"/>
      <c r="I22" s="210"/>
      <c r="J22" s="211"/>
    </row>
    <row r="23" spans="1:10" s="198" customFormat="1" ht="22.65" customHeight="1">
      <c r="A23" s="205"/>
      <c r="B23" s="242"/>
      <c r="C23" s="206"/>
      <c r="D23" s="206"/>
      <c r="E23" s="206"/>
      <c r="F23" s="207"/>
      <c r="G23" s="208"/>
      <c r="H23" s="209"/>
      <c r="I23" s="210"/>
      <c r="J23" s="211"/>
    </row>
    <row r="24" spans="1:10" s="198" customFormat="1" ht="22.65" customHeight="1">
      <c r="A24" s="205"/>
      <c r="B24" s="242"/>
      <c r="C24" s="206"/>
      <c r="D24" s="206"/>
      <c r="E24" s="206"/>
      <c r="F24" s="207"/>
      <c r="G24" s="208"/>
      <c r="H24" s="209"/>
      <c r="I24" s="210"/>
      <c r="J24" s="211"/>
    </row>
    <row r="25" spans="1:10" s="198" customFormat="1" ht="22.65" customHeight="1">
      <c r="A25" s="205"/>
      <c r="B25" s="242"/>
      <c r="C25" s="206"/>
      <c r="D25" s="206"/>
      <c r="E25" s="206"/>
      <c r="F25" s="207"/>
      <c r="G25" s="208"/>
      <c r="H25" s="209"/>
      <c r="I25" s="210"/>
      <c r="J25" s="211"/>
    </row>
    <row r="26" spans="1:10" s="198" customFormat="1" ht="22.65" customHeight="1">
      <c r="A26" s="205"/>
      <c r="B26" s="242"/>
      <c r="C26" s="206"/>
      <c r="D26" s="206"/>
      <c r="E26" s="206"/>
      <c r="F26" s="207"/>
      <c r="G26" s="208"/>
      <c r="H26" s="209"/>
      <c r="I26" s="210"/>
      <c r="J26" s="211"/>
    </row>
    <row r="27" spans="1:10" s="198" customFormat="1" ht="22.65" customHeight="1">
      <c r="A27" s="205"/>
      <c r="B27" s="242"/>
      <c r="C27" s="206"/>
      <c r="D27" s="206"/>
      <c r="E27" s="206"/>
      <c r="F27" s="207"/>
      <c r="G27" s="208"/>
      <c r="H27" s="209"/>
      <c r="I27" s="210"/>
      <c r="J27" s="211"/>
    </row>
    <row r="28" spans="1:10" s="198" customFormat="1" ht="22.65" customHeight="1">
      <c r="A28" s="205"/>
      <c r="B28" s="242"/>
      <c r="C28" s="206"/>
      <c r="D28" s="206"/>
      <c r="E28" s="206"/>
      <c r="F28" s="207"/>
      <c r="G28" s="208"/>
      <c r="H28" s="209"/>
      <c r="I28" s="210"/>
      <c r="J28" s="211"/>
    </row>
    <row r="29" spans="1:10" s="198" customFormat="1" ht="22.65" customHeight="1">
      <c r="A29" s="205"/>
      <c r="B29" s="242"/>
      <c r="C29" s="206"/>
      <c r="D29" s="206"/>
      <c r="E29" s="206"/>
      <c r="F29" s="207"/>
      <c r="G29" s="208"/>
      <c r="H29" s="209"/>
      <c r="I29" s="210"/>
      <c r="J29" s="211"/>
    </row>
    <row r="30" spans="1:10" s="198" customFormat="1" ht="22.65" customHeight="1">
      <c r="A30" s="205"/>
      <c r="B30" s="242"/>
      <c r="C30" s="206"/>
      <c r="D30" s="206"/>
      <c r="E30" s="206"/>
      <c r="F30" s="207"/>
      <c r="G30" s="208"/>
      <c r="H30" s="209"/>
      <c r="I30" s="210"/>
      <c r="J30" s="211"/>
    </row>
    <row r="31" spans="1:10" s="198" customFormat="1" ht="22.65" customHeight="1">
      <c r="A31" s="205"/>
      <c r="B31" s="242"/>
      <c r="C31" s="206"/>
      <c r="D31" s="206"/>
      <c r="E31" s="206"/>
      <c r="F31" s="207"/>
      <c r="G31" s="208"/>
      <c r="H31" s="209"/>
      <c r="I31" s="210"/>
      <c r="J31" s="211"/>
    </row>
    <row r="32" spans="1:10" s="198" customFormat="1" ht="22.65" customHeight="1">
      <c r="A32" s="205"/>
      <c r="B32" s="242"/>
      <c r="C32" s="206"/>
      <c r="D32" s="206"/>
      <c r="E32" s="206"/>
      <c r="F32" s="207"/>
      <c r="G32" s="208"/>
      <c r="H32" s="209"/>
      <c r="I32" s="210"/>
      <c r="J32" s="211"/>
    </row>
    <row r="33" spans="1:10" s="198" customFormat="1" ht="22.65" customHeight="1">
      <c r="A33" s="205"/>
      <c r="B33" s="242"/>
      <c r="C33" s="206"/>
      <c r="D33" s="206"/>
      <c r="E33" s="206"/>
      <c r="F33" s="207"/>
      <c r="G33" s="208"/>
      <c r="H33" s="209"/>
      <c r="I33" s="210"/>
      <c r="J33" s="211"/>
    </row>
    <row r="34" spans="1:10" s="198" customFormat="1" ht="22.65" customHeight="1">
      <c r="A34" s="205"/>
      <c r="B34" s="242"/>
      <c r="C34" s="206"/>
      <c r="D34" s="206"/>
      <c r="E34" s="206"/>
      <c r="F34" s="206"/>
      <c r="G34" s="206"/>
      <c r="H34" s="209"/>
      <c r="I34" s="210"/>
      <c r="J34" s="211"/>
    </row>
    <row r="35" spans="1:10" s="198" customFormat="1" ht="22.65" customHeight="1">
      <c r="A35" s="205"/>
      <c r="B35" s="242"/>
      <c r="C35" s="206"/>
      <c r="D35" s="206"/>
      <c r="E35" s="206"/>
      <c r="F35" s="206"/>
      <c r="G35" s="206"/>
      <c r="H35" s="209"/>
      <c r="I35" s="210"/>
      <c r="J35" s="211"/>
    </row>
    <row r="36" spans="1:10" s="198" customFormat="1" ht="22.65" customHeight="1">
      <c r="A36" s="205"/>
      <c r="B36" s="242"/>
      <c r="C36" s="206"/>
      <c r="D36" s="206"/>
      <c r="E36" s="206"/>
      <c r="F36" s="206"/>
      <c r="G36" s="206"/>
      <c r="H36" s="209"/>
      <c r="I36" s="210"/>
      <c r="J36" s="211"/>
    </row>
    <row r="37" spans="1:10" s="198" customFormat="1" ht="22.65" customHeight="1">
      <c r="A37" s="205"/>
      <c r="B37" s="242"/>
      <c r="C37" s="206"/>
      <c r="D37" s="206"/>
      <c r="E37" s="206"/>
      <c r="F37" s="206"/>
      <c r="G37" s="206"/>
      <c r="H37" s="209"/>
      <c r="I37" s="210"/>
      <c r="J37" s="211"/>
    </row>
    <row r="38" spans="1:10" s="198" customFormat="1" ht="22.65" customHeight="1">
      <c r="A38" s="205"/>
      <c r="B38" s="242"/>
      <c r="C38" s="206"/>
      <c r="D38" s="206"/>
      <c r="E38" s="206"/>
      <c r="F38" s="206"/>
      <c r="G38" s="206"/>
      <c r="H38" s="209"/>
      <c r="I38" s="210"/>
      <c r="J38" s="211"/>
    </row>
    <row r="39" spans="1:10" s="198" customFormat="1" ht="22.65" customHeight="1">
      <c r="A39" s="205"/>
      <c r="B39" s="242"/>
      <c r="C39" s="206"/>
      <c r="D39" s="206"/>
      <c r="E39" s="206"/>
      <c r="F39" s="206"/>
      <c r="G39" s="206"/>
      <c r="H39" s="209"/>
      <c r="I39" s="210"/>
      <c r="J39" s="211"/>
    </row>
    <row r="40" spans="1:10" s="198" customFormat="1" ht="22.65" customHeight="1">
      <c r="A40" s="205"/>
      <c r="B40" s="242"/>
      <c r="C40" s="206"/>
      <c r="D40" s="206"/>
      <c r="E40" s="206"/>
      <c r="F40" s="207"/>
      <c r="G40" s="206"/>
      <c r="H40" s="209"/>
      <c r="I40" s="210"/>
      <c r="J40" s="211"/>
    </row>
    <row r="41" spans="1:10" s="198" customFormat="1" ht="22.65" customHeight="1">
      <c r="A41" s="205"/>
      <c r="B41" s="242"/>
      <c r="C41" s="206"/>
      <c r="D41" s="206"/>
      <c r="E41" s="206"/>
      <c r="F41" s="206"/>
      <c r="G41" s="206"/>
      <c r="H41" s="209"/>
      <c r="I41" s="210"/>
      <c r="J41" s="211"/>
    </row>
    <row r="42" spans="1:10" s="198" customFormat="1" ht="22.65" customHeight="1">
      <c r="A42" s="205"/>
      <c r="B42" s="242"/>
      <c r="C42" s="206"/>
      <c r="D42" s="206"/>
      <c r="E42" s="206"/>
      <c r="F42" s="206"/>
      <c r="G42" s="206"/>
      <c r="H42" s="209"/>
      <c r="I42" s="210"/>
      <c r="J42" s="211"/>
    </row>
    <row r="43" spans="1:10" s="198" customFormat="1" ht="22.65" customHeight="1">
      <c r="A43" s="205"/>
      <c r="B43" s="242"/>
      <c r="C43" s="206"/>
      <c r="D43" s="206"/>
      <c r="E43" s="206"/>
      <c r="F43" s="206"/>
      <c r="G43" s="206"/>
      <c r="H43" s="209"/>
      <c r="I43" s="210"/>
      <c r="J43" s="211"/>
    </row>
    <row r="44" spans="1:10" s="198" customFormat="1" ht="22.65" customHeight="1">
      <c r="A44" s="205"/>
      <c r="B44" s="242"/>
      <c r="C44" s="206"/>
      <c r="D44" s="206"/>
      <c r="E44" s="206"/>
      <c r="F44" s="206"/>
      <c r="G44" s="206"/>
      <c r="H44" s="209"/>
      <c r="I44" s="210"/>
      <c r="J44" s="211"/>
    </row>
    <row r="45" spans="1:10" s="198" customFormat="1" ht="22.65" customHeight="1">
      <c r="A45" s="205"/>
      <c r="B45" s="242"/>
      <c r="C45" s="206"/>
      <c r="D45" s="206"/>
      <c r="E45" s="206"/>
      <c r="F45" s="206"/>
      <c r="G45" s="206"/>
      <c r="H45" s="209"/>
      <c r="I45" s="210"/>
      <c r="J45" s="211"/>
    </row>
    <row r="46" spans="1:10" s="198" customFormat="1" ht="22.65" customHeight="1">
      <c r="A46" s="205"/>
      <c r="B46" s="242"/>
      <c r="C46" s="206"/>
      <c r="D46" s="206"/>
      <c r="E46" s="206"/>
      <c r="F46" s="206"/>
      <c r="G46" s="206"/>
      <c r="H46" s="209"/>
      <c r="I46" s="210"/>
      <c r="J46" s="211"/>
    </row>
    <row r="47" spans="1:10" s="198" customFormat="1" ht="22.65" customHeight="1">
      <c r="A47" s="205"/>
      <c r="B47" s="242"/>
      <c r="C47" s="206"/>
      <c r="D47" s="206"/>
      <c r="E47" s="206"/>
      <c r="F47" s="206"/>
      <c r="G47" s="206"/>
      <c r="H47" s="209"/>
      <c r="I47" s="210"/>
      <c r="J47" s="211"/>
    </row>
    <row r="48" spans="1:10" s="198" customFormat="1" ht="22.65" customHeight="1">
      <c r="A48" s="205"/>
      <c r="B48" s="242"/>
      <c r="C48" s="206"/>
      <c r="D48" s="206"/>
      <c r="E48" s="206"/>
      <c r="F48" s="206"/>
      <c r="G48" s="206"/>
      <c r="H48" s="209"/>
      <c r="I48" s="210"/>
      <c r="J48" s="211"/>
    </row>
    <row r="49" spans="1:13" ht="22.65" customHeight="1">
      <c r="A49" s="205"/>
      <c r="B49" s="242"/>
      <c r="C49" s="206"/>
      <c r="D49" s="206"/>
      <c r="E49" s="206"/>
      <c r="F49" s="206"/>
      <c r="G49" s="206"/>
      <c r="H49" s="209"/>
      <c r="I49" s="210"/>
      <c r="J49" s="211"/>
      <c r="K49" s="198"/>
    </row>
    <row r="50" spans="1:13" ht="22.65" customHeight="1">
      <c r="A50" s="205"/>
      <c r="B50" s="242"/>
      <c r="C50" s="206"/>
      <c r="D50" s="206"/>
      <c r="E50" s="206"/>
      <c r="F50" s="206"/>
      <c r="G50" s="206"/>
      <c r="H50" s="209"/>
      <c r="I50" s="210"/>
      <c r="J50" s="211"/>
      <c r="K50" s="198"/>
    </row>
    <row r="51" spans="1:13" ht="22.65" customHeight="1">
      <c r="A51" s="205"/>
      <c r="B51" s="242"/>
      <c r="C51" s="206"/>
      <c r="D51" s="206"/>
      <c r="E51" s="206"/>
      <c r="F51" s="206"/>
      <c r="G51" s="206"/>
      <c r="H51" s="209"/>
      <c r="I51" s="210"/>
      <c r="J51" s="211"/>
      <c r="K51" s="198"/>
    </row>
    <row r="52" spans="1:13" ht="22.65" customHeight="1">
      <c r="A52" s="205"/>
      <c r="B52" s="242"/>
      <c r="C52" s="206"/>
      <c r="D52" s="206"/>
      <c r="E52" s="206"/>
      <c r="F52" s="206"/>
      <c r="G52" s="206"/>
      <c r="H52" s="209"/>
      <c r="I52" s="210"/>
      <c r="J52" s="211"/>
      <c r="K52" s="198"/>
    </row>
    <row r="53" spans="1:13" ht="22.65" customHeight="1">
      <c r="A53" s="239"/>
      <c r="B53" s="243"/>
      <c r="C53" s="213"/>
      <c r="D53" s="213"/>
      <c r="E53" s="213"/>
      <c r="F53" s="214"/>
      <c r="G53" s="215"/>
      <c r="H53" s="216"/>
      <c r="I53" s="217"/>
      <c r="J53" s="211"/>
      <c r="K53" s="198"/>
    </row>
    <row r="54" spans="1:13" ht="22.65" customHeight="1">
      <c r="A54" s="239"/>
      <c r="B54" s="244" t="s">
        <v>1134</v>
      </c>
      <c r="C54" s="218">
        <f>SUM(C5:C53)</f>
        <v>0</v>
      </c>
      <c r="D54" s="218">
        <f>SUM(D5:D53)</f>
        <v>0</v>
      </c>
      <c r="E54" s="218">
        <f>SUM(E5:E53)</f>
        <v>0</v>
      </c>
      <c r="F54" s="219"/>
      <c r="G54" s="220"/>
      <c r="H54" s="221"/>
      <c r="I54" s="222"/>
    </row>
    <row r="55" spans="1:13" ht="22.65" customHeight="1">
      <c r="A55" s="239"/>
      <c r="B55" s="244" t="s">
        <v>1135</v>
      </c>
      <c r="C55" s="218">
        <v>0</v>
      </c>
      <c r="D55" s="218">
        <v>0</v>
      </c>
      <c r="E55" s="218">
        <v>0</v>
      </c>
      <c r="F55" s="219"/>
      <c r="G55" s="220"/>
      <c r="H55" s="223"/>
    </row>
    <row r="56" spans="1:13" ht="22.65" customHeight="1">
      <c r="A56" s="239"/>
      <c r="B56" s="244" t="s">
        <v>1136</v>
      </c>
      <c r="C56" s="218">
        <v>0</v>
      </c>
      <c r="D56" s="218">
        <v>0</v>
      </c>
      <c r="E56" s="218">
        <v>0</v>
      </c>
      <c r="F56" s="219"/>
      <c r="G56" s="220"/>
      <c r="H56" s="223"/>
    </row>
    <row r="57" spans="1:13" ht="22.65" customHeight="1">
      <c r="A57" s="239"/>
      <c r="B57" s="245" t="s">
        <v>1137</v>
      </c>
      <c r="C57" s="218">
        <f>C54-SUM(C55:C56)</f>
        <v>0</v>
      </c>
      <c r="D57" s="218">
        <f t="shared" ref="D57:E57" si="0">D54-SUM(D55:D56)</f>
        <v>0</v>
      </c>
      <c r="E57" s="218">
        <f t="shared" si="0"/>
        <v>0</v>
      </c>
      <c r="F57" s="219"/>
      <c r="G57" s="220"/>
      <c r="H57" s="223"/>
    </row>
    <row r="58" spans="1:13" ht="19.5" customHeight="1">
      <c r="B58" s="246" t="s">
        <v>1138</v>
      </c>
      <c r="C58" s="225">
        <f>E70</f>
        <v>2095413</v>
      </c>
    </row>
    <row r="59" spans="1:13" ht="18" customHeight="1" thickBot="1">
      <c r="C59" s="225"/>
    </row>
    <row r="60" spans="1:13" ht="23.4" customHeight="1">
      <c r="B60" s="248" t="s">
        <v>1139</v>
      </c>
      <c r="C60" s="226"/>
      <c r="D60" s="227">
        <v>823940</v>
      </c>
      <c r="E60" s="225">
        <f>SUM(C60:D60)</f>
        <v>823940</v>
      </c>
      <c r="F60" s="228">
        <f t="shared" ref="F60:F66" si="1">SUM(E60)/SUM($E$60:$E$69)</f>
        <v>0.39321126670494072</v>
      </c>
    </row>
    <row r="61" spans="1:13" s="224" customFormat="1" ht="23.4" customHeight="1">
      <c r="A61" s="237"/>
      <c r="B61" s="249" t="s">
        <v>1140</v>
      </c>
      <c r="C61" s="235"/>
      <c r="D61" s="229">
        <v>464776</v>
      </c>
      <c r="E61" s="225">
        <f t="shared" ref="E61:E66" si="2">SUM(C61:D61)</f>
        <v>464776</v>
      </c>
      <c r="F61" s="228">
        <f t="shared" si="1"/>
        <v>0.2218063932981231</v>
      </c>
      <c r="G61" s="200"/>
      <c r="J61" s="197"/>
      <c r="K61" s="197"/>
      <c r="L61" s="198"/>
      <c r="M61" s="198"/>
    </row>
    <row r="62" spans="1:13" ht="23.4" customHeight="1">
      <c r="B62" s="249" t="s">
        <v>1141</v>
      </c>
      <c r="C62" s="235"/>
      <c r="D62" s="229">
        <v>483974</v>
      </c>
      <c r="E62" s="225">
        <f t="shared" si="2"/>
        <v>483974</v>
      </c>
      <c r="F62" s="228">
        <f t="shared" si="1"/>
        <v>0.23096831030446027</v>
      </c>
    </row>
    <row r="63" spans="1:13" ht="23.4" customHeight="1">
      <c r="B63" s="249" t="s">
        <v>932</v>
      </c>
      <c r="C63" s="235"/>
      <c r="D63" s="229">
        <v>0</v>
      </c>
      <c r="E63" s="225">
        <f t="shared" si="2"/>
        <v>0</v>
      </c>
      <c r="F63" s="228">
        <f t="shared" si="1"/>
        <v>0</v>
      </c>
    </row>
    <row r="64" spans="1:13" ht="23.4" customHeight="1">
      <c r="B64" s="249" t="s">
        <v>1142</v>
      </c>
      <c r="C64" s="235"/>
      <c r="D64" s="229">
        <v>105723</v>
      </c>
      <c r="E64" s="225">
        <f t="shared" si="2"/>
        <v>105723</v>
      </c>
      <c r="F64" s="228">
        <f t="shared" si="1"/>
        <v>5.0454492742003608E-2</v>
      </c>
    </row>
    <row r="65" spans="2:6" ht="23.4" customHeight="1">
      <c r="B65" s="249" t="s">
        <v>933</v>
      </c>
      <c r="C65" s="235"/>
      <c r="D65" s="229">
        <v>27000</v>
      </c>
      <c r="E65" s="225">
        <f t="shared" si="2"/>
        <v>27000</v>
      </c>
      <c r="F65" s="228">
        <f t="shared" si="1"/>
        <v>1.288528800766245E-2</v>
      </c>
    </row>
    <row r="66" spans="2:6" ht="23.4" customHeight="1">
      <c r="B66" s="249" t="s">
        <v>1143</v>
      </c>
      <c r="C66" s="235"/>
      <c r="D66" s="229">
        <v>0</v>
      </c>
      <c r="E66" s="225">
        <f t="shared" si="2"/>
        <v>0</v>
      </c>
      <c r="F66" s="228">
        <f t="shared" si="1"/>
        <v>0</v>
      </c>
    </row>
    <row r="67" spans="2:6" ht="23.4" customHeight="1">
      <c r="B67" s="250" t="s">
        <v>1123</v>
      </c>
      <c r="C67" s="235"/>
      <c r="D67" s="230">
        <v>0</v>
      </c>
      <c r="E67" s="225">
        <f t="shared" ref="E67" si="3">SUM(C67:D67)</f>
        <v>0</v>
      </c>
      <c r="F67" s="228">
        <f t="shared" ref="F67:F69" si="4">SUM(E67)/SUM($E$60:$E$69)</f>
        <v>0</v>
      </c>
    </row>
    <row r="68" spans="2:6" ht="23.4" customHeight="1">
      <c r="B68" s="234" t="s">
        <v>1144</v>
      </c>
      <c r="C68" s="235"/>
      <c r="D68" s="230">
        <v>190000</v>
      </c>
      <c r="E68" s="225">
        <f t="shared" ref="E68:E69" si="5">SUM(C68:D68)</f>
        <v>190000</v>
      </c>
      <c r="F68" s="228">
        <f t="shared" si="4"/>
        <v>9.0674248942809843E-2</v>
      </c>
    </row>
    <row r="69" spans="2:6" ht="23.4" customHeight="1" thickBot="1">
      <c r="B69" s="251" t="s">
        <v>1124</v>
      </c>
      <c r="C69" s="236"/>
      <c r="D69" s="231">
        <v>0</v>
      </c>
      <c r="E69" s="225">
        <f t="shared" si="5"/>
        <v>0</v>
      </c>
      <c r="F69" s="228">
        <f t="shared" si="4"/>
        <v>0</v>
      </c>
    </row>
    <row r="70" spans="2:6" ht="23.4" customHeight="1">
      <c r="C70" s="232">
        <f>SUM(C60:C69)</f>
        <v>0</v>
      </c>
      <c r="D70" s="232">
        <f>SUM(D60:D69)</f>
        <v>2095413</v>
      </c>
      <c r="E70" s="225">
        <f>SUM(E60:E69)</f>
        <v>2095413</v>
      </c>
      <c r="F70" s="233">
        <f t="shared" ref="F70" si="6">E70/$E$70</f>
        <v>1</v>
      </c>
    </row>
    <row r="71" spans="2:6" ht="23.4" customHeight="1"/>
  </sheetData>
  <mergeCells count="3">
    <mergeCell ref="A1:H1"/>
    <mergeCell ref="A2:H2"/>
    <mergeCell ref="J11:K11"/>
  </mergeCells>
  <phoneticPr fontId="31" type="noConversion"/>
  <pageMargins left="0.69" right="0.19685039370078741" top="0" bottom="0.6692913385826772" header="0" footer="0.19685039370078741"/>
  <pageSetup pageOrder="overThenDown" orientation="portrait" horizontalDpi="300" verticalDpi="300" r:id="rId1"/>
  <headerFooter alignWithMargins="0">
    <oddFooter>&amp;L主管：&amp;C主辦會計人員：
&amp;R製表：許靜修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42"/>
  <sheetViews>
    <sheetView topLeftCell="A127" workbookViewId="0">
      <selection activeCell="C142" sqref="C142:E142"/>
    </sheetView>
  </sheetViews>
  <sheetFormatPr defaultRowHeight="17"/>
  <cols>
    <col min="2" max="2" width="12.81640625" customWidth="1"/>
    <col min="3" max="5" width="13.36328125" customWidth="1"/>
    <col min="6" max="6" width="18" style="183" customWidth="1"/>
    <col min="7" max="7" width="18" customWidth="1"/>
  </cols>
  <sheetData>
    <row r="2" spans="1:6">
      <c r="A2" s="184" t="s">
        <v>1005</v>
      </c>
      <c r="B2" s="185" t="s">
        <v>67</v>
      </c>
      <c r="C2" s="187">
        <v>18000</v>
      </c>
      <c r="D2" s="187">
        <v>900</v>
      </c>
      <c r="E2" s="187">
        <v>18900</v>
      </c>
      <c r="F2" s="189" t="s">
        <v>1006</v>
      </c>
    </row>
    <row r="3" spans="1:6">
      <c r="A3" s="145" t="s">
        <v>1043</v>
      </c>
      <c r="B3" s="148" t="s">
        <v>67</v>
      </c>
      <c r="C3" s="144">
        <v>18000</v>
      </c>
      <c r="D3" s="144">
        <v>900</v>
      </c>
      <c r="E3" s="144">
        <v>18900</v>
      </c>
      <c r="F3" s="171" t="s">
        <v>1044</v>
      </c>
    </row>
    <row r="4" spans="1:6">
      <c r="A4" s="145"/>
      <c r="B4" s="148" t="s">
        <v>67</v>
      </c>
      <c r="C4" s="144">
        <v>9600</v>
      </c>
      <c r="D4" s="144">
        <v>480</v>
      </c>
      <c r="E4" s="144">
        <v>10080</v>
      </c>
      <c r="F4" s="171" t="s">
        <v>1045</v>
      </c>
    </row>
    <row r="5" spans="1:6">
      <c r="A5" s="173" t="s">
        <v>945</v>
      </c>
      <c r="B5" s="174" t="s">
        <v>1046</v>
      </c>
      <c r="C5" s="19">
        <v>1200000</v>
      </c>
      <c r="D5" s="19">
        <v>0</v>
      </c>
      <c r="E5" s="19">
        <v>1200000</v>
      </c>
      <c r="F5" s="175" t="s">
        <v>1047</v>
      </c>
    </row>
    <row r="6" spans="1:6">
      <c r="A6" s="173"/>
      <c r="B6" s="174"/>
      <c r="C6" s="192">
        <f>SUM(C2:C5)</f>
        <v>1245600</v>
      </c>
      <c r="D6" s="192">
        <f>SUM(D2:D5)</f>
        <v>2280</v>
      </c>
      <c r="E6" s="192">
        <f>SUM(E2:E5)</f>
        <v>1247880</v>
      </c>
      <c r="F6" s="175"/>
    </row>
    <row r="7" spans="1:6">
      <c r="A7" s="173"/>
      <c r="B7" s="174"/>
      <c r="C7" s="19"/>
      <c r="D7" s="19"/>
      <c r="E7" s="19"/>
      <c r="F7" s="175"/>
    </row>
    <row r="8" spans="1:6">
      <c r="A8" s="159" t="s">
        <v>950</v>
      </c>
      <c r="B8" s="161" t="s">
        <v>951</v>
      </c>
      <c r="C8" s="157">
        <v>186000</v>
      </c>
      <c r="D8" s="157">
        <v>9300</v>
      </c>
      <c r="E8" s="157">
        <v>195300</v>
      </c>
      <c r="F8" s="163" t="s">
        <v>952</v>
      </c>
    </row>
    <row r="9" spans="1:6">
      <c r="A9" s="158"/>
      <c r="B9" s="160" t="s">
        <v>936</v>
      </c>
      <c r="C9" s="156">
        <v>51000</v>
      </c>
      <c r="D9" s="156">
        <v>2550</v>
      </c>
      <c r="E9" s="156">
        <v>53550</v>
      </c>
      <c r="F9" s="162" t="s">
        <v>953</v>
      </c>
    </row>
    <row r="10" spans="1:6">
      <c r="A10" s="158"/>
      <c r="B10" s="160" t="s">
        <v>954</v>
      </c>
      <c r="C10" s="156">
        <v>39000</v>
      </c>
      <c r="D10" s="156">
        <v>1950</v>
      </c>
      <c r="E10" s="156">
        <v>40950</v>
      </c>
      <c r="F10" s="162" t="s">
        <v>955</v>
      </c>
    </row>
    <row r="11" spans="1:6">
      <c r="A11" s="158"/>
      <c r="B11" s="160" t="s">
        <v>29</v>
      </c>
      <c r="C11" s="156">
        <v>2500</v>
      </c>
      <c r="D11" s="156">
        <v>125</v>
      </c>
      <c r="E11" s="156">
        <v>2625</v>
      </c>
      <c r="F11" s="162" t="s">
        <v>956</v>
      </c>
    </row>
    <row r="12" spans="1:6">
      <c r="A12" s="158"/>
      <c r="B12" s="160" t="s">
        <v>75</v>
      </c>
      <c r="C12" s="156">
        <v>13600</v>
      </c>
      <c r="D12" s="156">
        <v>680</v>
      </c>
      <c r="E12" s="156">
        <v>14280</v>
      </c>
      <c r="F12" s="162" t="s">
        <v>957</v>
      </c>
    </row>
    <row r="13" spans="1:6">
      <c r="A13" s="158"/>
      <c r="B13" s="160" t="s">
        <v>75</v>
      </c>
      <c r="C13" s="156">
        <v>13300</v>
      </c>
      <c r="D13" s="156">
        <v>665</v>
      </c>
      <c r="E13" s="156">
        <v>13965</v>
      </c>
      <c r="F13" s="162" t="s">
        <v>958</v>
      </c>
    </row>
    <row r="14" spans="1:6">
      <c r="A14" s="158"/>
      <c r="B14" s="160" t="s">
        <v>16</v>
      </c>
      <c r="C14" s="156">
        <v>48000</v>
      </c>
      <c r="D14" s="156">
        <v>2400</v>
      </c>
      <c r="E14" s="156">
        <v>50400</v>
      </c>
      <c r="F14" s="162" t="s">
        <v>959</v>
      </c>
    </row>
    <row r="15" spans="1:6">
      <c r="A15" s="158"/>
      <c r="B15" s="160" t="s">
        <v>16</v>
      </c>
      <c r="C15" s="156">
        <v>3500</v>
      </c>
      <c r="D15" s="156">
        <v>175</v>
      </c>
      <c r="E15" s="156">
        <v>3675</v>
      </c>
      <c r="F15" s="162" t="s">
        <v>960</v>
      </c>
    </row>
    <row r="16" spans="1:6">
      <c r="A16" s="158"/>
      <c r="B16" s="160" t="s">
        <v>16</v>
      </c>
      <c r="C16" s="156">
        <v>7000</v>
      </c>
      <c r="D16" s="156">
        <v>350</v>
      </c>
      <c r="E16" s="156">
        <v>7350</v>
      </c>
      <c r="F16" s="162" t="s">
        <v>961</v>
      </c>
    </row>
    <row r="17" spans="1:6">
      <c r="A17" s="158"/>
      <c r="B17" s="160" t="s">
        <v>962</v>
      </c>
      <c r="C17" s="156">
        <v>27000</v>
      </c>
      <c r="D17" s="156">
        <v>1350</v>
      </c>
      <c r="E17" s="156">
        <v>28350</v>
      </c>
      <c r="F17" s="162" t="s">
        <v>963</v>
      </c>
    </row>
    <row r="18" spans="1:6">
      <c r="A18" s="158"/>
      <c r="B18" s="160" t="s">
        <v>31</v>
      </c>
      <c r="C18" s="156">
        <v>23000</v>
      </c>
      <c r="D18" s="156">
        <v>1150</v>
      </c>
      <c r="E18" s="156">
        <v>24150</v>
      </c>
      <c r="F18" s="162" t="s">
        <v>964</v>
      </c>
    </row>
    <row r="19" spans="1:6">
      <c r="A19" s="158"/>
      <c r="B19" s="160" t="s">
        <v>31</v>
      </c>
      <c r="C19" s="156">
        <v>12600</v>
      </c>
      <c r="D19" s="156">
        <v>630</v>
      </c>
      <c r="E19" s="156">
        <v>13230</v>
      </c>
      <c r="F19" s="162" t="s">
        <v>965</v>
      </c>
    </row>
    <row r="20" spans="1:6">
      <c r="A20" s="158"/>
      <c r="B20" s="160" t="s">
        <v>31</v>
      </c>
      <c r="C20" s="156">
        <v>38500</v>
      </c>
      <c r="D20" s="156">
        <v>1925</v>
      </c>
      <c r="E20" s="156">
        <v>40425</v>
      </c>
      <c r="F20" s="162" t="s">
        <v>966</v>
      </c>
    </row>
    <row r="21" spans="1:6">
      <c r="A21" s="158"/>
      <c r="B21" s="160" t="s">
        <v>14</v>
      </c>
      <c r="C21" s="156">
        <v>8000</v>
      </c>
      <c r="D21" s="156">
        <v>400</v>
      </c>
      <c r="E21" s="156">
        <v>8400</v>
      </c>
      <c r="F21" s="162" t="s">
        <v>967</v>
      </c>
    </row>
    <row r="22" spans="1:6">
      <c r="A22" s="158"/>
      <c r="B22" s="160" t="s">
        <v>12</v>
      </c>
      <c r="C22" s="156">
        <v>3900</v>
      </c>
      <c r="D22" s="156">
        <v>195</v>
      </c>
      <c r="E22" s="156">
        <v>4095</v>
      </c>
      <c r="F22" s="162" t="s">
        <v>968</v>
      </c>
    </row>
    <row r="23" spans="1:6">
      <c r="A23" s="158"/>
      <c r="B23" s="160" t="s">
        <v>130</v>
      </c>
      <c r="C23" s="156">
        <v>32630</v>
      </c>
      <c r="D23" s="156">
        <v>1632</v>
      </c>
      <c r="E23" s="156">
        <v>34262</v>
      </c>
      <c r="F23" s="162" t="s">
        <v>969</v>
      </c>
    </row>
    <row r="24" spans="1:6">
      <c r="A24" s="158"/>
      <c r="B24" s="160" t="s">
        <v>24</v>
      </c>
      <c r="C24" s="156">
        <v>58140</v>
      </c>
      <c r="D24" s="156">
        <v>2907</v>
      </c>
      <c r="E24" s="156">
        <v>61047</v>
      </c>
      <c r="F24" s="162" t="s">
        <v>970</v>
      </c>
    </row>
    <row r="25" spans="1:6">
      <c r="A25" s="158" t="s">
        <v>943</v>
      </c>
      <c r="B25" s="160" t="s">
        <v>65</v>
      </c>
      <c r="C25" s="156">
        <v>41900</v>
      </c>
      <c r="D25" s="156">
        <v>2095</v>
      </c>
      <c r="E25" s="156">
        <v>43995</v>
      </c>
      <c r="F25" s="162" t="s">
        <v>971</v>
      </c>
    </row>
    <row r="26" spans="1:6">
      <c r="A26" s="158"/>
      <c r="B26" s="160" t="s">
        <v>65</v>
      </c>
      <c r="C26" s="156">
        <v>33200</v>
      </c>
      <c r="D26" s="156">
        <v>1660</v>
      </c>
      <c r="E26" s="156">
        <v>34860</v>
      </c>
      <c r="F26" s="162" t="s">
        <v>972</v>
      </c>
    </row>
    <row r="27" spans="1:6">
      <c r="A27" s="158"/>
      <c r="B27" s="160" t="s">
        <v>65</v>
      </c>
      <c r="C27" s="156">
        <v>45860</v>
      </c>
      <c r="D27" s="156">
        <v>2293</v>
      </c>
      <c r="E27" s="156">
        <v>48153</v>
      </c>
      <c r="F27" s="162" t="s">
        <v>973</v>
      </c>
    </row>
    <row r="28" spans="1:6">
      <c r="A28" s="158" t="s">
        <v>939</v>
      </c>
      <c r="B28" s="160" t="s">
        <v>124</v>
      </c>
      <c r="C28" s="156">
        <v>7000</v>
      </c>
      <c r="D28" s="156">
        <v>350</v>
      </c>
      <c r="E28" s="156">
        <v>7350</v>
      </c>
      <c r="F28" s="162" t="s">
        <v>974</v>
      </c>
    </row>
    <row r="29" spans="1:6">
      <c r="A29" s="158"/>
      <c r="B29" s="160" t="s">
        <v>16</v>
      </c>
      <c r="C29" s="156">
        <v>4900</v>
      </c>
      <c r="D29" s="156">
        <v>245</v>
      </c>
      <c r="E29" s="156">
        <v>5145</v>
      </c>
      <c r="F29" s="162" t="s">
        <v>975</v>
      </c>
    </row>
    <row r="30" spans="1:6">
      <c r="A30" s="158"/>
      <c r="B30" s="160" t="s">
        <v>16</v>
      </c>
      <c r="C30" s="156">
        <v>5400</v>
      </c>
      <c r="D30" s="156">
        <v>270</v>
      </c>
      <c r="E30" s="156">
        <v>5670</v>
      </c>
      <c r="F30" s="162" t="s">
        <v>976</v>
      </c>
    </row>
    <row r="31" spans="1:6">
      <c r="A31" s="158"/>
      <c r="B31" s="160" t="s">
        <v>16</v>
      </c>
      <c r="C31" s="156">
        <v>22577</v>
      </c>
      <c r="D31" s="156">
        <v>1129</v>
      </c>
      <c r="E31" s="156">
        <v>23706</v>
      </c>
      <c r="F31" s="162" t="s">
        <v>977</v>
      </c>
    </row>
    <row r="32" spans="1:6">
      <c r="A32" s="158"/>
      <c r="B32" s="160" t="s">
        <v>18</v>
      </c>
      <c r="C32" s="156">
        <v>22500</v>
      </c>
      <c r="D32" s="156">
        <v>1125</v>
      </c>
      <c r="E32" s="156">
        <v>23625</v>
      </c>
      <c r="F32" s="162" t="s">
        <v>978</v>
      </c>
    </row>
    <row r="33" spans="1:6">
      <c r="A33" s="158"/>
      <c r="B33" s="160" t="s">
        <v>18</v>
      </c>
      <c r="C33" s="156">
        <v>22500</v>
      </c>
      <c r="D33" s="156">
        <v>1125</v>
      </c>
      <c r="E33" s="156">
        <v>23625</v>
      </c>
      <c r="F33" s="162" t="s">
        <v>979</v>
      </c>
    </row>
    <row r="34" spans="1:6">
      <c r="A34" s="158"/>
      <c r="B34" s="160" t="s">
        <v>18</v>
      </c>
      <c r="C34" s="156">
        <v>3500</v>
      </c>
      <c r="D34" s="156">
        <v>175</v>
      </c>
      <c r="E34" s="156">
        <v>3675</v>
      </c>
      <c r="F34" s="162" t="s">
        <v>980</v>
      </c>
    </row>
    <row r="35" spans="1:6">
      <c r="A35" s="158"/>
      <c r="B35" s="160" t="s">
        <v>18</v>
      </c>
      <c r="C35" s="156">
        <v>7500</v>
      </c>
      <c r="D35" s="156">
        <v>375</v>
      </c>
      <c r="E35" s="156">
        <v>7875</v>
      </c>
      <c r="F35" s="162" t="s">
        <v>981</v>
      </c>
    </row>
    <row r="36" spans="1:6">
      <c r="A36" s="158"/>
      <c r="B36" s="160" t="s">
        <v>982</v>
      </c>
      <c r="C36" s="156">
        <v>14725</v>
      </c>
      <c r="D36" s="156">
        <v>736</v>
      </c>
      <c r="E36" s="156">
        <v>15461</v>
      </c>
      <c r="F36" s="162" t="s">
        <v>983</v>
      </c>
    </row>
    <row r="37" spans="1:6">
      <c r="A37" s="158"/>
      <c r="B37" s="160" t="s">
        <v>984</v>
      </c>
      <c r="C37" s="156">
        <v>3600</v>
      </c>
      <c r="D37" s="156">
        <v>180</v>
      </c>
      <c r="E37" s="156">
        <v>3780</v>
      </c>
      <c r="F37" s="162" t="s">
        <v>985</v>
      </c>
    </row>
    <row r="38" spans="1:6">
      <c r="A38" s="164" t="s">
        <v>1000</v>
      </c>
      <c r="B38" s="165" t="s">
        <v>938</v>
      </c>
      <c r="C38" s="166">
        <v>938000</v>
      </c>
      <c r="D38" s="166">
        <v>46900</v>
      </c>
      <c r="E38" s="166">
        <v>984900</v>
      </c>
      <c r="F38" s="167" t="s">
        <v>986</v>
      </c>
    </row>
    <row r="39" spans="1:6">
      <c r="A39" s="158"/>
      <c r="B39" s="160" t="s">
        <v>987</v>
      </c>
      <c r="C39" s="156">
        <v>3500</v>
      </c>
      <c r="D39" s="156">
        <v>175</v>
      </c>
      <c r="E39" s="156">
        <v>3675</v>
      </c>
      <c r="F39" s="162" t="s">
        <v>988</v>
      </c>
    </row>
    <row r="40" spans="1:6">
      <c r="A40" s="158"/>
      <c r="B40" s="160" t="s">
        <v>1001</v>
      </c>
      <c r="C40" s="156">
        <v>16850</v>
      </c>
      <c r="D40" s="156">
        <v>843</v>
      </c>
      <c r="E40" s="156">
        <v>17693</v>
      </c>
      <c r="F40" s="162" t="s">
        <v>1002</v>
      </c>
    </row>
    <row r="41" spans="1:6">
      <c r="A41" s="158"/>
      <c r="B41" s="160" t="s">
        <v>989</v>
      </c>
      <c r="C41" s="156">
        <v>48290</v>
      </c>
      <c r="D41" s="156">
        <v>2415</v>
      </c>
      <c r="E41" s="156">
        <v>50705</v>
      </c>
      <c r="F41" s="162" t="s">
        <v>990</v>
      </c>
    </row>
    <row r="42" spans="1:6">
      <c r="A42" s="158"/>
      <c r="B42" s="160" t="s">
        <v>991</v>
      </c>
      <c r="C42" s="156">
        <v>850</v>
      </c>
      <c r="D42" s="156">
        <v>43</v>
      </c>
      <c r="E42" s="156">
        <v>893</v>
      </c>
      <c r="F42" s="162" t="s">
        <v>992</v>
      </c>
    </row>
    <row r="43" spans="1:6">
      <c r="A43" s="158" t="s">
        <v>935</v>
      </c>
      <c r="B43" s="160" t="s">
        <v>10</v>
      </c>
      <c r="C43" s="156">
        <v>5200</v>
      </c>
      <c r="D43" s="156">
        <v>260</v>
      </c>
      <c r="E43" s="156">
        <v>5460</v>
      </c>
      <c r="F43" s="162" t="s">
        <v>993</v>
      </c>
    </row>
    <row r="44" spans="1:6">
      <c r="A44" s="158" t="s">
        <v>481</v>
      </c>
      <c r="B44" s="160" t="s">
        <v>994</v>
      </c>
      <c r="C44" s="156">
        <v>48000</v>
      </c>
      <c r="D44" s="156">
        <v>2400</v>
      </c>
      <c r="E44" s="156">
        <v>50400</v>
      </c>
      <c r="F44" s="162" t="s">
        <v>995</v>
      </c>
    </row>
    <row r="45" spans="1:6">
      <c r="A45" s="158" t="s">
        <v>996</v>
      </c>
      <c r="B45" s="160" t="s">
        <v>16</v>
      </c>
      <c r="C45" s="156">
        <v>7500</v>
      </c>
      <c r="D45" s="156">
        <v>375</v>
      </c>
      <c r="E45" s="156">
        <v>7875</v>
      </c>
      <c r="F45" s="162" t="s">
        <v>997</v>
      </c>
    </row>
    <row r="46" spans="1:6">
      <c r="A46" s="158"/>
      <c r="B46" s="160" t="s">
        <v>29</v>
      </c>
      <c r="C46" s="156">
        <v>5000</v>
      </c>
      <c r="D46" s="156">
        <v>250</v>
      </c>
      <c r="E46" s="156">
        <v>5250</v>
      </c>
      <c r="F46" s="162" t="s">
        <v>998</v>
      </c>
    </row>
    <row r="47" spans="1:6">
      <c r="A47" s="158"/>
      <c r="B47" s="160" t="s">
        <v>28</v>
      </c>
      <c r="C47" s="156">
        <v>23500</v>
      </c>
      <c r="D47" s="156">
        <v>1175</v>
      </c>
      <c r="E47" s="156">
        <v>24675</v>
      </c>
      <c r="F47" s="162" t="s">
        <v>999</v>
      </c>
    </row>
    <row r="48" spans="1:6">
      <c r="A48" s="145" t="s">
        <v>1003</v>
      </c>
      <c r="B48" s="148" t="s">
        <v>23</v>
      </c>
      <c r="C48" s="168">
        <v>6220</v>
      </c>
      <c r="D48" s="168">
        <v>311</v>
      </c>
      <c r="E48" s="168">
        <v>6531</v>
      </c>
      <c r="F48" s="146" t="s">
        <v>1004</v>
      </c>
    </row>
    <row r="49" spans="1:6">
      <c r="A49" s="145"/>
      <c r="B49" s="148" t="s">
        <v>31</v>
      </c>
      <c r="C49" s="168">
        <v>15800</v>
      </c>
      <c r="D49" s="168">
        <v>790</v>
      </c>
      <c r="E49" s="168">
        <v>16590</v>
      </c>
      <c r="F49" s="146" t="s">
        <v>1007</v>
      </c>
    </row>
    <row r="50" spans="1:6">
      <c r="A50" s="145"/>
      <c r="B50" s="148" t="s">
        <v>31</v>
      </c>
      <c r="C50" s="168">
        <v>15800</v>
      </c>
      <c r="D50" s="168">
        <v>790</v>
      </c>
      <c r="E50" s="168">
        <v>16590</v>
      </c>
      <c r="F50" s="146" t="s">
        <v>1008</v>
      </c>
    </row>
    <row r="51" spans="1:6">
      <c r="A51" s="145"/>
      <c r="B51" s="148" t="s">
        <v>1009</v>
      </c>
      <c r="C51" s="168">
        <v>400000</v>
      </c>
      <c r="D51" s="168">
        <v>20000</v>
      </c>
      <c r="E51" s="168">
        <v>420000</v>
      </c>
      <c r="F51" s="146" t="s">
        <v>1010</v>
      </c>
    </row>
    <row r="52" spans="1:6">
      <c r="A52" s="145"/>
      <c r="B52" s="151" t="s">
        <v>1009</v>
      </c>
      <c r="C52" s="169">
        <v>434800</v>
      </c>
      <c r="D52" s="169">
        <v>21740</v>
      </c>
      <c r="E52" s="169">
        <v>456540</v>
      </c>
      <c r="F52" s="147" t="s">
        <v>1011</v>
      </c>
    </row>
    <row r="53" spans="1:6">
      <c r="A53" s="145"/>
      <c r="B53" s="151"/>
      <c r="C53" s="193">
        <f>SUM(C8:C52)</f>
        <v>2772142</v>
      </c>
      <c r="D53" s="193">
        <f>SUM(D8:D52)</f>
        <v>138609</v>
      </c>
      <c r="E53" s="193">
        <f>SUM(E8:E52)</f>
        <v>2910751</v>
      </c>
      <c r="F53" s="147"/>
    </row>
    <row r="54" spans="1:6">
      <c r="A54" s="145"/>
      <c r="B54" s="151"/>
      <c r="C54" s="169"/>
      <c r="D54" s="169"/>
      <c r="E54" s="169"/>
      <c r="F54" s="147"/>
    </row>
    <row r="55" spans="1:6">
      <c r="A55" s="145"/>
      <c r="B55" s="148" t="s">
        <v>954</v>
      </c>
      <c r="C55" s="168">
        <v>9800</v>
      </c>
      <c r="D55" s="168">
        <v>490</v>
      </c>
      <c r="E55" s="168">
        <v>10290</v>
      </c>
      <c r="F55" s="146" t="s">
        <v>1012</v>
      </c>
    </row>
    <row r="56" spans="1:6">
      <c r="A56" s="145" t="s">
        <v>1013</v>
      </c>
      <c r="B56" s="148" t="s">
        <v>13</v>
      </c>
      <c r="C56" s="168">
        <v>3360</v>
      </c>
      <c r="D56" s="168">
        <v>168</v>
      </c>
      <c r="E56" s="168">
        <v>3528</v>
      </c>
      <c r="F56" s="146" t="s">
        <v>1014</v>
      </c>
    </row>
    <row r="57" spans="1:6">
      <c r="A57" s="145"/>
      <c r="B57" s="148" t="s">
        <v>30</v>
      </c>
      <c r="C57" s="168">
        <v>8500</v>
      </c>
      <c r="D57" s="168">
        <v>425</v>
      </c>
      <c r="E57" s="168">
        <v>8925</v>
      </c>
      <c r="F57" s="146" t="s">
        <v>1015</v>
      </c>
    </row>
    <row r="58" spans="1:6">
      <c r="A58" s="145"/>
      <c r="B58" s="148" t="s">
        <v>16</v>
      </c>
      <c r="C58" s="168">
        <v>3200</v>
      </c>
      <c r="D58" s="168">
        <v>160</v>
      </c>
      <c r="E58" s="168">
        <v>3360</v>
      </c>
      <c r="F58" s="146" t="s">
        <v>1016</v>
      </c>
    </row>
    <row r="59" spans="1:6">
      <c r="A59" s="145"/>
      <c r="B59" s="151" t="s">
        <v>4</v>
      </c>
      <c r="C59" s="169">
        <v>3733331</v>
      </c>
      <c r="D59" s="169">
        <v>186667</v>
      </c>
      <c r="E59" s="169">
        <v>3919998</v>
      </c>
      <c r="F59" s="147" t="s">
        <v>1017</v>
      </c>
    </row>
    <row r="60" spans="1:6">
      <c r="A60" s="145" t="s">
        <v>1018</v>
      </c>
      <c r="B60" s="148" t="s">
        <v>954</v>
      </c>
      <c r="C60" s="168">
        <v>4630</v>
      </c>
      <c r="D60" s="168">
        <v>232</v>
      </c>
      <c r="E60" s="168">
        <v>4862</v>
      </c>
      <c r="F60" s="146" t="s">
        <v>1019</v>
      </c>
    </row>
    <row r="61" spans="1:6">
      <c r="A61" s="145"/>
      <c r="B61" s="151" t="s">
        <v>1020</v>
      </c>
      <c r="C61" s="169">
        <v>273000</v>
      </c>
      <c r="D61" s="169">
        <v>13650</v>
      </c>
      <c r="E61" s="169">
        <v>286650</v>
      </c>
      <c r="F61" s="147" t="s">
        <v>1021</v>
      </c>
    </row>
    <row r="62" spans="1:6">
      <c r="A62" s="145"/>
      <c r="B62" s="151" t="s">
        <v>1022</v>
      </c>
      <c r="C62" s="169">
        <v>1530200</v>
      </c>
      <c r="D62" s="169">
        <v>76510</v>
      </c>
      <c r="E62" s="169">
        <v>1606710</v>
      </c>
      <c r="F62" s="147" t="s">
        <v>1023</v>
      </c>
    </row>
    <row r="63" spans="1:6">
      <c r="A63" s="145"/>
      <c r="B63" s="148" t="s">
        <v>951</v>
      </c>
      <c r="C63" s="168">
        <v>3000</v>
      </c>
      <c r="D63" s="168">
        <v>150</v>
      </c>
      <c r="E63" s="168">
        <v>3150</v>
      </c>
      <c r="F63" s="146" t="s">
        <v>1024</v>
      </c>
    </row>
    <row r="64" spans="1:6">
      <c r="A64" s="145"/>
      <c r="B64" s="148" t="s">
        <v>16</v>
      </c>
      <c r="C64" s="168">
        <v>8200</v>
      </c>
      <c r="D64" s="168">
        <v>410</v>
      </c>
      <c r="E64" s="168">
        <v>8610</v>
      </c>
      <c r="F64" s="146" t="s">
        <v>1025</v>
      </c>
    </row>
    <row r="65" spans="1:6">
      <c r="A65" s="154" t="s">
        <v>1026</v>
      </c>
      <c r="B65" s="152" t="s">
        <v>1027</v>
      </c>
      <c r="C65" s="170">
        <v>255000</v>
      </c>
      <c r="D65" s="170">
        <v>12750</v>
      </c>
      <c r="E65" s="170">
        <v>267750</v>
      </c>
      <c r="F65" s="153" t="s">
        <v>1028</v>
      </c>
    </row>
    <row r="66" spans="1:6">
      <c r="A66" s="145"/>
      <c r="B66" s="148" t="s">
        <v>16</v>
      </c>
      <c r="C66" s="168">
        <v>6500</v>
      </c>
      <c r="D66" s="168">
        <v>325</v>
      </c>
      <c r="E66" s="168">
        <v>6825</v>
      </c>
      <c r="F66" s="146" t="s">
        <v>1029</v>
      </c>
    </row>
    <row r="67" spans="1:6">
      <c r="A67" s="145"/>
      <c r="B67" s="148" t="s">
        <v>36</v>
      </c>
      <c r="C67" s="168">
        <v>36500</v>
      </c>
      <c r="D67" s="168">
        <v>1825</v>
      </c>
      <c r="E67" s="168">
        <v>38325</v>
      </c>
      <c r="F67" s="146" t="s">
        <v>1030</v>
      </c>
    </row>
    <row r="68" spans="1:6">
      <c r="A68" s="145"/>
      <c r="B68" s="148" t="s">
        <v>18</v>
      </c>
      <c r="C68" s="168">
        <v>47500</v>
      </c>
      <c r="D68" s="168">
        <v>2375</v>
      </c>
      <c r="E68" s="168">
        <v>49875</v>
      </c>
      <c r="F68" s="146" t="s">
        <v>1031</v>
      </c>
    </row>
    <row r="69" spans="1:6">
      <c r="A69" s="145" t="s">
        <v>1032</v>
      </c>
      <c r="B69" s="148" t="s">
        <v>23</v>
      </c>
      <c r="C69" s="168">
        <v>5010</v>
      </c>
      <c r="D69" s="168">
        <v>251</v>
      </c>
      <c r="E69" s="168">
        <v>5261</v>
      </c>
      <c r="F69" s="146" t="s">
        <v>1033</v>
      </c>
    </row>
    <row r="70" spans="1:6">
      <c r="A70" s="145"/>
      <c r="B70" s="148" t="s">
        <v>35</v>
      </c>
      <c r="C70" s="168">
        <v>5220</v>
      </c>
      <c r="D70" s="168">
        <v>261</v>
      </c>
      <c r="E70" s="168">
        <v>5481</v>
      </c>
      <c r="F70" s="146" t="s">
        <v>1034</v>
      </c>
    </row>
    <row r="71" spans="1:6">
      <c r="A71" s="145"/>
      <c r="B71" s="148" t="s">
        <v>35</v>
      </c>
      <c r="C71" s="168">
        <v>256</v>
      </c>
      <c r="D71" s="168">
        <v>13</v>
      </c>
      <c r="E71" s="168">
        <v>269</v>
      </c>
      <c r="F71" s="146" t="s">
        <v>1035</v>
      </c>
    </row>
    <row r="72" spans="1:6">
      <c r="A72" s="145" t="s">
        <v>1036</v>
      </c>
      <c r="B72" s="148" t="s">
        <v>937</v>
      </c>
      <c r="C72" s="168">
        <v>2000</v>
      </c>
      <c r="D72" s="168">
        <v>100</v>
      </c>
      <c r="E72" s="168">
        <v>2100</v>
      </c>
      <c r="F72" s="146" t="s">
        <v>1037</v>
      </c>
    </row>
    <row r="73" spans="1:6">
      <c r="A73" s="145"/>
      <c r="B73" s="148" t="s">
        <v>940</v>
      </c>
      <c r="C73" s="168">
        <v>7300</v>
      </c>
      <c r="D73" s="168">
        <v>365</v>
      </c>
      <c r="E73" s="168">
        <v>7665</v>
      </c>
      <c r="F73" s="146" t="s">
        <v>1038</v>
      </c>
    </row>
    <row r="74" spans="1:6">
      <c r="A74" s="145"/>
      <c r="B74" s="148" t="s">
        <v>16</v>
      </c>
      <c r="C74" s="168">
        <v>21500</v>
      </c>
      <c r="D74" s="168">
        <v>1075</v>
      </c>
      <c r="E74" s="168">
        <v>22575</v>
      </c>
      <c r="F74" s="146" t="s">
        <v>1039</v>
      </c>
    </row>
    <row r="75" spans="1:6">
      <c r="A75" s="145" t="s">
        <v>1040</v>
      </c>
      <c r="B75" s="148" t="s">
        <v>4</v>
      </c>
      <c r="C75" s="168">
        <v>85450</v>
      </c>
      <c r="D75" s="168">
        <v>4273</v>
      </c>
      <c r="E75" s="168">
        <v>89723</v>
      </c>
      <c r="F75" s="146" t="s">
        <v>1041</v>
      </c>
    </row>
    <row r="76" spans="1:6">
      <c r="A76" s="145"/>
      <c r="B76" s="148" t="s">
        <v>937</v>
      </c>
      <c r="C76" s="168">
        <v>14500</v>
      </c>
      <c r="D76" s="168">
        <v>725</v>
      </c>
      <c r="E76" s="168">
        <v>15225</v>
      </c>
      <c r="F76" s="146" t="s">
        <v>1042</v>
      </c>
    </row>
    <row r="77" spans="1:6">
      <c r="A77" s="145" t="s">
        <v>1048</v>
      </c>
      <c r="B77" s="148" t="s">
        <v>265</v>
      </c>
      <c r="C77" s="144">
        <v>27455</v>
      </c>
      <c r="D77" s="144">
        <v>1373</v>
      </c>
      <c r="E77" s="144">
        <v>28828</v>
      </c>
      <c r="F77" s="171" t="s">
        <v>1049</v>
      </c>
    </row>
    <row r="78" spans="1:6">
      <c r="A78" s="145"/>
      <c r="B78" s="148" t="s">
        <v>77</v>
      </c>
      <c r="C78" s="144">
        <v>94700</v>
      </c>
      <c r="D78" s="144">
        <v>4735</v>
      </c>
      <c r="E78" s="144">
        <v>99435</v>
      </c>
      <c r="F78" s="171" t="s">
        <v>1050</v>
      </c>
    </row>
    <row r="79" spans="1:6">
      <c r="A79" s="145"/>
      <c r="B79" s="148" t="s">
        <v>77</v>
      </c>
      <c r="C79" s="144">
        <v>1500</v>
      </c>
      <c r="D79" s="144">
        <v>75</v>
      </c>
      <c r="E79" s="144">
        <v>1575</v>
      </c>
      <c r="F79" s="171" t="s">
        <v>1051</v>
      </c>
    </row>
    <row r="80" spans="1:6">
      <c r="A80" s="145"/>
      <c r="B80" s="148" t="s">
        <v>9</v>
      </c>
      <c r="C80" s="144">
        <v>105849</v>
      </c>
      <c r="D80" s="144">
        <v>5292</v>
      </c>
      <c r="E80" s="144">
        <v>111141</v>
      </c>
      <c r="F80" s="171" t="s">
        <v>1052</v>
      </c>
    </row>
    <row r="81" spans="1:6">
      <c r="A81" s="145"/>
      <c r="B81" s="148" t="s">
        <v>55</v>
      </c>
      <c r="C81" s="144">
        <v>13800</v>
      </c>
      <c r="D81" s="144">
        <v>690</v>
      </c>
      <c r="E81" s="144">
        <v>14490</v>
      </c>
      <c r="F81" s="171" t="s">
        <v>1053</v>
      </c>
    </row>
    <row r="82" spans="1:6">
      <c r="A82" s="145"/>
      <c r="B82" s="148" t="s">
        <v>48</v>
      </c>
      <c r="C82" s="144">
        <v>1500</v>
      </c>
      <c r="D82" s="144">
        <v>75</v>
      </c>
      <c r="E82" s="144">
        <v>1575</v>
      </c>
      <c r="F82" s="171" t="s">
        <v>1054</v>
      </c>
    </row>
    <row r="83" spans="1:6">
      <c r="A83" s="145"/>
      <c r="B83" s="148"/>
      <c r="C83" s="194">
        <f>SUM(C55:C82)</f>
        <v>6308761</v>
      </c>
      <c r="D83" s="194">
        <f>SUM(D55:D82)</f>
        <v>315440</v>
      </c>
      <c r="E83" s="194">
        <f>SUM(E55:E82)</f>
        <v>6624201</v>
      </c>
      <c r="F83" s="171"/>
    </row>
    <row r="84" spans="1:6">
      <c r="A84" s="145"/>
      <c r="B84" s="148"/>
      <c r="C84" s="144"/>
      <c r="D84" s="144"/>
      <c r="E84" s="144"/>
      <c r="F84" s="171"/>
    </row>
    <row r="85" spans="1:6">
      <c r="A85" s="145" t="s">
        <v>1043</v>
      </c>
      <c r="B85" s="148" t="s">
        <v>23</v>
      </c>
      <c r="C85" s="144">
        <v>3360</v>
      </c>
      <c r="D85" s="144">
        <v>168</v>
      </c>
      <c r="E85" s="144">
        <v>3528</v>
      </c>
      <c r="F85" s="171" t="s">
        <v>1055</v>
      </c>
    </row>
    <row r="86" spans="1:6">
      <c r="A86" s="145"/>
      <c r="B86" s="148" t="s">
        <v>11</v>
      </c>
      <c r="C86" s="144">
        <v>7800</v>
      </c>
      <c r="D86" s="144">
        <v>390</v>
      </c>
      <c r="E86" s="144">
        <v>8190</v>
      </c>
      <c r="F86" s="171" t="s">
        <v>1056</v>
      </c>
    </row>
    <row r="87" spans="1:6">
      <c r="A87" s="145"/>
      <c r="B87" s="148" t="s">
        <v>16</v>
      </c>
      <c r="C87" s="144">
        <v>2900</v>
      </c>
      <c r="D87" s="144">
        <v>145</v>
      </c>
      <c r="E87" s="144">
        <v>3045</v>
      </c>
      <c r="F87" s="171" t="s">
        <v>1057</v>
      </c>
    </row>
    <row r="88" spans="1:6">
      <c r="A88" s="145"/>
      <c r="B88" s="148" t="s">
        <v>16</v>
      </c>
      <c r="C88" s="144">
        <v>20500</v>
      </c>
      <c r="D88" s="144">
        <v>1025</v>
      </c>
      <c r="E88" s="144">
        <v>21525</v>
      </c>
      <c r="F88" s="171" t="s">
        <v>1058</v>
      </c>
    </row>
    <row r="89" spans="1:6">
      <c r="A89" s="145"/>
      <c r="B89" s="148" t="s">
        <v>16</v>
      </c>
      <c r="C89" s="144">
        <v>6000</v>
      </c>
      <c r="D89" s="144">
        <v>300</v>
      </c>
      <c r="E89" s="144">
        <v>6300</v>
      </c>
      <c r="F89" s="171" t="s">
        <v>1059</v>
      </c>
    </row>
    <row r="90" spans="1:6">
      <c r="A90" s="145"/>
      <c r="B90" s="148" t="s">
        <v>14</v>
      </c>
      <c r="C90" s="144">
        <v>4400</v>
      </c>
      <c r="D90" s="144">
        <v>220</v>
      </c>
      <c r="E90" s="144">
        <v>4620</v>
      </c>
      <c r="F90" s="171" t="s">
        <v>1060</v>
      </c>
    </row>
    <row r="91" spans="1:6">
      <c r="A91" s="145"/>
      <c r="B91" s="148" t="s">
        <v>24</v>
      </c>
      <c r="C91" s="144">
        <v>6500</v>
      </c>
      <c r="D91" s="144">
        <v>325</v>
      </c>
      <c r="E91" s="144">
        <v>6825</v>
      </c>
      <c r="F91" s="171" t="s">
        <v>1061</v>
      </c>
    </row>
    <row r="92" spans="1:6">
      <c r="A92" s="145"/>
      <c r="B92" s="148" t="s">
        <v>1062</v>
      </c>
      <c r="C92" s="144">
        <v>6500</v>
      </c>
      <c r="D92" s="144">
        <v>325</v>
      </c>
      <c r="E92" s="144">
        <v>6825</v>
      </c>
      <c r="F92" s="171" t="s">
        <v>1063</v>
      </c>
    </row>
    <row r="93" spans="1:6">
      <c r="A93" s="145" t="s">
        <v>1064</v>
      </c>
      <c r="B93" s="148" t="s">
        <v>937</v>
      </c>
      <c r="C93" s="144">
        <v>122000</v>
      </c>
      <c r="D93" s="144">
        <v>6100</v>
      </c>
      <c r="E93" s="144">
        <v>128100</v>
      </c>
      <c r="F93" s="171" t="s">
        <v>1065</v>
      </c>
    </row>
    <row r="94" spans="1:6">
      <c r="A94" s="150" t="s">
        <v>1092</v>
      </c>
      <c r="B94" s="149" t="s">
        <v>1066</v>
      </c>
      <c r="C94" s="1">
        <v>384500</v>
      </c>
      <c r="D94" s="1">
        <v>19225</v>
      </c>
      <c r="E94" s="1">
        <v>403725</v>
      </c>
      <c r="F94" s="172" t="s">
        <v>1067</v>
      </c>
    </row>
    <row r="95" spans="1:6">
      <c r="A95" s="145"/>
      <c r="B95" s="148" t="s">
        <v>938</v>
      </c>
      <c r="C95" s="144">
        <v>11700</v>
      </c>
      <c r="D95" s="144">
        <v>585</v>
      </c>
      <c r="E95" s="144">
        <v>12285</v>
      </c>
      <c r="F95" s="171" t="s">
        <v>1068</v>
      </c>
    </row>
    <row r="96" spans="1:6">
      <c r="A96" s="145"/>
      <c r="B96" s="148" t="s">
        <v>1069</v>
      </c>
      <c r="C96" s="144">
        <v>4850</v>
      </c>
      <c r="D96" s="144">
        <v>243</v>
      </c>
      <c r="E96" s="144">
        <v>5093</v>
      </c>
      <c r="F96" s="171" t="s">
        <v>1070</v>
      </c>
    </row>
    <row r="97" spans="1:6">
      <c r="A97" s="145"/>
      <c r="B97" s="148" t="s">
        <v>1071</v>
      </c>
      <c r="C97" s="144">
        <v>10300</v>
      </c>
      <c r="D97" s="144">
        <v>515</v>
      </c>
      <c r="E97" s="144">
        <v>10815</v>
      </c>
      <c r="F97" s="171" t="s">
        <v>1072</v>
      </c>
    </row>
    <row r="98" spans="1:6">
      <c r="A98" s="145"/>
      <c r="B98" s="148" t="s">
        <v>1071</v>
      </c>
      <c r="C98" s="144">
        <v>6840</v>
      </c>
      <c r="D98" s="144">
        <v>342</v>
      </c>
      <c r="E98" s="144">
        <v>7182</v>
      </c>
      <c r="F98" s="171" t="s">
        <v>1073</v>
      </c>
    </row>
    <row r="99" spans="1:6">
      <c r="A99" s="145"/>
      <c r="B99" s="148" t="s">
        <v>937</v>
      </c>
      <c r="C99" s="144">
        <v>6000</v>
      </c>
      <c r="D99" s="144">
        <v>300</v>
      </c>
      <c r="E99" s="144">
        <v>6300</v>
      </c>
      <c r="F99" s="171" t="s">
        <v>1074</v>
      </c>
    </row>
    <row r="100" spans="1:6">
      <c r="A100" s="145" t="s">
        <v>1075</v>
      </c>
      <c r="B100" s="148" t="s">
        <v>28</v>
      </c>
      <c r="C100" s="144">
        <v>142060</v>
      </c>
      <c r="D100" s="144">
        <v>7103</v>
      </c>
      <c r="E100" s="144">
        <v>149163</v>
      </c>
      <c r="F100" s="171" t="s">
        <v>1076</v>
      </c>
    </row>
    <row r="101" spans="1:6">
      <c r="A101" s="145"/>
      <c r="B101" s="148" t="s">
        <v>1077</v>
      </c>
      <c r="C101" s="144">
        <v>23816</v>
      </c>
      <c r="D101" s="144">
        <v>1191</v>
      </c>
      <c r="E101" s="144">
        <v>25007</v>
      </c>
      <c r="F101" s="171" t="s">
        <v>1078</v>
      </c>
    </row>
    <row r="102" spans="1:6">
      <c r="A102" s="145" t="s">
        <v>1079</v>
      </c>
      <c r="B102" s="148" t="s">
        <v>954</v>
      </c>
      <c r="C102" s="144">
        <v>4200</v>
      </c>
      <c r="D102" s="144">
        <v>210</v>
      </c>
      <c r="E102" s="144">
        <v>4410</v>
      </c>
      <c r="F102" s="171" t="s">
        <v>1080</v>
      </c>
    </row>
    <row r="103" spans="1:6">
      <c r="A103" s="145"/>
      <c r="B103" s="148" t="s">
        <v>1081</v>
      </c>
      <c r="C103" s="144">
        <v>47000</v>
      </c>
      <c r="D103" s="144">
        <v>2350</v>
      </c>
      <c r="E103" s="144">
        <v>49350</v>
      </c>
      <c r="F103" s="171" t="s">
        <v>1082</v>
      </c>
    </row>
    <row r="104" spans="1:6">
      <c r="A104" s="145"/>
      <c r="B104" s="148" t="s">
        <v>66</v>
      </c>
      <c r="C104" s="144">
        <v>5200</v>
      </c>
      <c r="D104" s="144">
        <v>260</v>
      </c>
      <c r="E104" s="144">
        <v>5460</v>
      </c>
      <c r="F104" s="171" t="s">
        <v>1083</v>
      </c>
    </row>
    <row r="105" spans="1:6">
      <c r="A105" s="145"/>
      <c r="B105" s="148" t="s">
        <v>1084</v>
      </c>
      <c r="C105" s="144">
        <v>8400</v>
      </c>
      <c r="D105" s="144">
        <v>420</v>
      </c>
      <c r="E105" s="144">
        <v>8820</v>
      </c>
      <c r="F105" s="171" t="s">
        <v>1085</v>
      </c>
    </row>
    <row r="106" spans="1:6">
      <c r="A106" s="145"/>
      <c r="B106" s="148" t="s">
        <v>85</v>
      </c>
      <c r="C106" s="144">
        <v>7500</v>
      </c>
      <c r="D106" s="144">
        <v>375</v>
      </c>
      <c r="E106" s="144">
        <v>7875</v>
      </c>
      <c r="F106" s="171" t="s">
        <v>1086</v>
      </c>
    </row>
    <row r="107" spans="1:6">
      <c r="A107" s="145" t="s">
        <v>1087</v>
      </c>
      <c r="B107" s="148" t="s">
        <v>420</v>
      </c>
      <c r="C107" s="144">
        <v>3700</v>
      </c>
      <c r="D107" s="144">
        <v>185</v>
      </c>
      <c r="E107" s="144">
        <v>3885</v>
      </c>
      <c r="F107" s="171" t="s">
        <v>1088</v>
      </c>
    </row>
    <row r="108" spans="1:6">
      <c r="A108" s="145"/>
      <c r="B108" s="148" t="s">
        <v>16</v>
      </c>
      <c r="C108" s="144">
        <v>2000</v>
      </c>
      <c r="D108" s="144">
        <v>100</v>
      </c>
      <c r="E108" s="144">
        <v>2100</v>
      </c>
      <c r="F108" s="171" t="s">
        <v>1089</v>
      </c>
    </row>
    <row r="109" spans="1:6">
      <c r="A109" s="145"/>
      <c r="B109" s="148" t="s">
        <v>16</v>
      </c>
      <c r="C109" s="144">
        <v>20857</v>
      </c>
      <c r="D109" s="144">
        <v>1043</v>
      </c>
      <c r="E109" s="144">
        <v>21900</v>
      </c>
      <c r="F109" s="171" t="s">
        <v>1090</v>
      </c>
    </row>
    <row r="110" spans="1:6">
      <c r="A110" s="145" t="s">
        <v>1093</v>
      </c>
      <c r="B110" s="177" t="s">
        <v>130</v>
      </c>
      <c r="C110" s="179">
        <v>3228</v>
      </c>
      <c r="D110" s="179">
        <v>161</v>
      </c>
      <c r="E110" s="179">
        <v>3389</v>
      </c>
      <c r="F110" s="180" t="s">
        <v>1095</v>
      </c>
    </row>
    <row r="111" spans="1:6">
      <c r="A111" s="145" t="s">
        <v>1093</v>
      </c>
      <c r="B111" s="148" t="s">
        <v>1091</v>
      </c>
      <c r="C111" s="144">
        <v>5784</v>
      </c>
      <c r="D111" s="144">
        <v>289</v>
      </c>
      <c r="E111" s="144">
        <v>6073</v>
      </c>
      <c r="F111" s="171" t="s">
        <v>1094</v>
      </c>
    </row>
    <row r="112" spans="1:6">
      <c r="A112" s="145"/>
      <c r="B112" s="177" t="s">
        <v>266</v>
      </c>
      <c r="C112" s="179">
        <v>26800</v>
      </c>
      <c r="D112" s="179">
        <v>1340</v>
      </c>
      <c r="E112" s="179">
        <v>28140</v>
      </c>
      <c r="F112" s="180" t="s">
        <v>1096</v>
      </c>
    </row>
    <row r="113" spans="1:6">
      <c r="A113" s="145" t="s">
        <v>1121</v>
      </c>
      <c r="B113" s="177" t="s">
        <v>1097</v>
      </c>
      <c r="C113" s="179">
        <v>600</v>
      </c>
      <c r="D113" s="179">
        <v>30</v>
      </c>
      <c r="E113" s="179">
        <v>630</v>
      </c>
      <c r="F113" s="180" t="s">
        <v>1098</v>
      </c>
    </row>
    <row r="114" spans="1:6">
      <c r="A114" s="145"/>
      <c r="B114" s="177" t="s">
        <v>13</v>
      </c>
      <c r="C114" s="179">
        <v>27000</v>
      </c>
      <c r="D114" s="179">
        <v>1350</v>
      </c>
      <c r="E114" s="179">
        <v>28350</v>
      </c>
      <c r="F114" s="180" t="s">
        <v>1099</v>
      </c>
    </row>
    <row r="115" spans="1:6">
      <c r="A115" s="145" t="s">
        <v>1013</v>
      </c>
      <c r="B115" s="177" t="s">
        <v>1100</v>
      </c>
      <c r="C115" s="179">
        <v>13800</v>
      </c>
      <c r="D115" s="179">
        <v>690</v>
      </c>
      <c r="E115" s="179">
        <v>14490</v>
      </c>
      <c r="F115" s="180" t="s">
        <v>1101</v>
      </c>
    </row>
    <row r="116" spans="1:6">
      <c r="A116" s="176"/>
      <c r="B116" s="186" t="s">
        <v>1077</v>
      </c>
      <c r="C116" s="188">
        <v>430</v>
      </c>
      <c r="D116" s="188">
        <v>22</v>
      </c>
      <c r="E116" s="188">
        <v>452</v>
      </c>
      <c r="F116" s="190" t="s">
        <v>1102</v>
      </c>
    </row>
    <row r="117" spans="1:6">
      <c r="A117" s="145"/>
      <c r="B117" s="177" t="s">
        <v>934</v>
      </c>
      <c r="C117" s="179">
        <v>4300</v>
      </c>
      <c r="D117" s="179">
        <v>215</v>
      </c>
      <c r="E117" s="179">
        <v>4515</v>
      </c>
      <c r="F117" s="180" t="s">
        <v>1103</v>
      </c>
    </row>
    <row r="118" spans="1:6">
      <c r="A118" s="145"/>
      <c r="B118" s="177" t="s">
        <v>1062</v>
      </c>
      <c r="C118" s="179">
        <v>8000</v>
      </c>
      <c r="D118" s="179">
        <v>400</v>
      </c>
      <c r="E118" s="179">
        <v>8400</v>
      </c>
      <c r="F118" s="180" t="s">
        <v>1104</v>
      </c>
    </row>
    <row r="119" spans="1:6">
      <c r="A119" s="145"/>
      <c r="B119" s="177" t="s">
        <v>10</v>
      </c>
      <c r="C119" s="179">
        <v>45540</v>
      </c>
      <c r="D119" s="179">
        <v>2277</v>
      </c>
      <c r="E119" s="179">
        <v>47817</v>
      </c>
      <c r="F119" s="180" t="s">
        <v>1105</v>
      </c>
    </row>
    <row r="120" spans="1:6">
      <c r="A120" s="145"/>
      <c r="B120" s="177" t="s">
        <v>10</v>
      </c>
      <c r="C120" s="179">
        <v>9000</v>
      </c>
      <c r="D120" s="179">
        <v>450</v>
      </c>
      <c r="E120" s="179">
        <v>9450</v>
      </c>
      <c r="F120" s="180" t="s">
        <v>1106</v>
      </c>
    </row>
    <row r="121" spans="1:6">
      <c r="A121" s="145"/>
      <c r="B121" s="177" t="s">
        <v>18</v>
      </c>
      <c r="C121" s="179">
        <v>1600</v>
      </c>
      <c r="D121" s="179">
        <v>80</v>
      </c>
      <c r="E121" s="179">
        <v>1680</v>
      </c>
      <c r="F121" s="180" t="s">
        <v>1107</v>
      </c>
    </row>
    <row r="122" spans="1:6">
      <c r="A122" s="145"/>
      <c r="B122" s="177" t="s">
        <v>18</v>
      </c>
      <c r="C122" s="179">
        <v>21000</v>
      </c>
      <c r="D122" s="179">
        <v>1050</v>
      </c>
      <c r="E122" s="179">
        <v>22050</v>
      </c>
      <c r="F122" s="180" t="s">
        <v>1108</v>
      </c>
    </row>
    <row r="123" spans="1:6">
      <c r="A123" s="145"/>
      <c r="B123" s="177" t="s">
        <v>937</v>
      </c>
      <c r="C123" s="179">
        <v>4500</v>
      </c>
      <c r="D123" s="179">
        <v>225</v>
      </c>
      <c r="E123" s="179">
        <v>4725</v>
      </c>
      <c r="F123" s="180" t="s">
        <v>1109</v>
      </c>
    </row>
    <row r="124" spans="1:6">
      <c r="A124" s="145" t="s">
        <v>1018</v>
      </c>
      <c r="B124" s="177" t="s">
        <v>9</v>
      </c>
      <c r="C124" s="179">
        <v>17830</v>
      </c>
      <c r="D124" s="179">
        <v>892</v>
      </c>
      <c r="E124" s="179">
        <v>18722</v>
      </c>
      <c r="F124" s="180" t="s">
        <v>1110</v>
      </c>
    </row>
    <row r="125" spans="1:6">
      <c r="A125" s="150" t="s">
        <v>1122</v>
      </c>
      <c r="B125" s="178" t="s">
        <v>9</v>
      </c>
      <c r="C125" s="181">
        <v>1130000</v>
      </c>
      <c r="D125" s="181">
        <v>56500</v>
      </c>
      <c r="E125" s="181">
        <v>1186500</v>
      </c>
      <c r="F125" s="182" t="s">
        <v>1111</v>
      </c>
    </row>
    <row r="126" spans="1:6">
      <c r="A126" s="150"/>
      <c r="B126" s="178"/>
      <c r="C126" s="195">
        <f>SUM(C85:C125)</f>
        <v>2188295</v>
      </c>
      <c r="D126" s="195">
        <f>SUM(D85:D125)</f>
        <v>109416</v>
      </c>
      <c r="E126" s="195">
        <f>SUM(E85:E125)</f>
        <v>2297711</v>
      </c>
      <c r="F126" s="182"/>
    </row>
    <row r="127" spans="1:6">
      <c r="A127" s="150"/>
      <c r="B127" s="178"/>
      <c r="C127" s="181"/>
      <c r="D127" s="181"/>
      <c r="E127" s="181"/>
      <c r="F127" s="182"/>
    </row>
    <row r="128" spans="1:6">
      <c r="A128" s="145"/>
      <c r="B128" s="177" t="s">
        <v>31</v>
      </c>
      <c r="C128" s="179">
        <v>6500</v>
      </c>
      <c r="D128" s="179">
        <v>325</v>
      </c>
      <c r="E128" s="179">
        <v>6825</v>
      </c>
      <c r="F128" s="180" t="s">
        <v>1112</v>
      </c>
    </row>
    <row r="129" spans="1:6">
      <c r="A129" s="145"/>
      <c r="B129" s="177" t="s">
        <v>16</v>
      </c>
      <c r="C129" s="179">
        <v>5960</v>
      </c>
      <c r="D129" s="179">
        <v>298</v>
      </c>
      <c r="E129" s="179">
        <v>6258</v>
      </c>
      <c r="F129" s="180" t="s">
        <v>1113</v>
      </c>
    </row>
    <row r="130" spans="1:6">
      <c r="A130" s="145"/>
      <c r="B130" s="177" t="s">
        <v>16</v>
      </c>
      <c r="C130" s="179">
        <v>47370</v>
      </c>
      <c r="D130" s="179">
        <v>2369</v>
      </c>
      <c r="E130" s="179">
        <v>49739</v>
      </c>
      <c r="F130" s="180" t="s">
        <v>1114</v>
      </c>
    </row>
    <row r="131" spans="1:6">
      <c r="A131" s="145"/>
      <c r="B131" s="177" t="s">
        <v>14</v>
      </c>
      <c r="C131" s="144">
        <v>104762</v>
      </c>
      <c r="D131" s="144">
        <v>5238</v>
      </c>
      <c r="E131" s="144">
        <v>110000</v>
      </c>
      <c r="F131" s="180" t="s">
        <v>1115</v>
      </c>
    </row>
    <row r="132" spans="1:6">
      <c r="A132" s="145"/>
      <c r="B132" s="177" t="s">
        <v>1116</v>
      </c>
      <c r="C132" s="144">
        <v>7050</v>
      </c>
      <c r="D132" s="144">
        <v>353</v>
      </c>
      <c r="E132" s="144">
        <v>7403</v>
      </c>
      <c r="F132" s="180" t="s">
        <v>1117</v>
      </c>
    </row>
    <row r="133" spans="1:6">
      <c r="A133" s="145" t="s">
        <v>1036</v>
      </c>
      <c r="B133" s="177" t="s">
        <v>16</v>
      </c>
      <c r="C133" s="144">
        <v>3900</v>
      </c>
      <c r="D133" s="144">
        <v>195</v>
      </c>
      <c r="E133" s="144">
        <v>4095</v>
      </c>
      <c r="F133" s="180" t="s">
        <v>1118</v>
      </c>
    </row>
    <row r="134" spans="1:6">
      <c r="A134" s="145" t="s">
        <v>1120</v>
      </c>
      <c r="B134" s="177" t="s">
        <v>941</v>
      </c>
      <c r="C134" s="144">
        <v>8200</v>
      </c>
      <c r="D134" s="144">
        <v>410</v>
      </c>
      <c r="E134" s="144">
        <v>8610</v>
      </c>
      <c r="F134" s="180" t="s">
        <v>1119</v>
      </c>
    </row>
    <row r="135" spans="1:6">
      <c r="A135" s="145"/>
      <c r="B135" s="177"/>
      <c r="C135" s="194">
        <f>SUM(C128:C134)</f>
        <v>183742</v>
      </c>
      <c r="D135" s="194">
        <f>SUM(D128:D134)</f>
        <v>9188</v>
      </c>
      <c r="E135" s="194">
        <f>SUM(E128:E134)</f>
        <v>192930</v>
      </c>
      <c r="F135" s="180"/>
    </row>
    <row r="136" spans="1:6">
      <c r="A136" s="145"/>
      <c r="B136" s="177"/>
      <c r="C136" s="144"/>
      <c r="D136" s="144"/>
      <c r="E136" s="144"/>
      <c r="F136" s="180"/>
    </row>
    <row r="137" spans="1:6">
      <c r="A137" s="158" t="s">
        <v>942</v>
      </c>
      <c r="B137" s="160" t="s">
        <v>24</v>
      </c>
      <c r="C137" s="155">
        <v>-58140</v>
      </c>
      <c r="D137" s="155">
        <v>-2907</v>
      </c>
      <c r="E137" s="155">
        <v>-61047</v>
      </c>
      <c r="F137" s="162" t="s">
        <v>944</v>
      </c>
    </row>
    <row r="138" spans="1:6">
      <c r="A138" s="158"/>
      <c r="B138" s="160" t="s">
        <v>6</v>
      </c>
      <c r="C138" s="156">
        <v>11040</v>
      </c>
      <c r="D138" s="156">
        <v>552</v>
      </c>
      <c r="E138" s="156">
        <v>11592</v>
      </c>
      <c r="F138" s="162" t="s">
        <v>946</v>
      </c>
    </row>
    <row r="139" spans="1:6">
      <c r="A139" s="158"/>
      <c r="B139" s="160" t="s">
        <v>13</v>
      </c>
      <c r="C139" s="156">
        <v>15000</v>
      </c>
      <c r="D139" s="156">
        <v>750</v>
      </c>
      <c r="E139" s="156">
        <v>15750</v>
      </c>
      <c r="F139" s="162" t="s">
        <v>947</v>
      </c>
    </row>
    <row r="140" spans="1:6">
      <c r="A140" s="158"/>
      <c r="B140" s="160" t="s">
        <v>4</v>
      </c>
      <c r="C140" s="156">
        <v>58300</v>
      </c>
      <c r="D140" s="156">
        <v>2915</v>
      </c>
      <c r="E140" s="156">
        <v>61215</v>
      </c>
      <c r="F140" s="162" t="s">
        <v>948</v>
      </c>
    </row>
    <row r="141" spans="1:6">
      <c r="A141" s="158"/>
      <c r="B141" s="160" t="s">
        <v>48</v>
      </c>
      <c r="C141" s="156">
        <v>46105</v>
      </c>
      <c r="D141" s="156">
        <v>2305</v>
      </c>
      <c r="E141" s="156">
        <v>48410</v>
      </c>
      <c r="F141" s="162" t="s">
        <v>949</v>
      </c>
    </row>
    <row r="142" spans="1:6">
      <c r="A142" s="31"/>
      <c r="B142" s="31"/>
      <c r="C142" s="196">
        <f>SUM(C138:C141)</f>
        <v>130445</v>
      </c>
      <c r="D142" s="196">
        <f>SUM(D138:D141)</f>
        <v>6522</v>
      </c>
      <c r="E142" s="196">
        <f>SUM(E138:E141)</f>
        <v>136967</v>
      </c>
      <c r="F142" s="191"/>
    </row>
  </sheetData>
  <sortState xmlns:xlrd2="http://schemas.microsoft.com/office/spreadsheetml/2017/richdata2" ref="A2:F132">
    <sortCondition ref="F2:F132"/>
  </sortState>
  <phoneticPr fontId="3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198"/>
  <sheetViews>
    <sheetView showGridLines="0" topLeftCell="A181" workbookViewId="0">
      <selection activeCell="G147" sqref="G147"/>
    </sheetView>
  </sheetViews>
  <sheetFormatPr defaultColWidth="9" defaultRowHeight="14"/>
  <cols>
    <col min="1" max="1" width="9" style="33"/>
    <col min="2" max="2" width="12" style="33" customWidth="1"/>
    <col min="3" max="3" width="13.6328125" style="34" bestFit="1" customWidth="1"/>
    <col min="4" max="4" width="11.90625" style="34" bestFit="1" customWidth="1"/>
    <col min="5" max="5" width="13.6328125" style="34" bestFit="1" customWidth="1"/>
    <col min="6" max="6" width="19.1796875" style="33" customWidth="1"/>
    <col min="7" max="7" width="12.453125" style="33" customWidth="1"/>
    <col min="8" max="8" width="9" style="33"/>
    <col min="9" max="9" width="9.08984375" style="33" bestFit="1" customWidth="1"/>
    <col min="10" max="16384" width="9" style="33"/>
  </cols>
  <sheetData>
    <row r="2" spans="1:9" ht="14.5">
      <c r="A2" s="35" t="s">
        <v>87</v>
      </c>
      <c r="B2" s="40" t="s">
        <v>272</v>
      </c>
      <c r="C2" s="41">
        <v>800</v>
      </c>
      <c r="D2" s="41">
        <v>40</v>
      </c>
      <c r="E2" s="41">
        <v>840</v>
      </c>
      <c r="F2" s="47" t="s">
        <v>88</v>
      </c>
    </row>
    <row r="3" spans="1:9" ht="14.5">
      <c r="A3" s="35" t="s">
        <v>81</v>
      </c>
      <c r="B3" s="36" t="s">
        <v>273</v>
      </c>
      <c r="C3" s="37">
        <v>81000</v>
      </c>
      <c r="D3" s="37">
        <v>4050</v>
      </c>
      <c r="E3" s="37">
        <v>85050</v>
      </c>
      <c r="F3" s="38" t="s">
        <v>89</v>
      </c>
    </row>
    <row r="4" spans="1:9" ht="14.5">
      <c r="A4" s="35" t="s">
        <v>81</v>
      </c>
      <c r="B4" s="36" t="s">
        <v>274</v>
      </c>
      <c r="C4" s="37">
        <v>14843</v>
      </c>
      <c r="D4" s="37">
        <v>742</v>
      </c>
      <c r="E4" s="37">
        <v>15585</v>
      </c>
      <c r="F4" s="38" t="s">
        <v>90</v>
      </c>
    </row>
    <row r="5" spans="1:9" ht="14.5">
      <c r="A5" s="35" t="s">
        <v>81</v>
      </c>
      <c r="B5" s="36" t="s">
        <v>274</v>
      </c>
      <c r="C5" s="37">
        <v>71055</v>
      </c>
      <c r="D5" s="37">
        <v>3553</v>
      </c>
      <c r="E5" s="37">
        <v>74608</v>
      </c>
      <c r="F5" s="38" t="s">
        <v>91</v>
      </c>
    </row>
    <row r="6" spans="1:9" ht="14.5">
      <c r="A6" s="35" t="s">
        <v>81</v>
      </c>
      <c r="B6" s="36" t="s">
        <v>274</v>
      </c>
      <c r="C6" s="37">
        <v>55358</v>
      </c>
      <c r="D6" s="37">
        <v>2768</v>
      </c>
      <c r="E6" s="37">
        <v>58126</v>
      </c>
      <c r="F6" s="38" t="s">
        <v>92</v>
      </c>
    </row>
    <row r="7" spans="1:9" ht="14.5">
      <c r="A7" s="35" t="s">
        <v>81</v>
      </c>
      <c r="B7" s="36" t="s">
        <v>274</v>
      </c>
      <c r="C7" s="37">
        <v>8040</v>
      </c>
      <c r="D7" s="37">
        <v>402</v>
      </c>
      <c r="E7" s="37">
        <v>8442</v>
      </c>
      <c r="F7" s="38" t="s">
        <v>93</v>
      </c>
    </row>
    <row r="8" spans="1:9" ht="14.5">
      <c r="A8" s="35" t="s">
        <v>81</v>
      </c>
      <c r="B8" s="36" t="s">
        <v>275</v>
      </c>
      <c r="C8" s="37">
        <v>161650</v>
      </c>
      <c r="D8" s="37">
        <v>8083</v>
      </c>
      <c r="E8" s="37">
        <v>169733</v>
      </c>
      <c r="F8" s="38" t="s">
        <v>94</v>
      </c>
      <c r="G8" s="39">
        <f>SUM(C3:C8)</f>
        <v>391946</v>
      </c>
      <c r="H8" s="39">
        <f>SUM(D3:D8)</f>
        <v>19598</v>
      </c>
      <c r="I8" s="33" t="s">
        <v>276</v>
      </c>
    </row>
    <row r="9" spans="1:9" ht="14.5">
      <c r="A9" s="35"/>
      <c r="B9" s="40" t="s">
        <v>272</v>
      </c>
      <c r="C9" s="41">
        <v>3000</v>
      </c>
      <c r="D9" s="41">
        <v>150</v>
      </c>
      <c r="E9" s="41">
        <v>3150</v>
      </c>
      <c r="F9" s="42" t="s">
        <v>172</v>
      </c>
    </row>
    <row r="10" spans="1:9" ht="14.5">
      <c r="A10" s="43"/>
      <c r="B10" s="44" t="s">
        <v>277</v>
      </c>
      <c r="C10" s="45">
        <v>117000</v>
      </c>
      <c r="D10" s="45">
        <v>5850</v>
      </c>
      <c r="E10" s="45">
        <v>122850</v>
      </c>
      <c r="F10" s="46" t="s">
        <v>174</v>
      </c>
    </row>
    <row r="11" spans="1:9" ht="14.5">
      <c r="A11" s="35"/>
      <c r="B11" s="40" t="s">
        <v>272</v>
      </c>
      <c r="C11" s="41">
        <v>4300</v>
      </c>
      <c r="D11" s="41">
        <v>215</v>
      </c>
      <c r="E11" s="41">
        <v>4515</v>
      </c>
      <c r="F11" s="47" t="s">
        <v>243</v>
      </c>
    </row>
    <row r="12" spans="1:9" ht="14.5">
      <c r="A12" s="48" t="s">
        <v>71</v>
      </c>
      <c r="B12" s="49" t="s">
        <v>278</v>
      </c>
      <c r="C12" s="50">
        <v>156000</v>
      </c>
      <c r="D12" s="50">
        <v>7800</v>
      </c>
      <c r="E12" s="50">
        <v>163800</v>
      </c>
      <c r="F12" s="51" t="s">
        <v>259</v>
      </c>
    </row>
    <row r="13" spans="1:9" ht="14.5">
      <c r="A13" s="48" t="s">
        <v>268</v>
      </c>
      <c r="B13" s="49" t="s">
        <v>279</v>
      </c>
      <c r="C13" s="50">
        <v>117000</v>
      </c>
      <c r="D13" s="50">
        <v>5850</v>
      </c>
      <c r="E13" s="50">
        <v>122850</v>
      </c>
      <c r="F13" s="51" t="s">
        <v>245</v>
      </c>
      <c r="G13" s="39">
        <f>SUM(C9:C13)+C2</f>
        <v>398100</v>
      </c>
      <c r="H13" s="39">
        <f>SUM(D9:D13)+D2</f>
        <v>19905</v>
      </c>
      <c r="I13" s="33" t="s">
        <v>280</v>
      </c>
    </row>
    <row r="14" spans="1:9">
      <c r="A14" s="48"/>
      <c r="B14" s="52"/>
      <c r="C14" s="58"/>
      <c r="D14" s="58"/>
      <c r="E14" s="58"/>
      <c r="F14" s="54"/>
      <c r="G14" s="39"/>
      <c r="H14" s="39"/>
    </row>
    <row r="15" spans="1:9" ht="14.5">
      <c r="A15" s="35" t="s">
        <v>81</v>
      </c>
      <c r="B15" s="36" t="s">
        <v>281</v>
      </c>
      <c r="C15" s="37">
        <v>2500</v>
      </c>
      <c r="D15" s="37">
        <v>125</v>
      </c>
      <c r="E15" s="37">
        <v>2625</v>
      </c>
      <c r="F15" s="38" t="s">
        <v>95</v>
      </c>
    </row>
    <row r="16" spans="1:9" ht="14.5">
      <c r="A16" s="35" t="s">
        <v>81</v>
      </c>
      <c r="B16" s="36" t="s">
        <v>282</v>
      </c>
      <c r="C16" s="37">
        <v>14000</v>
      </c>
      <c r="D16" s="37">
        <v>700</v>
      </c>
      <c r="E16" s="37">
        <v>14700</v>
      </c>
      <c r="F16" s="38" t="s">
        <v>96</v>
      </c>
    </row>
    <row r="17" spans="1:6" ht="14.5">
      <c r="A17" s="35" t="s">
        <v>81</v>
      </c>
      <c r="B17" s="36" t="s">
        <v>283</v>
      </c>
      <c r="C17" s="37">
        <v>36000</v>
      </c>
      <c r="D17" s="37">
        <v>1800</v>
      </c>
      <c r="E17" s="37">
        <v>37800</v>
      </c>
      <c r="F17" s="38" t="s">
        <v>98</v>
      </c>
    </row>
    <row r="18" spans="1:6" ht="14.5">
      <c r="A18" s="35" t="s">
        <v>81</v>
      </c>
      <c r="B18" s="36" t="s">
        <v>284</v>
      </c>
      <c r="C18" s="37">
        <v>3760</v>
      </c>
      <c r="D18" s="37">
        <v>188</v>
      </c>
      <c r="E18" s="37">
        <v>3948</v>
      </c>
      <c r="F18" s="38" t="s">
        <v>99</v>
      </c>
    </row>
    <row r="19" spans="1:6" ht="14.5">
      <c r="A19" s="35" t="s">
        <v>81</v>
      </c>
      <c r="B19" s="36" t="s">
        <v>285</v>
      </c>
      <c r="C19" s="37">
        <v>22000</v>
      </c>
      <c r="D19" s="37">
        <v>1100</v>
      </c>
      <c r="E19" s="37">
        <v>23100</v>
      </c>
      <c r="F19" s="38" t="s">
        <v>100</v>
      </c>
    </row>
    <row r="20" spans="1:6" ht="14.5">
      <c r="A20" s="35" t="s">
        <v>81</v>
      </c>
      <c r="B20" s="36" t="s">
        <v>286</v>
      </c>
      <c r="C20" s="37">
        <v>1360</v>
      </c>
      <c r="D20" s="37">
        <v>68</v>
      </c>
      <c r="E20" s="37">
        <v>1428</v>
      </c>
      <c r="F20" s="38" t="s">
        <v>101</v>
      </c>
    </row>
    <row r="21" spans="1:6" ht="14.5">
      <c r="A21" s="48" t="s">
        <v>112</v>
      </c>
      <c r="B21" s="52" t="s">
        <v>287</v>
      </c>
      <c r="C21" s="53">
        <v>329000</v>
      </c>
      <c r="D21" s="53">
        <v>16450</v>
      </c>
      <c r="E21" s="53">
        <v>345450</v>
      </c>
      <c r="F21" s="54" t="s">
        <v>97</v>
      </c>
    </row>
    <row r="22" spans="1:6" ht="14.5">
      <c r="A22" s="35" t="s">
        <v>81</v>
      </c>
      <c r="B22" s="36" t="s">
        <v>288</v>
      </c>
      <c r="C22" s="37">
        <v>2800</v>
      </c>
      <c r="D22" s="37">
        <v>140</v>
      </c>
      <c r="E22" s="37">
        <v>2940</v>
      </c>
      <c r="F22" s="38" t="s">
        <v>102</v>
      </c>
    </row>
    <row r="23" spans="1:6" ht="14.5">
      <c r="A23" s="35" t="s">
        <v>81</v>
      </c>
      <c r="B23" s="36" t="s">
        <v>289</v>
      </c>
      <c r="C23" s="37">
        <v>5500</v>
      </c>
      <c r="D23" s="37">
        <v>275</v>
      </c>
      <c r="E23" s="37">
        <v>5775</v>
      </c>
      <c r="F23" s="38" t="s">
        <v>103</v>
      </c>
    </row>
    <row r="24" spans="1:6" ht="14.5">
      <c r="A24" s="35" t="s">
        <v>81</v>
      </c>
      <c r="B24" s="36" t="s">
        <v>290</v>
      </c>
      <c r="C24" s="37">
        <v>34500</v>
      </c>
      <c r="D24" s="37">
        <v>1725</v>
      </c>
      <c r="E24" s="37">
        <v>36225</v>
      </c>
      <c r="F24" s="38" t="s">
        <v>104</v>
      </c>
    </row>
    <row r="25" spans="1:6" ht="14.5">
      <c r="A25" s="35" t="s">
        <v>81</v>
      </c>
      <c r="B25" s="36" t="s">
        <v>291</v>
      </c>
      <c r="C25" s="37">
        <v>24000</v>
      </c>
      <c r="D25" s="37">
        <v>1200</v>
      </c>
      <c r="E25" s="37">
        <v>25200</v>
      </c>
      <c r="F25" s="38" t="s">
        <v>106</v>
      </c>
    </row>
    <row r="26" spans="1:6" ht="14.5">
      <c r="A26" s="35" t="s">
        <v>81</v>
      </c>
      <c r="B26" s="36" t="s">
        <v>284</v>
      </c>
      <c r="C26" s="37">
        <v>25238</v>
      </c>
      <c r="D26" s="37">
        <v>1262</v>
      </c>
      <c r="E26" s="37">
        <v>26500</v>
      </c>
      <c r="F26" s="38" t="s">
        <v>107</v>
      </c>
    </row>
    <row r="27" spans="1:6" ht="14.5">
      <c r="A27" s="35" t="s">
        <v>81</v>
      </c>
      <c r="B27" s="36" t="s">
        <v>292</v>
      </c>
      <c r="C27" s="37">
        <v>6500</v>
      </c>
      <c r="D27" s="37">
        <v>325</v>
      </c>
      <c r="E27" s="37">
        <v>6825</v>
      </c>
      <c r="F27" s="38" t="s">
        <v>108</v>
      </c>
    </row>
    <row r="28" spans="1:6" ht="14.5">
      <c r="A28" s="35" t="s">
        <v>293</v>
      </c>
      <c r="B28" s="36" t="s">
        <v>281</v>
      </c>
      <c r="C28" s="37">
        <v>4380</v>
      </c>
      <c r="D28" s="37">
        <v>219</v>
      </c>
      <c r="E28" s="37">
        <v>4599</v>
      </c>
      <c r="F28" s="38" t="s">
        <v>109</v>
      </c>
    </row>
    <row r="29" spans="1:6" ht="14.5">
      <c r="A29" s="35" t="s">
        <v>81</v>
      </c>
      <c r="B29" s="36" t="s">
        <v>281</v>
      </c>
      <c r="C29" s="37">
        <v>2500</v>
      </c>
      <c r="D29" s="37">
        <v>125</v>
      </c>
      <c r="E29" s="37">
        <v>2625</v>
      </c>
      <c r="F29" s="38" t="s">
        <v>110</v>
      </c>
    </row>
    <row r="30" spans="1:6" ht="14.5">
      <c r="A30" s="35" t="s">
        <v>81</v>
      </c>
      <c r="B30" s="36" t="s">
        <v>294</v>
      </c>
      <c r="C30" s="37">
        <v>6000</v>
      </c>
      <c r="D30" s="37">
        <v>300</v>
      </c>
      <c r="E30" s="37">
        <v>6300</v>
      </c>
      <c r="F30" s="38" t="s">
        <v>111</v>
      </c>
    </row>
    <row r="31" spans="1:6" ht="14.5">
      <c r="A31" s="35" t="s">
        <v>295</v>
      </c>
      <c r="B31" s="36" t="s">
        <v>296</v>
      </c>
      <c r="C31" s="37">
        <v>28980</v>
      </c>
      <c r="D31" s="37">
        <v>1449</v>
      </c>
      <c r="E31" s="37">
        <v>30429</v>
      </c>
      <c r="F31" s="38" t="s">
        <v>115</v>
      </c>
    </row>
    <row r="32" spans="1:6" ht="14.5">
      <c r="A32" s="35" t="s">
        <v>297</v>
      </c>
      <c r="B32" s="36" t="s">
        <v>298</v>
      </c>
      <c r="C32" s="37">
        <v>28500</v>
      </c>
      <c r="D32" s="37">
        <v>1425</v>
      </c>
      <c r="E32" s="37">
        <v>29925</v>
      </c>
      <c r="F32" s="38" t="s">
        <v>116</v>
      </c>
    </row>
    <row r="33" spans="1:6" ht="14.5">
      <c r="A33" s="35"/>
      <c r="B33" s="36" t="s">
        <v>273</v>
      </c>
      <c r="C33" s="37">
        <v>12355</v>
      </c>
      <c r="D33" s="37">
        <v>618</v>
      </c>
      <c r="E33" s="37">
        <v>12973</v>
      </c>
      <c r="F33" s="38" t="s">
        <v>117</v>
      </c>
    </row>
    <row r="34" spans="1:6" ht="14.5">
      <c r="A34" s="35"/>
      <c r="B34" s="36" t="s">
        <v>273</v>
      </c>
      <c r="C34" s="37">
        <v>4302</v>
      </c>
      <c r="D34" s="37">
        <v>215</v>
      </c>
      <c r="E34" s="37">
        <v>4517</v>
      </c>
      <c r="F34" s="38" t="s">
        <v>118</v>
      </c>
    </row>
    <row r="35" spans="1:6" ht="14.5">
      <c r="A35" s="35"/>
      <c r="B35" s="36" t="s">
        <v>273</v>
      </c>
      <c r="C35" s="37">
        <v>256516</v>
      </c>
      <c r="D35" s="37">
        <v>12826</v>
      </c>
      <c r="E35" s="37">
        <v>269342</v>
      </c>
      <c r="F35" s="38" t="s">
        <v>119</v>
      </c>
    </row>
    <row r="36" spans="1:6" ht="14.5">
      <c r="A36" s="35"/>
      <c r="B36" s="36" t="s">
        <v>299</v>
      </c>
      <c r="C36" s="37">
        <v>23000</v>
      </c>
      <c r="D36" s="37">
        <v>1150</v>
      </c>
      <c r="E36" s="37">
        <v>24150</v>
      </c>
      <c r="F36" s="38" t="s">
        <v>120</v>
      </c>
    </row>
    <row r="37" spans="1:6" ht="14.5">
      <c r="A37" s="35"/>
      <c r="B37" s="36" t="s">
        <v>300</v>
      </c>
      <c r="C37" s="37">
        <v>850</v>
      </c>
      <c r="D37" s="37">
        <v>43</v>
      </c>
      <c r="E37" s="37">
        <v>893</v>
      </c>
      <c r="F37" s="38" t="s">
        <v>122</v>
      </c>
    </row>
    <row r="38" spans="1:6" ht="14.5">
      <c r="A38" s="35"/>
      <c r="B38" s="36" t="s">
        <v>301</v>
      </c>
      <c r="C38" s="37">
        <v>12000</v>
      </c>
      <c r="D38" s="37">
        <v>600</v>
      </c>
      <c r="E38" s="37">
        <v>12600</v>
      </c>
      <c r="F38" s="38" t="s">
        <v>123</v>
      </c>
    </row>
    <row r="39" spans="1:6" ht="14.5">
      <c r="A39" s="35"/>
      <c r="B39" s="36" t="s">
        <v>302</v>
      </c>
      <c r="C39" s="37">
        <v>19180</v>
      </c>
      <c r="D39" s="37">
        <v>959</v>
      </c>
      <c r="E39" s="37">
        <v>20139</v>
      </c>
      <c r="F39" s="38" t="s">
        <v>125</v>
      </c>
    </row>
    <row r="40" spans="1:6" ht="14.5">
      <c r="A40" s="35"/>
      <c r="B40" s="36" t="s">
        <v>273</v>
      </c>
      <c r="C40" s="37">
        <v>19130</v>
      </c>
      <c r="D40" s="37">
        <v>957</v>
      </c>
      <c r="E40" s="37">
        <v>20087</v>
      </c>
      <c r="F40" s="38" t="s">
        <v>126</v>
      </c>
    </row>
    <row r="41" spans="1:6" ht="14.5">
      <c r="A41" s="35"/>
      <c r="B41" s="36" t="s">
        <v>273</v>
      </c>
      <c r="C41" s="37">
        <v>182529</v>
      </c>
      <c r="D41" s="37">
        <v>9126</v>
      </c>
      <c r="E41" s="37">
        <v>191655</v>
      </c>
      <c r="F41" s="38" t="s">
        <v>127</v>
      </c>
    </row>
    <row r="42" spans="1:6" ht="14.5">
      <c r="A42" s="35" t="s">
        <v>303</v>
      </c>
      <c r="B42" s="36" t="s">
        <v>286</v>
      </c>
      <c r="C42" s="37">
        <v>3800</v>
      </c>
      <c r="D42" s="37">
        <v>190</v>
      </c>
      <c r="E42" s="37">
        <v>3990</v>
      </c>
      <c r="F42" s="38" t="s">
        <v>128</v>
      </c>
    </row>
    <row r="43" spans="1:6" ht="14.5">
      <c r="A43" s="35"/>
      <c r="B43" s="36" t="s">
        <v>296</v>
      </c>
      <c r="C43" s="37">
        <v>3500</v>
      </c>
      <c r="D43" s="37">
        <v>175</v>
      </c>
      <c r="E43" s="37">
        <v>3675</v>
      </c>
      <c r="F43" s="38" t="s">
        <v>129</v>
      </c>
    </row>
    <row r="44" spans="1:6" ht="14.5">
      <c r="A44" s="35"/>
      <c r="B44" s="36" t="s">
        <v>304</v>
      </c>
      <c r="C44" s="37">
        <v>3800</v>
      </c>
      <c r="D44" s="37">
        <v>190</v>
      </c>
      <c r="E44" s="37">
        <v>3990</v>
      </c>
      <c r="F44" s="38" t="s">
        <v>131</v>
      </c>
    </row>
    <row r="45" spans="1:6" ht="14.5">
      <c r="A45" s="35"/>
      <c r="B45" s="36" t="s">
        <v>292</v>
      </c>
      <c r="C45" s="37">
        <v>17600</v>
      </c>
      <c r="D45" s="37">
        <v>880</v>
      </c>
      <c r="E45" s="37">
        <v>18480</v>
      </c>
      <c r="F45" s="38" t="s">
        <v>132</v>
      </c>
    </row>
    <row r="46" spans="1:6" ht="14.5">
      <c r="A46" s="35"/>
      <c r="B46" s="36" t="s">
        <v>305</v>
      </c>
      <c r="C46" s="37">
        <v>28000</v>
      </c>
      <c r="D46" s="37">
        <v>1400</v>
      </c>
      <c r="E46" s="37">
        <v>29400</v>
      </c>
      <c r="F46" s="38" t="s">
        <v>133</v>
      </c>
    </row>
    <row r="47" spans="1:6" ht="14.5">
      <c r="A47" s="35"/>
      <c r="B47" s="36" t="s">
        <v>306</v>
      </c>
      <c r="C47" s="37">
        <v>70000</v>
      </c>
      <c r="D47" s="37">
        <v>3500</v>
      </c>
      <c r="E47" s="37">
        <v>73500</v>
      </c>
      <c r="F47" s="38" t="s">
        <v>135</v>
      </c>
    </row>
    <row r="48" spans="1:6" ht="14.5">
      <c r="A48" s="48" t="s">
        <v>307</v>
      </c>
      <c r="B48" s="52" t="s">
        <v>308</v>
      </c>
      <c r="C48" s="53">
        <v>1750000</v>
      </c>
      <c r="D48" s="53">
        <v>87500</v>
      </c>
      <c r="E48" s="53">
        <v>1837500</v>
      </c>
      <c r="F48" s="54" t="s">
        <v>309</v>
      </c>
    </row>
    <row r="49" spans="1:7" ht="14.5">
      <c r="A49" s="67"/>
      <c r="B49" s="68" t="s">
        <v>7</v>
      </c>
      <c r="C49" s="69">
        <v>1500476</v>
      </c>
      <c r="D49" s="69">
        <v>75024</v>
      </c>
      <c r="E49" s="69">
        <v>1575500</v>
      </c>
      <c r="F49" s="70" t="s">
        <v>137</v>
      </c>
      <c r="G49" s="59" t="s">
        <v>377</v>
      </c>
    </row>
    <row r="50" spans="1:7" ht="14.5">
      <c r="A50" s="35"/>
      <c r="B50" s="36" t="s">
        <v>310</v>
      </c>
      <c r="C50" s="37">
        <v>15800</v>
      </c>
      <c r="D50" s="37">
        <v>790</v>
      </c>
      <c r="E50" s="37">
        <v>16590</v>
      </c>
      <c r="F50" s="38" t="s">
        <v>138</v>
      </c>
    </row>
    <row r="51" spans="1:7" ht="14.5">
      <c r="A51" s="35"/>
      <c r="B51" s="36" t="s">
        <v>311</v>
      </c>
      <c r="C51" s="37">
        <v>5780</v>
      </c>
      <c r="D51" s="37">
        <v>289</v>
      </c>
      <c r="E51" s="37">
        <v>6069</v>
      </c>
      <c r="F51" s="38" t="s">
        <v>139</v>
      </c>
    </row>
    <row r="52" spans="1:7" ht="14.5">
      <c r="A52" s="35"/>
      <c r="B52" s="36" t="s">
        <v>312</v>
      </c>
      <c r="C52" s="37">
        <v>6650</v>
      </c>
      <c r="D52" s="37">
        <v>333</v>
      </c>
      <c r="E52" s="37">
        <v>6983</v>
      </c>
      <c r="F52" s="38" t="s">
        <v>141</v>
      </c>
    </row>
    <row r="53" spans="1:7" ht="14.5">
      <c r="A53" s="35" t="s">
        <v>313</v>
      </c>
      <c r="B53" s="36" t="s">
        <v>314</v>
      </c>
      <c r="C53" s="37">
        <v>31920</v>
      </c>
      <c r="D53" s="37">
        <v>1596</v>
      </c>
      <c r="E53" s="37">
        <v>33516</v>
      </c>
      <c r="F53" s="38" t="s">
        <v>143</v>
      </c>
    </row>
    <row r="54" spans="1:7" ht="14.5">
      <c r="A54" s="35"/>
      <c r="B54" s="36" t="s">
        <v>315</v>
      </c>
      <c r="C54" s="37">
        <v>3800</v>
      </c>
      <c r="D54" s="37">
        <v>190</v>
      </c>
      <c r="E54" s="37">
        <v>3990</v>
      </c>
      <c r="F54" s="38" t="s">
        <v>144</v>
      </c>
    </row>
    <row r="55" spans="1:7" ht="14.5">
      <c r="A55" s="48"/>
      <c r="B55" s="52" t="s">
        <v>316</v>
      </c>
      <c r="C55" s="53">
        <v>500000</v>
      </c>
      <c r="D55" s="53">
        <v>25000</v>
      </c>
      <c r="E55" s="53">
        <v>525000</v>
      </c>
      <c r="F55" s="54" t="s">
        <v>145</v>
      </c>
    </row>
    <row r="56" spans="1:7" ht="14.5">
      <c r="A56" s="35"/>
      <c r="B56" s="36" t="s">
        <v>317</v>
      </c>
      <c r="C56" s="37">
        <v>25500</v>
      </c>
      <c r="D56" s="37">
        <v>1275</v>
      </c>
      <c r="E56" s="37">
        <v>26775</v>
      </c>
      <c r="F56" s="38" t="s">
        <v>147</v>
      </c>
    </row>
    <row r="57" spans="1:7" ht="14.5">
      <c r="A57" s="35"/>
      <c r="B57" s="36" t="s">
        <v>318</v>
      </c>
      <c r="C57" s="37">
        <v>14040</v>
      </c>
      <c r="D57" s="37">
        <v>702</v>
      </c>
      <c r="E57" s="37">
        <v>14742</v>
      </c>
      <c r="F57" s="38" t="s">
        <v>149</v>
      </c>
    </row>
    <row r="58" spans="1:7" ht="14.5">
      <c r="A58" s="35"/>
      <c r="B58" s="36" t="s">
        <v>319</v>
      </c>
      <c r="C58" s="37">
        <v>2160</v>
      </c>
      <c r="D58" s="37">
        <v>108</v>
      </c>
      <c r="E58" s="37">
        <v>2268</v>
      </c>
      <c r="F58" s="38" t="s">
        <v>150</v>
      </c>
    </row>
    <row r="59" spans="1:7" ht="14.5">
      <c r="A59" s="35"/>
      <c r="B59" s="36" t="s">
        <v>320</v>
      </c>
      <c r="C59" s="37">
        <v>38000</v>
      </c>
      <c r="D59" s="37">
        <v>1900</v>
      </c>
      <c r="E59" s="37">
        <v>39900</v>
      </c>
      <c r="F59" s="38" t="s">
        <v>151</v>
      </c>
    </row>
    <row r="60" spans="1:7" ht="14.5">
      <c r="A60" s="35"/>
      <c r="B60" s="36" t="s">
        <v>321</v>
      </c>
      <c r="C60" s="37">
        <v>58000</v>
      </c>
      <c r="D60" s="37">
        <v>2900</v>
      </c>
      <c r="E60" s="37">
        <v>60900</v>
      </c>
      <c r="F60" s="38" t="s">
        <v>152</v>
      </c>
    </row>
    <row r="61" spans="1:7" ht="14.5">
      <c r="A61" s="35"/>
      <c r="B61" s="36" t="s">
        <v>321</v>
      </c>
      <c r="C61" s="37">
        <v>6000</v>
      </c>
      <c r="D61" s="37">
        <v>300</v>
      </c>
      <c r="E61" s="37">
        <v>6300</v>
      </c>
      <c r="F61" s="38" t="s">
        <v>153</v>
      </c>
    </row>
    <row r="62" spans="1:7" ht="14.5">
      <c r="A62" s="35"/>
      <c r="B62" s="36" t="s">
        <v>321</v>
      </c>
      <c r="C62" s="37">
        <v>6000</v>
      </c>
      <c r="D62" s="37">
        <v>300</v>
      </c>
      <c r="E62" s="37">
        <v>6300</v>
      </c>
      <c r="F62" s="38" t="s">
        <v>154</v>
      </c>
    </row>
    <row r="63" spans="1:7" ht="14.5">
      <c r="A63" s="35"/>
      <c r="B63" s="36" t="s">
        <v>322</v>
      </c>
      <c r="C63" s="37">
        <v>6000</v>
      </c>
      <c r="D63" s="37">
        <v>300</v>
      </c>
      <c r="E63" s="37">
        <v>6300</v>
      </c>
      <c r="F63" s="38" t="s">
        <v>155</v>
      </c>
    </row>
    <row r="64" spans="1:7">
      <c r="A64" s="35"/>
      <c r="B64" s="40"/>
      <c r="C64" s="41">
        <f>SUM(C15:C63)</f>
        <v>5204206</v>
      </c>
      <c r="D64" s="41">
        <f>SUM(D15:D63)</f>
        <v>260212</v>
      </c>
      <c r="E64" s="41">
        <f>SUM(E15:E63)</f>
        <v>5464418</v>
      </c>
      <c r="F64" s="47"/>
    </row>
    <row r="65" spans="1:6" ht="14.5">
      <c r="A65" s="35"/>
      <c r="B65" s="36" t="s">
        <v>322</v>
      </c>
      <c r="C65" s="37">
        <v>37825</v>
      </c>
      <c r="D65" s="37">
        <v>1891</v>
      </c>
      <c r="E65" s="37">
        <v>39716</v>
      </c>
      <c r="F65" s="38" t="s">
        <v>156</v>
      </c>
    </row>
    <row r="66" spans="1:6" ht="14.5">
      <c r="A66" s="35"/>
      <c r="B66" s="36" t="s">
        <v>322</v>
      </c>
      <c r="C66" s="37">
        <v>6000</v>
      </c>
      <c r="D66" s="37">
        <v>300</v>
      </c>
      <c r="E66" s="37">
        <v>6300</v>
      </c>
      <c r="F66" s="38" t="s">
        <v>157</v>
      </c>
    </row>
    <row r="67" spans="1:6" ht="14.5">
      <c r="A67" s="35"/>
      <c r="B67" s="36" t="s">
        <v>322</v>
      </c>
      <c r="C67" s="37">
        <v>58000</v>
      </c>
      <c r="D67" s="37">
        <v>2900</v>
      </c>
      <c r="E67" s="37">
        <v>60900</v>
      </c>
      <c r="F67" s="38" t="s">
        <v>158</v>
      </c>
    </row>
    <row r="68" spans="1:6" ht="14.5">
      <c r="A68" s="35"/>
      <c r="B68" s="36" t="s">
        <v>323</v>
      </c>
      <c r="C68" s="37">
        <v>45000</v>
      </c>
      <c r="D68" s="37">
        <v>2250</v>
      </c>
      <c r="E68" s="37">
        <v>47250</v>
      </c>
      <c r="F68" s="38" t="s">
        <v>159</v>
      </c>
    </row>
    <row r="69" spans="1:6" ht="14.5">
      <c r="A69" s="35"/>
      <c r="B69" s="36" t="s">
        <v>323</v>
      </c>
      <c r="C69" s="37">
        <v>5500</v>
      </c>
      <c r="D69" s="37">
        <v>275</v>
      </c>
      <c r="E69" s="37">
        <v>5775</v>
      </c>
      <c r="F69" s="38" t="s">
        <v>160</v>
      </c>
    </row>
    <row r="70" spans="1:6" ht="14.5">
      <c r="A70" s="35"/>
      <c r="B70" s="36" t="s">
        <v>323</v>
      </c>
      <c r="C70" s="37">
        <v>24900</v>
      </c>
      <c r="D70" s="37">
        <v>1245</v>
      </c>
      <c r="E70" s="37">
        <v>26145</v>
      </c>
      <c r="F70" s="38" t="s">
        <v>161</v>
      </c>
    </row>
    <row r="71" spans="1:6" ht="14.5">
      <c r="A71" s="35"/>
      <c r="B71" s="36" t="s">
        <v>323</v>
      </c>
      <c r="C71" s="37">
        <v>3000</v>
      </c>
      <c r="D71" s="37">
        <v>150</v>
      </c>
      <c r="E71" s="37">
        <v>3150</v>
      </c>
      <c r="F71" s="38" t="s">
        <v>162</v>
      </c>
    </row>
    <row r="72" spans="1:6" ht="14.5">
      <c r="A72" s="35"/>
      <c r="B72" s="36" t="s">
        <v>323</v>
      </c>
      <c r="C72" s="37">
        <v>10000</v>
      </c>
      <c r="D72" s="37">
        <v>500</v>
      </c>
      <c r="E72" s="37">
        <v>10500</v>
      </c>
      <c r="F72" s="38" t="s">
        <v>163</v>
      </c>
    </row>
    <row r="73" spans="1:6" ht="14.5">
      <c r="A73" s="35"/>
      <c r="B73" s="36" t="s">
        <v>324</v>
      </c>
      <c r="C73" s="37">
        <v>9700</v>
      </c>
      <c r="D73" s="37">
        <v>485</v>
      </c>
      <c r="E73" s="37">
        <v>10185</v>
      </c>
      <c r="F73" s="38" t="s">
        <v>164</v>
      </c>
    </row>
    <row r="74" spans="1:6" ht="14.5">
      <c r="A74" s="35"/>
      <c r="B74" s="36" t="s">
        <v>292</v>
      </c>
      <c r="C74" s="37">
        <v>11000</v>
      </c>
      <c r="D74" s="37">
        <v>550</v>
      </c>
      <c r="E74" s="37">
        <v>11550</v>
      </c>
      <c r="F74" s="38" t="s">
        <v>165</v>
      </c>
    </row>
    <row r="75" spans="1:6" ht="14.5">
      <c r="A75" s="35" t="s">
        <v>325</v>
      </c>
      <c r="B75" s="36" t="s">
        <v>273</v>
      </c>
      <c r="C75" s="37">
        <v>145060</v>
      </c>
      <c r="D75" s="37">
        <v>7253</v>
      </c>
      <c r="E75" s="37">
        <v>152313</v>
      </c>
      <c r="F75" s="38" t="s">
        <v>166</v>
      </c>
    </row>
    <row r="76" spans="1:6" ht="14.5">
      <c r="A76" s="35"/>
      <c r="B76" s="36" t="s">
        <v>304</v>
      </c>
      <c r="C76" s="37">
        <v>7600</v>
      </c>
      <c r="D76" s="37">
        <v>380</v>
      </c>
      <c r="E76" s="37">
        <v>7980</v>
      </c>
      <c r="F76" s="38" t="s">
        <v>167</v>
      </c>
    </row>
    <row r="77" spans="1:6" ht="14.5">
      <c r="A77" s="35"/>
      <c r="B77" s="36" t="s">
        <v>273</v>
      </c>
      <c r="C77" s="37">
        <v>5430</v>
      </c>
      <c r="D77" s="37">
        <v>272</v>
      </c>
      <c r="E77" s="37">
        <v>5702</v>
      </c>
      <c r="F77" s="38" t="s">
        <v>168</v>
      </c>
    </row>
    <row r="78" spans="1:6" ht="14.5">
      <c r="A78" s="35"/>
      <c r="B78" s="36" t="s">
        <v>326</v>
      </c>
      <c r="C78" s="37">
        <v>2000</v>
      </c>
      <c r="D78" s="37">
        <v>100</v>
      </c>
      <c r="E78" s="37">
        <v>2100</v>
      </c>
      <c r="F78" s="38" t="s">
        <v>170</v>
      </c>
    </row>
    <row r="79" spans="1:6" ht="14.5">
      <c r="A79" s="35"/>
      <c r="B79" s="36" t="s">
        <v>323</v>
      </c>
      <c r="C79" s="37">
        <v>12000</v>
      </c>
      <c r="D79" s="37">
        <v>600</v>
      </c>
      <c r="E79" s="37">
        <v>12600</v>
      </c>
      <c r="F79" s="38" t="s">
        <v>171</v>
      </c>
    </row>
    <row r="80" spans="1:6" ht="14.5">
      <c r="A80" s="35"/>
      <c r="B80" s="36" t="s">
        <v>327</v>
      </c>
      <c r="C80" s="37">
        <v>4500</v>
      </c>
      <c r="D80" s="37">
        <v>225</v>
      </c>
      <c r="E80" s="37">
        <v>4725</v>
      </c>
      <c r="F80" s="38" t="s">
        <v>176</v>
      </c>
    </row>
    <row r="81" spans="1:6" ht="14.5">
      <c r="A81" s="35"/>
      <c r="B81" s="36" t="s">
        <v>294</v>
      </c>
      <c r="C81" s="37">
        <v>3500</v>
      </c>
      <c r="D81" s="37">
        <v>175</v>
      </c>
      <c r="E81" s="37">
        <v>3675</v>
      </c>
      <c r="F81" s="38" t="s">
        <v>177</v>
      </c>
    </row>
    <row r="82" spans="1:6" ht="14.5">
      <c r="A82" s="35"/>
      <c r="B82" s="36" t="s">
        <v>328</v>
      </c>
      <c r="C82" s="37">
        <v>320000</v>
      </c>
      <c r="D82" s="37">
        <v>16000</v>
      </c>
      <c r="E82" s="37">
        <v>336000</v>
      </c>
      <c r="F82" s="38" t="s">
        <v>178</v>
      </c>
    </row>
    <row r="83" spans="1:6" ht="14.5">
      <c r="A83" s="35"/>
      <c r="B83" s="36" t="s">
        <v>329</v>
      </c>
      <c r="C83" s="37">
        <v>119000</v>
      </c>
      <c r="D83" s="37">
        <v>5950</v>
      </c>
      <c r="E83" s="37">
        <v>124950</v>
      </c>
      <c r="F83" s="38" t="s">
        <v>179</v>
      </c>
    </row>
    <row r="84" spans="1:6" ht="14.5">
      <c r="A84" s="35"/>
      <c r="B84" s="36" t="s">
        <v>273</v>
      </c>
      <c r="C84" s="37">
        <v>19818</v>
      </c>
      <c r="D84" s="37">
        <v>991</v>
      </c>
      <c r="E84" s="37">
        <v>20809</v>
      </c>
      <c r="F84" s="38" t="s">
        <v>180</v>
      </c>
    </row>
    <row r="85" spans="1:6" ht="14.5">
      <c r="A85" s="35"/>
      <c r="B85" s="36" t="s">
        <v>273</v>
      </c>
      <c r="C85" s="37">
        <v>3570</v>
      </c>
      <c r="D85" s="37">
        <v>179</v>
      </c>
      <c r="E85" s="37">
        <v>3749</v>
      </c>
      <c r="F85" s="38" t="s">
        <v>181</v>
      </c>
    </row>
    <row r="86" spans="1:6" ht="14.5">
      <c r="A86" s="48" t="s">
        <v>330</v>
      </c>
      <c r="B86" s="52" t="s">
        <v>331</v>
      </c>
      <c r="C86" s="53">
        <v>126340</v>
      </c>
      <c r="D86" s="53">
        <v>6317</v>
      </c>
      <c r="E86" s="53">
        <v>132657</v>
      </c>
      <c r="F86" s="54" t="s">
        <v>183</v>
      </c>
    </row>
    <row r="87" spans="1:6" ht="14.5">
      <c r="A87" s="35"/>
      <c r="B87" s="36" t="s">
        <v>296</v>
      </c>
      <c r="C87" s="37">
        <v>3800</v>
      </c>
      <c r="D87" s="37">
        <v>190</v>
      </c>
      <c r="E87" s="37">
        <v>3990</v>
      </c>
      <c r="F87" s="38" t="s">
        <v>184</v>
      </c>
    </row>
    <row r="88" spans="1:6" ht="14.5">
      <c r="A88" s="48" t="s">
        <v>332</v>
      </c>
      <c r="B88" s="52" t="s">
        <v>333</v>
      </c>
      <c r="C88" s="53">
        <v>293300</v>
      </c>
      <c r="D88" s="53">
        <v>14665</v>
      </c>
      <c r="E88" s="53">
        <v>307965</v>
      </c>
      <c r="F88" s="54" t="s">
        <v>175</v>
      </c>
    </row>
    <row r="89" spans="1:6" ht="14.5">
      <c r="A89" s="35"/>
      <c r="B89" s="36" t="s">
        <v>334</v>
      </c>
      <c r="C89" s="37">
        <v>15000</v>
      </c>
      <c r="D89" s="37">
        <v>750</v>
      </c>
      <c r="E89" s="37">
        <v>15750</v>
      </c>
      <c r="F89" s="38" t="s">
        <v>185</v>
      </c>
    </row>
    <row r="90" spans="1:6" ht="14.5">
      <c r="A90" s="35" t="s">
        <v>335</v>
      </c>
      <c r="B90" s="36" t="s">
        <v>336</v>
      </c>
      <c r="C90" s="37">
        <v>94000</v>
      </c>
      <c r="D90" s="37">
        <v>4700</v>
      </c>
      <c r="E90" s="37">
        <v>98700</v>
      </c>
      <c r="F90" s="38" t="s">
        <v>189</v>
      </c>
    </row>
    <row r="91" spans="1:6" ht="14.5">
      <c r="A91" s="35"/>
      <c r="B91" s="36" t="s">
        <v>298</v>
      </c>
      <c r="C91" s="37">
        <v>18000</v>
      </c>
      <c r="D91" s="37">
        <v>900</v>
      </c>
      <c r="E91" s="37">
        <v>18900</v>
      </c>
      <c r="F91" s="38" t="s">
        <v>190</v>
      </c>
    </row>
    <row r="92" spans="1:6" ht="14.5">
      <c r="A92" s="35"/>
      <c r="B92" s="36" t="s">
        <v>337</v>
      </c>
      <c r="C92" s="37">
        <v>1800</v>
      </c>
      <c r="D92" s="37">
        <v>90</v>
      </c>
      <c r="E92" s="37">
        <v>1890</v>
      </c>
      <c r="F92" s="38" t="s">
        <v>191</v>
      </c>
    </row>
    <row r="93" spans="1:6" ht="14.5">
      <c r="A93" s="35" t="s">
        <v>338</v>
      </c>
      <c r="B93" s="36" t="s">
        <v>298</v>
      </c>
      <c r="C93" s="37">
        <v>38000</v>
      </c>
      <c r="D93" s="37">
        <v>1900</v>
      </c>
      <c r="E93" s="37">
        <v>39900</v>
      </c>
      <c r="F93" s="38" t="s">
        <v>192</v>
      </c>
    </row>
    <row r="94" spans="1:6" ht="14.5">
      <c r="A94" s="35"/>
      <c r="B94" s="36" t="s">
        <v>298</v>
      </c>
      <c r="C94" s="37">
        <v>3920</v>
      </c>
      <c r="D94" s="37">
        <v>196</v>
      </c>
      <c r="E94" s="37">
        <v>4116</v>
      </c>
      <c r="F94" s="38" t="s">
        <v>193</v>
      </c>
    </row>
    <row r="95" spans="1:6" ht="14.5">
      <c r="A95" s="35"/>
      <c r="B95" s="36" t="s">
        <v>298</v>
      </c>
      <c r="C95" s="37">
        <v>18000</v>
      </c>
      <c r="D95" s="37">
        <v>900</v>
      </c>
      <c r="E95" s="37">
        <v>18900</v>
      </c>
      <c r="F95" s="38" t="s">
        <v>194</v>
      </c>
    </row>
    <row r="96" spans="1:6" ht="14.5">
      <c r="A96" s="35"/>
      <c r="B96" s="36" t="s">
        <v>298</v>
      </c>
      <c r="C96" s="37">
        <v>5220</v>
      </c>
      <c r="D96" s="37">
        <v>261</v>
      </c>
      <c r="E96" s="37">
        <v>5481</v>
      </c>
      <c r="F96" s="38" t="s">
        <v>195</v>
      </c>
    </row>
    <row r="97" spans="1:8" ht="14.5">
      <c r="A97" s="35"/>
      <c r="B97" s="36" t="s">
        <v>298</v>
      </c>
      <c r="C97" s="37">
        <v>27000</v>
      </c>
      <c r="D97" s="37">
        <v>1350</v>
      </c>
      <c r="E97" s="37">
        <v>28350</v>
      </c>
      <c r="F97" s="38" t="s">
        <v>196</v>
      </c>
    </row>
    <row r="98" spans="1:8" ht="14.5">
      <c r="A98" s="35"/>
      <c r="B98" s="36" t="s">
        <v>298</v>
      </c>
      <c r="C98" s="37">
        <v>52420</v>
      </c>
      <c r="D98" s="37">
        <v>2621</v>
      </c>
      <c r="E98" s="37">
        <v>55041</v>
      </c>
      <c r="F98" s="38" t="s">
        <v>197</v>
      </c>
    </row>
    <row r="99" spans="1:8" ht="14.5">
      <c r="A99" s="35"/>
      <c r="B99" s="36" t="s">
        <v>273</v>
      </c>
      <c r="C99" s="37">
        <v>139312</v>
      </c>
      <c r="D99" s="37">
        <v>6966</v>
      </c>
      <c r="E99" s="37">
        <v>146278</v>
      </c>
      <c r="F99" s="38" t="s">
        <v>198</v>
      </c>
    </row>
    <row r="100" spans="1:8" ht="14.5">
      <c r="A100" s="35" t="s">
        <v>339</v>
      </c>
      <c r="B100" s="36" t="s">
        <v>334</v>
      </c>
      <c r="C100" s="37">
        <v>20000</v>
      </c>
      <c r="D100" s="37">
        <v>1000</v>
      </c>
      <c r="E100" s="37">
        <v>21000</v>
      </c>
      <c r="F100" s="38" t="s">
        <v>199</v>
      </c>
    </row>
    <row r="101" spans="1:8" ht="14.5">
      <c r="A101" s="35"/>
      <c r="B101" s="36" t="s">
        <v>301</v>
      </c>
      <c r="C101" s="37">
        <v>3900</v>
      </c>
      <c r="D101" s="37">
        <v>195</v>
      </c>
      <c r="E101" s="37">
        <v>4095</v>
      </c>
      <c r="F101" s="38" t="s">
        <v>200</v>
      </c>
    </row>
    <row r="102" spans="1:8" ht="14.5">
      <c r="A102" s="35"/>
      <c r="B102" s="36" t="s">
        <v>340</v>
      </c>
      <c r="C102" s="37">
        <v>1000</v>
      </c>
      <c r="D102" s="37">
        <v>50</v>
      </c>
      <c r="E102" s="37">
        <v>1050</v>
      </c>
      <c r="F102" s="38" t="s">
        <v>202</v>
      </c>
    </row>
    <row r="103" spans="1:8" ht="14.5">
      <c r="A103" s="35"/>
      <c r="B103" s="36" t="s">
        <v>311</v>
      </c>
      <c r="C103" s="37">
        <v>4800</v>
      </c>
      <c r="D103" s="37">
        <v>240</v>
      </c>
      <c r="E103" s="37">
        <v>5040</v>
      </c>
      <c r="F103" s="38" t="s">
        <v>203</v>
      </c>
    </row>
    <row r="104" spans="1:8" ht="14.5">
      <c r="A104" s="35"/>
      <c r="B104" s="36" t="s">
        <v>311</v>
      </c>
      <c r="C104" s="37">
        <v>20000</v>
      </c>
      <c r="D104" s="37">
        <v>1000</v>
      </c>
      <c r="E104" s="37">
        <v>21000</v>
      </c>
      <c r="F104" s="38" t="s">
        <v>204</v>
      </c>
    </row>
    <row r="105" spans="1:8" ht="14.5">
      <c r="A105" s="35"/>
      <c r="B105" s="36" t="s">
        <v>286</v>
      </c>
      <c r="C105" s="37">
        <v>4000</v>
      </c>
      <c r="D105" s="37">
        <v>200</v>
      </c>
      <c r="E105" s="37">
        <v>4200</v>
      </c>
      <c r="F105" s="38" t="s">
        <v>205</v>
      </c>
    </row>
    <row r="106" spans="1:8">
      <c r="A106" s="35"/>
      <c r="B106" s="358" t="s">
        <v>59</v>
      </c>
      <c r="C106" s="61">
        <v>50000</v>
      </c>
      <c r="D106" s="61">
        <v>2500</v>
      </c>
      <c r="E106" s="61">
        <f t="shared" ref="E106:E111" si="0">C106+D106</f>
        <v>52500</v>
      </c>
      <c r="F106" s="62" t="s">
        <v>378</v>
      </c>
    </row>
    <row r="107" spans="1:8">
      <c r="A107" s="35"/>
      <c r="B107" s="359"/>
      <c r="C107" s="61">
        <v>70000</v>
      </c>
      <c r="D107" s="61">
        <v>3500</v>
      </c>
      <c r="E107" s="61">
        <f t="shared" si="0"/>
        <v>73500</v>
      </c>
      <c r="F107" s="62" t="s">
        <v>379</v>
      </c>
    </row>
    <row r="108" spans="1:8">
      <c r="A108" s="35"/>
      <c r="B108" s="359"/>
      <c r="C108" s="61">
        <v>79800</v>
      </c>
      <c r="D108" s="61">
        <v>3990</v>
      </c>
      <c r="E108" s="61">
        <f t="shared" si="0"/>
        <v>83790</v>
      </c>
      <c r="F108" s="62" t="s">
        <v>380</v>
      </c>
    </row>
    <row r="109" spans="1:8">
      <c r="A109" s="35"/>
      <c r="B109" s="359"/>
      <c r="C109" s="61">
        <v>79800</v>
      </c>
      <c r="D109" s="61">
        <v>3990</v>
      </c>
      <c r="E109" s="61">
        <f t="shared" si="0"/>
        <v>83790</v>
      </c>
      <c r="F109" s="62" t="s">
        <v>381</v>
      </c>
    </row>
    <row r="110" spans="1:8">
      <c r="A110" s="35"/>
      <c r="B110" s="359"/>
      <c r="C110" s="61">
        <v>62500</v>
      </c>
      <c r="D110" s="61">
        <v>3125</v>
      </c>
      <c r="E110" s="61">
        <f t="shared" si="0"/>
        <v>65625</v>
      </c>
      <c r="F110" s="62" t="s">
        <v>382</v>
      </c>
    </row>
    <row r="111" spans="1:8">
      <c r="A111" s="35"/>
      <c r="B111" s="360"/>
      <c r="C111" s="61">
        <v>62500</v>
      </c>
      <c r="D111" s="61">
        <v>3125</v>
      </c>
      <c r="E111" s="61">
        <f t="shared" si="0"/>
        <v>65625</v>
      </c>
      <c r="F111" s="62" t="s">
        <v>383</v>
      </c>
      <c r="G111" s="39">
        <f>SUM(C106:C111)</f>
        <v>404600</v>
      </c>
      <c r="H111" s="39">
        <f>SUM(D106:D111)</f>
        <v>20230</v>
      </c>
    </row>
    <row r="112" spans="1:8">
      <c r="A112" s="35"/>
      <c r="B112" s="40"/>
      <c r="C112" s="41">
        <f>SUM(C65:C111)</f>
        <v>2147815</v>
      </c>
      <c r="D112" s="41">
        <f>SUM(D65:D111)</f>
        <v>107392</v>
      </c>
      <c r="E112" s="41">
        <f>SUM(E65:E111)</f>
        <v>2255207</v>
      </c>
      <c r="F112" s="47"/>
    </row>
    <row r="113" spans="1:8">
      <c r="A113" s="35"/>
      <c r="B113" s="36"/>
      <c r="C113" s="60"/>
      <c r="D113" s="60"/>
      <c r="E113" s="60"/>
      <c r="F113" s="38"/>
    </row>
    <row r="114" spans="1:8" ht="14.5">
      <c r="A114" s="35"/>
      <c r="B114" s="36" t="s">
        <v>329</v>
      </c>
      <c r="C114" s="37">
        <v>18400</v>
      </c>
      <c r="D114" s="37">
        <v>920</v>
      </c>
      <c r="E114" s="37">
        <v>19320</v>
      </c>
      <c r="F114" s="38" t="s">
        <v>186</v>
      </c>
    </row>
    <row r="115" spans="1:8" ht="14.5">
      <c r="A115" s="35"/>
      <c r="B115" s="36" t="s">
        <v>274</v>
      </c>
      <c r="C115" s="37">
        <v>2600</v>
      </c>
      <c r="D115" s="37">
        <v>130</v>
      </c>
      <c r="E115" s="37">
        <v>2730</v>
      </c>
      <c r="F115" s="38" t="s">
        <v>187</v>
      </c>
    </row>
    <row r="116" spans="1:8" ht="14.5">
      <c r="A116" s="48" t="s">
        <v>330</v>
      </c>
      <c r="B116" s="52" t="s">
        <v>341</v>
      </c>
      <c r="C116" s="53">
        <v>2300000</v>
      </c>
      <c r="D116" s="53">
        <v>115000</v>
      </c>
      <c r="E116" s="53">
        <v>2415000</v>
      </c>
      <c r="F116" s="54" t="s">
        <v>188</v>
      </c>
    </row>
    <row r="117" spans="1:8" ht="14.5">
      <c r="A117" s="48"/>
      <c r="B117" s="36" t="s">
        <v>342</v>
      </c>
      <c r="C117" s="37">
        <v>10933</v>
      </c>
      <c r="D117" s="37">
        <v>547</v>
      </c>
      <c r="E117" s="37">
        <v>11480</v>
      </c>
      <c r="F117" s="38" t="s">
        <v>188</v>
      </c>
    </row>
    <row r="118" spans="1:8" ht="14.5">
      <c r="A118" s="48"/>
      <c r="B118" s="63" t="s">
        <v>392</v>
      </c>
      <c r="C118" s="64">
        <v>7100</v>
      </c>
      <c r="D118" s="64">
        <v>355</v>
      </c>
      <c r="E118" s="64">
        <v>7455</v>
      </c>
      <c r="F118" s="65" t="s">
        <v>393</v>
      </c>
      <c r="G118" s="33" t="s">
        <v>394</v>
      </c>
    </row>
    <row r="119" spans="1:8" ht="15.75" customHeight="1">
      <c r="A119" s="48"/>
      <c r="B119" s="358" t="s">
        <v>59</v>
      </c>
      <c r="C119" s="61">
        <v>50000</v>
      </c>
      <c r="D119" s="61">
        <v>2500</v>
      </c>
      <c r="E119" s="61">
        <f t="shared" ref="E119:E124" si="1">SUM(C119:D119)</f>
        <v>52500</v>
      </c>
      <c r="F119" s="62" t="s">
        <v>400</v>
      </c>
    </row>
    <row r="120" spans="1:8" ht="15.75" customHeight="1">
      <c r="A120" s="48"/>
      <c r="B120" s="359"/>
      <c r="C120" s="61">
        <v>70000</v>
      </c>
      <c r="D120" s="61">
        <v>3500</v>
      </c>
      <c r="E120" s="61">
        <f t="shared" si="1"/>
        <v>73500</v>
      </c>
      <c r="F120" s="62" t="s">
        <v>395</v>
      </c>
    </row>
    <row r="121" spans="1:8" ht="15.75" customHeight="1">
      <c r="A121" s="48"/>
      <c r="B121" s="359"/>
      <c r="C121" s="61">
        <v>79800</v>
      </c>
      <c r="D121" s="61">
        <v>3990</v>
      </c>
      <c r="E121" s="61">
        <f t="shared" si="1"/>
        <v>83790</v>
      </c>
      <c r="F121" s="62" t="s">
        <v>396</v>
      </c>
    </row>
    <row r="122" spans="1:8" ht="15.75" customHeight="1">
      <c r="A122" s="48"/>
      <c r="B122" s="359"/>
      <c r="C122" s="61">
        <v>79800</v>
      </c>
      <c r="D122" s="61">
        <v>3990</v>
      </c>
      <c r="E122" s="61">
        <f t="shared" si="1"/>
        <v>83790</v>
      </c>
      <c r="F122" s="62" t="s">
        <v>397</v>
      </c>
    </row>
    <row r="123" spans="1:8" ht="15.75" customHeight="1">
      <c r="A123" s="48"/>
      <c r="B123" s="359"/>
      <c r="C123" s="61">
        <v>62500</v>
      </c>
      <c r="D123" s="61">
        <v>3125</v>
      </c>
      <c r="E123" s="61">
        <f t="shared" si="1"/>
        <v>65625</v>
      </c>
      <c r="F123" s="62" t="s">
        <v>398</v>
      </c>
    </row>
    <row r="124" spans="1:8" ht="15.75" customHeight="1">
      <c r="A124" s="48"/>
      <c r="B124" s="360"/>
      <c r="C124" s="61">
        <v>62500</v>
      </c>
      <c r="D124" s="61">
        <v>3125</v>
      </c>
      <c r="E124" s="61">
        <f t="shared" si="1"/>
        <v>65625</v>
      </c>
      <c r="F124" s="62" t="s">
        <v>399</v>
      </c>
      <c r="G124" s="39">
        <f>SUM(C119:C124)</f>
        <v>404600</v>
      </c>
      <c r="H124" s="39">
        <f>SUM(D119:D124)</f>
        <v>20230</v>
      </c>
    </row>
    <row r="125" spans="1:8" ht="14.5">
      <c r="A125" s="35"/>
      <c r="B125" s="36" t="s">
        <v>323</v>
      </c>
      <c r="C125" s="37">
        <v>11500</v>
      </c>
      <c r="D125" s="37">
        <v>575</v>
      </c>
      <c r="E125" s="37">
        <v>12075</v>
      </c>
      <c r="F125" s="38" t="s">
        <v>246</v>
      </c>
    </row>
    <row r="126" spans="1:8" ht="14.5">
      <c r="A126" s="35"/>
      <c r="B126" s="36" t="s">
        <v>323</v>
      </c>
      <c r="C126" s="37">
        <v>28000</v>
      </c>
      <c r="D126" s="37">
        <v>1400</v>
      </c>
      <c r="E126" s="37">
        <v>29400</v>
      </c>
      <c r="F126" s="38" t="s">
        <v>247</v>
      </c>
    </row>
    <row r="127" spans="1:8" ht="14.5">
      <c r="A127" s="35"/>
      <c r="B127" s="36" t="s">
        <v>323</v>
      </c>
      <c r="C127" s="37">
        <v>22500</v>
      </c>
      <c r="D127" s="37">
        <v>1125</v>
      </c>
      <c r="E127" s="37">
        <v>23625</v>
      </c>
      <c r="F127" s="38" t="s">
        <v>248</v>
      </c>
    </row>
    <row r="128" spans="1:8" ht="14.5">
      <c r="A128" s="35"/>
      <c r="B128" s="36" t="s">
        <v>323</v>
      </c>
      <c r="C128" s="37">
        <v>3250</v>
      </c>
      <c r="D128" s="37">
        <v>163</v>
      </c>
      <c r="E128" s="37">
        <v>3413</v>
      </c>
      <c r="F128" s="38" t="s">
        <v>249</v>
      </c>
    </row>
    <row r="129" spans="1:7" ht="14.5">
      <c r="A129" s="35"/>
      <c r="B129" s="36" t="s">
        <v>323</v>
      </c>
      <c r="C129" s="37">
        <v>4500</v>
      </c>
      <c r="D129" s="37">
        <v>225</v>
      </c>
      <c r="E129" s="37">
        <v>4725</v>
      </c>
      <c r="F129" s="38" t="s">
        <v>250</v>
      </c>
    </row>
    <row r="130" spans="1:7" ht="14.5">
      <c r="A130" s="35"/>
      <c r="B130" s="36" t="s">
        <v>315</v>
      </c>
      <c r="C130" s="37">
        <v>3800</v>
      </c>
      <c r="D130" s="37">
        <v>190</v>
      </c>
      <c r="E130" s="37">
        <v>3990</v>
      </c>
      <c r="F130" s="38" t="s">
        <v>251</v>
      </c>
    </row>
    <row r="131" spans="1:7" ht="14.5">
      <c r="A131" s="35"/>
      <c r="B131" s="36" t="s">
        <v>320</v>
      </c>
      <c r="C131" s="37">
        <v>35000</v>
      </c>
      <c r="D131" s="37">
        <v>1750</v>
      </c>
      <c r="E131" s="37">
        <v>36750</v>
      </c>
      <c r="F131" s="38" t="s">
        <v>252</v>
      </c>
    </row>
    <row r="132" spans="1:7" ht="14.5">
      <c r="A132" s="35"/>
      <c r="B132" s="36" t="s">
        <v>322</v>
      </c>
      <c r="C132" s="37">
        <v>22500</v>
      </c>
      <c r="D132" s="37">
        <v>1125</v>
      </c>
      <c r="E132" s="37">
        <v>23625</v>
      </c>
      <c r="F132" s="38" t="s">
        <v>253</v>
      </c>
    </row>
    <row r="133" spans="1:7" ht="14.5">
      <c r="A133" s="35"/>
      <c r="B133" s="36" t="s">
        <v>322</v>
      </c>
      <c r="C133" s="37">
        <v>4000</v>
      </c>
      <c r="D133" s="37">
        <v>200</v>
      </c>
      <c r="E133" s="37">
        <v>4200</v>
      </c>
      <c r="F133" s="38" t="s">
        <v>254</v>
      </c>
    </row>
    <row r="134" spans="1:7" ht="14.5">
      <c r="A134" s="35"/>
      <c r="B134" s="36" t="s">
        <v>322</v>
      </c>
      <c r="C134" s="37">
        <v>9500</v>
      </c>
      <c r="D134" s="37">
        <v>475</v>
      </c>
      <c r="E134" s="37">
        <v>9975</v>
      </c>
      <c r="F134" s="38" t="s">
        <v>255</v>
      </c>
    </row>
    <row r="135" spans="1:7" ht="14.5">
      <c r="A135" s="35"/>
      <c r="B135" s="36" t="s">
        <v>343</v>
      </c>
      <c r="C135" s="37">
        <v>13000</v>
      </c>
      <c r="D135" s="37">
        <v>650</v>
      </c>
      <c r="E135" s="37">
        <v>13650</v>
      </c>
      <c r="F135" s="38" t="s">
        <v>256</v>
      </c>
    </row>
    <row r="136" spans="1:7" ht="14.5">
      <c r="A136" s="35"/>
      <c r="B136" s="36" t="s">
        <v>289</v>
      </c>
      <c r="C136" s="37">
        <v>1750</v>
      </c>
      <c r="D136" s="37">
        <v>88</v>
      </c>
      <c r="E136" s="37">
        <v>1838</v>
      </c>
      <c r="F136" s="38" t="s">
        <v>260</v>
      </c>
    </row>
    <row r="137" spans="1:7" ht="14.5">
      <c r="A137" s="35" t="s">
        <v>344</v>
      </c>
      <c r="B137" s="36" t="s">
        <v>281</v>
      </c>
      <c r="C137" s="37">
        <v>18750</v>
      </c>
      <c r="D137" s="37">
        <v>938</v>
      </c>
      <c r="E137" s="37">
        <v>19688</v>
      </c>
      <c r="F137" s="38" t="s">
        <v>261</v>
      </c>
    </row>
    <row r="138" spans="1:7" ht="14.5">
      <c r="A138" s="35"/>
      <c r="B138" s="36" t="s">
        <v>282</v>
      </c>
      <c r="C138" s="37">
        <v>58600</v>
      </c>
      <c r="D138" s="37">
        <v>2930</v>
      </c>
      <c r="E138" s="37">
        <v>61530</v>
      </c>
      <c r="F138" s="38" t="s">
        <v>262</v>
      </c>
    </row>
    <row r="139" spans="1:7" ht="14.5">
      <c r="A139" s="35" t="s">
        <v>345</v>
      </c>
      <c r="B139" s="36" t="s">
        <v>329</v>
      </c>
      <c r="C139" s="37">
        <v>66780</v>
      </c>
      <c r="D139" s="37">
        <v>3339</v>
      </c>
      <c r="E139" s="37">
        <v>70119</v>
      </c>
      <c r="F139" s="38" t="s">
        <v>263</v>
      </c>
    </row>
    <row r="140" spans="1:7" ht="14.5">
      <c r="A140" s="35"/>
      <c r="B140" s="63" t="s">
        <v>401</v>
      </c>
      <c r="C140" s="64">
        <v>18400</v>
      </c>
      <c r="D140" s="64">
        <v>920</v>
      </c>
      <c r="E140" s="64">
        <v>19320</v>
      </c>
      <c r="F140" s="65" t="s">
        <v>384</v>
      </c>
      <c r="G140" s="33" t="s">
        <v>394</v>
      </c>
    </row>
    <row r="141" spans="1:7" ht="14.5">
      <c r="A141" s="35"/>
      <c r="B141" s="63" t="s">
        <v>402</v>
      </c>
      <c r="C141" s="64">
        <v>36204</v>
      </c>
      <c r="D141" s="64">
        <v>1810</v>
      </c>
      <c r="E141" s="64">
        <v>38014</v>
      </c>
      <c r="F141" s="65" t="s">
        <v>385</v>
      </c>
    </row>
    <row r="142" spans="1:7" ht="14.5">
      <c r="A142" s="35"/>
      <c r="B142" s="63" t="s">
        <v>402</v>
      </c>
      <c r="C142" s="64">
        <v>56060</v>
      </c>
      <c r="D142" s="64">
        <v>2803</v>
      </c>
      <c r="E142" s="64">
        <v>58863</v>
      </c>
      <c r="F142" s="65" t="s">
        <v>386</v>
      </c>
    </row>
    <row r="143" spans="1:7" ht="14.5">
      <c r="A143" s="35"/>
      <c r="B143" s="63" t="s">
        <v>402</v>
      </c>
      <c r="C143" s="64">
        <v>39427</v>
      </c>
      <c r="D143" s="64">
        <v>1971</v>
      </c>
      <c r="E143" s="64">
        <v>41398</v>
      </c>
      <c r="F143" s="65" t="s">
        <v>387</v>
      </c>
    </row>
    <row r="144" spans="1:7" ht="14.5">
      <c r="A144" s="35"/>
      <c r="B144" s="63" t="s">
        <v>402</v>
      </c>
      <c r="C144" s="64">
        <v>34902</v>
      </c>
      <c r="D144" s="64">
        <v>1745</v>
      </c>
      <c r="E144" s="64">
        <v>36647</v>
      </c>
      <c r="F144" s="65" t="s">
        <v>388</v>
      </c>
    </row>
    <row r="145" spans="1:10" ht="14.5">
      <c r="A145" s="35"/>
      <c r="B145" s="63" t="s">
        <v>402</v>
      </c>
      <c r="C145" s="64">
        <v>42456</v>
      </c>
      <c r="D145" s="64">
        <v>2123</v>
      </c>
      <c r="E145" s="64">
        <v>44579</v>
      </c>
      <c r="F145" s="65" t="s">
        <v>389</v>
      </c>
    </row>
    <row r="146" spans="1:10" ht="14.5">
      <c r="A146" s="35"/>
      <c r="B146" s="63" t="s">
        <v>402</v>
      </c>
      <c r="C146" s="64">
        <v>11954</v>
      </c>
      <c r="D146" s="64">
        <v>598</v>
      </c>
      <c r="E146" s="64">
        <v>12552</v>
      </c>
      <c r="F146" s="65" t="s">
        <v>390</v>
      </c>
    </row>
    <row r="147" spans="1:10" ht="14.5">
      <c r="A147" s="35"/>
      <c r="B147" s="63" t="s">
        <v>392</v>
      </c>
      <c r="C147" s="64">
        <v>9570</v>
      </c>
      <c r="D147" s="64">
        <v>479</v>
      </c>
      <c r="E147" s="64">
        <v>10049</v>
      </c>
      <c r="F147" s="65" t="s">
        <v>391</v>
      </c>
      <c r="G147" s="39">
        <f>SUM(C140:C147)+C118</f>
        <v>256073</v>
      </c>
      <c r="H147" s="39">
        <f>SUM(D140:D147)+D118</f>
        <v>12804</v>
      </c>
      <c r="I147" s="39">
        <f>SUM(E140:E147)+E118</f>
        <v>268877</v>
      </c>
      <c r="J147" s="33" t="s">
        <v>394</v>
      </c>
    </row>
    <row r="148" spans="1:10">
      <c r="A148" s="35"/>
      <c r="B148" s="40"/>
      <c r="C148" s="41">
        <f>SUM(C114:C147)</f>
        <v>3296036</v>
      </c>
      <c r="D148" s="41">
        <f>SUM(D114:D147)</f>
        <v>164804</v>
      </c>
      <c r="E148" s="41">
        <f>SUM(E114:E147)</f>
        <v>3460840</v>
      </c>
      <c r="F148" s="47"/>
    </row>
    <row r="149" spans="1:10">
      <c r="A149" s="71"/>
      <c r="B149" s="77"/>
      <c r="C149" s="78"/>
      <c r="D149" s="78"/>
      <c r="E149" s="78"/>
      <c r="F149" s="79"/>
    </row>
    <row r="150" spans="1:10">
      <c r="A150" s="71"/>
      <c r="B150" s="77"/>
      <c r="C150" s="78"/>
      <c r="D150" s="78"/>
      <c r="E150" s="78"/>
      <c r="F150" s="79"/>
    </row>
    <row r="151" spans="1:10" s="74" customFormat="1" ht="14.5">
      <c r="A151" s="73"/>
      <c r="B151" s="75" t="s">
        <v>310</v>
      </c>
      <c r="C151" s="76">
        <v>57300</v>
      </c>
      <c r="D151" s="76">
        <v>2865</v>
      </c>
      <c r="E151" s="76">
        <v>60165</v>
      </c>
      <c r="F151" s="72" t="s">
        <v>403</v>
      </c>
    </row>
    <row r="152" spans="1:10" ht="14.5">
      <c r="A152" s="35" t="s">
        <v>346</v>
      </c>
      <c r="B152" s="36" t="s">
        <v>310</v>
      </c>
      <c r="C152" s="37">
        <v>15000</v>
      </c>
      <c r="D152" s="37">
        <v>750</v>
      </c>
      <c r="E152" s="37">
        <v>15750</v>
      </c>
      <c r="F152" s="38" t="s">
        <v>206</v>
      </c>
    </row>
    <row r="153" spans="1:10" ht="14.5">
      <c r="A153" s="35"/>
      <c r="B153" s="36" t="s">
        <v>347</v>
      </c>
      <c r="C153" s="37">
        <v>9800</v>
      </c>
      <c r="D153" s="37">
        <v>490</v>
      </c>
      <c r="E153" s="37">
        <v>10290</v>
      </c>
      <c r="F153" s="38" t="s">
        <v>207</v>
      </c>
    </row>
    <row r="154" spans="1:10" ht="14.5">
      <c r="A154" s="35"/>
      <c r="B154" s="36" t="s">
        <v>348</v>
      </c>
      <c r="C154" s="37">
        <v>6000</v>
      </c>
      <c r="D154" s="37">
        <v>300</v>
      </c>
      <c r="E154" s="37">
        <v>6300</v>
      </c>
      <c r="F154" s="38" t="s">
        <v>208</v>
      </c>
    </row>
    <row r="155" spans="1:10" ht="15.75" customHeight="1">
      <c r="A155" s="35"/>
      <c r="B155" s="361" t="s">
        <v>310</v>
      </c>
      <c r="C155" s="80">
        <v>57300</v>
      </c>
      <c r="D155" s="80">
        <v>2865</v>
      </c>
      <c r="E155" s="80">
        <v>60165</v>
      </c>
      <c r="F155" s="81" t="s">
        <v>404</v>
      </c>
    </row>
    <row r="156" spans="1:10">
      <c r="A156" s="35"/>
      <c r="B156" s="362"/>
      <c r="C156" s="80">
        <v>57000</v>
      </c>
      <c r="D156" s="80">
        <v>2850</v>
      </c>
      <c r="E156" s="80">
        <v>59850</v>
      </c>
      <c r="F156" s="81" t="s">
        <v>405</v>
      </c>
    </row>
    <row r="157" spans="1:10">
      <c r="A157" s="35"/>
      <c r="B157" s="363"/>
      <c r="C157" s="80">
        <v>57476</v>
      </c>
      <c r="D157" s="80">
        <v>2874</v>
      </c>
      <c r="E157" s="80">
        <v>60350</v>
      </c>
      <c r="F157" s="81" t="s">
        <v>406</v>
      </c>
      <c r="G157" s="39">
        <f>SUM(C155:C157)+C151</f>
        <v>229076</v>
      </c>
      <c r="H157" s="39">
        <f>SUM(D155:D157)+D151</f>
        <v>11454</v>
      </c>
      <c r="I157" s="39">
        <f>SUM(G157:H157)</f>
        <v>240530</v>
      </c>
    </row>
    <row r="158" spans="1:10" ht="14.5">
      <c r="A158" s="35" t="s">
        <v>349</v>
      </c>
      <c r="B158" s="36" t="s">
        <v>320</v>
      </c>
      <c r="C158" s="37">
        <v>38000</v>
      </c>
      <c r="D158" s="37">
        <v>1900</v>
      </c>
      <c r="E158" s="37">
        <v>39900</v>
      </c>
      <c r="F158" s="38" t="s">
        <v>209</v>
      </c>
    </row>
    <row r="159" spans="1:10" ht="14.5">
      <c r="A159" s="35"/>
      <c r="B159" s="36" t="s">
        <v>350</v>
      </c>
      <c r="C159" s="37">
        <v>645000</v>
      </c>
      <c r="D159" s="37">
        <v>32250</v>
      </c>
      <c r="E159" s="37">
        <v>677250</v>
      </c>
      <c r="F159" s="38" t="s">
        <v>210</v>
      </c>
    </row>
    <row r="160" spans="1:10" ht="14.5">
      <c r="A160" s="35"/>
      <c r="B160" s="36" t="s">
        <v>273</v>
      </c>
      <c r="C160" s="37">
        <v>42120</v>
      </c>
      <c r="D160" s="37">
        <v>2106</v>
      </c>
      <c r="E160" s="37">
        <v>44226</v>
      </c>
      <c r="F160" s="38" t="s">
        <v>211</v>
      </c>
    </row>
    <row r="161" spans="1:7" ht="14.5">
      <c r="A161" s="35" t="s">
        <v>351</v>
      </c>
      <c r="B161" s="36" t="s">
        <v>282</v>
      </c>
      <c r="C161" s="37">
        <v>17360</v>
      </c>
      <c r="D161" s="37">
        <v>868</v>
      </c>
      <c r="E161" s="37">
        <v>18228</v>
      </c>
      <c r="F161" s="38" t="s">
        <v>212</v>
      </c>
    </row>
    <row r="162" spans="1:7" ht="14.5">
      <c r="A162" s="35"/>
      <c r="B162" s="36" t="s">
        <v>352</v>
      </c>
      <c r="C162" s="37">
        <v>23000</v>
      </c>
      <c r="D162" s="37">
        <v>1150</v>
      </c>
      <c r="E162" s="37">
        <v>24150</v>
      </c>
      <c r="F162" s="38" t="s">
        <v>213</v>
      </c>
    </row>
    <row r="163" spans="1:7" ht="14.5">
      <c r="A163" s="35"/>
      <c r="B163" s="36" t="s">
        <v>298</v>
      </c>
      <c r="C163" s="37">
        <v>2500</v>
      </c>
      <c r="D163" s="37">
        <v>125</v>
      </c>
      <c r="E163" s="37">
        <v>2625</v>
      </c>
      <c r="F163" s="38" t="s">
        <v>214</v>
      </c>
    </row>
    <row r="164" spans="1:7" ht="14.5">
      <c r="A164" s="35"/>
      <c r="B164" s="36" t="s">
        <v>337</v>
      </c>
      <c r="C164" s="37">
        <v>15200</v>
      </c>
      <c r="D164" s="37">
        <v>760</v>
      </c>
      <c r="E164" s="37">
        <v>15960</v>
      </c>
      <c r="F164" s="38" t="s">
        <v>215</v>
      </c>
    </row>
    <row r="165" spans="1:7" ht="14.5">
      <c r="A165" s="35" t="s">
        <v>353</v>
      </c>
      <c r="B165" s="36" t="s">
        <v>285</v>
      </c>
      <c r="C165" s="37">
        <v>4950</v>
      </c>
      <c r="D165" s="37">
        <v>248</v>
      </c>
      <c r="E165" s="37">
        <v>5198</v>
      </c>
      <c r="F165" s="38" t="s">
        <v>216</v>
      </c>
    </row>
    <row r="166" spans="1:7" ht="14.5">
      <c r="A166" s="35"/>
      <c r="B166" s="36" t="s">
        <v>285</v>
      </c>
      <c r="C166" s="37">
        <v>2200</v>
      </c>
      <c r="D166" s="37">
        <v>110</v>
      </c>
      <c r="E166" s="37">
        <v>2310</v>
      </c>
      <c r="F166" s="38" t="s">
        <v>217</v>
      </c>
    </row>
    <row r="167" spans="1:7" ht="14.5">
      <c r="A167" s="35"/>
      <c r="B167" s="36" t="s">
        <v>285</v>
      </c>
      <c r="C167" s="37">
        <v>5000</v>
      </c>
      <c r="D167" s="37">
        <v>250</v>
      </c>
      <c r="E167" s="37">
        <v>5250</v>
      </c>
      <c r="F167" s="38" t="s">
        <v>218</v>
      </c>
    </row>
    <row r="168" spans="1:7" ht="14.5">
      <c r="A168" s="35"/>
      <c r="B168" s="66" t="s">
        <v>285</v>
      </c>
      <c r="C168" s="64">
        <v>7000</v>
      </c>
      <c r="D168" s="64">
        <v>350</v>
      </c>
      <c r="E168" s="64">
        <v>7350</v>
      </c>
      <c r="F168" s="65" t="s">
        <v>408</v>
      </c>
      <c r="G168" s="33" t="s">
        <v>407</v>
      </c>
    </row>
    <row r="169" spans="1:7" ht="14.5">
      <c r="A169" s="43" t="s">
        <v>354</v>
      </c>
      <c r="B169" s="55" t="s">
        <v>355</v>
      </c>
      <c r="C169" s="56">
        <v>265771</v>
      </c>
      <c r="D169" s="56">
        <v>13289</v>
      </c>
      <c r="E169" s="56">
        <v>279060</v>
      </c>
      <c r="F169" s="57" t="s">
        <v>220</v>
      </c>
    </row>
    <row r="170" spans="1:7" ht="14.5">
      <c r="A170" s="35" t="s">
        <v>356</v>
      </c>
      <c r="B170" s="36" t="s">
        <v>357</v>
      </c>
      <c r="C170" s="37">
        <v>3500</v>
      </c>
      <c r="D170" s="37">
        <v>175</v>
      </c>
      <c r="E170" s="37">
        <v>3675</v>
      </c>
      <c r="F170" s="38" t="s">
        <v>221</v>
      </c>
    </row>
    <row r="171" spans="1:7" ht="14.5">
      <c r="A171" s="35"/>
      <c r="B171" s="36" t="s">
        <v>323</v>
      </c>
      <c r="C171" s="37">
        <v>6500</v>
      </c>
      <c r="D171" s="37">
        <v>325</v>
      </c>
      <c r="E171" s="37">
        <v>6825</v>
      </c>
      <c r="F171" s="38" t="s">
        <v>222</v>
      </c>
    </row>
    <row r="172" spans="1:7" ht="14.5">
      <c r="A172" s="35"/>
      <c r="B172" s="36" t="s">
        <v>323</v>
      </c>
      <c r="C172" s="37">
        <v>8000</v>
      </c>
      <c r="D172" s="37">
        <v>400</v>
      </c>
      <c r="E172" s="37">
        <v>8400</v>
      </c>
      <c r="F172" s="38" t="s">
        <v>229</v>
      </c>
    </row>
    <row r="173" spans="1:7" ht="14.5">
      <c r="A173" s="35"/>
      <c r="B173" s="36" t="s">
        <v>323</v>
      </c>
      <c r="C173" s="37">
        <v>28500</v>
      </c>
      <c r="D173" s="37">
        <v>1425</v>
      </c>
      <c r="E173" s="37">
        <v>29925</v>
      </c>
      <c r="F173" s="38" t="s">
        <v>223</v>
      </c>
    </row>
    <row r="174" spans="1:7" ht="14.5">
      <c r="A174" s="35"/>
      <c r="B174" s="36" t="s">
        <v>323</v>
      </c>
      <c r="C174" s="37">
        <v>5500</v>
      </c>
      <c r="D174" s="37">
        <v>275</v>
      </c>
      <c r="E174" s="37">
        <v>5775</v>
      </c>
      <c r="F174" s="38" t="s">
        <v>224</v>
      </c>
    </row>
    <row r="175" spans="1:7" ht="14.5">
      <c r="A175" s="35"/>
      <c r="B175" s="36" t="s">
        <v>347</v>
      </c>
      <c r="C175" s="37">
        <v>6500</v>
      </c>
      <c r="D175" s="37">
        <v>325</v>
      </c>
      <c r="E175" s="37">
        <v>6825</v>
      </c>
      <c r="F175" s="38" t="s">
        <v>225</v>
      </c>
    </row>
    <row r="176" spans="1:7" ht="14.5">
      <c r="A176" s="35"/>
      <c r="B176" s="36" t="s">
        <v>352</v>
      </c>
      <c r="C176" s="37">
        <v>7600</v>
      </c>
      <c r="D176" s="37">
        <v>380</v>
      </c>
      <c r="E176" s="37">
        <v>7980</v>
      </c>
      <c r="F176" s="38" t="s">
        <v>226</v>
      </c>
    </row>
    <row r="177" spans="1:6" ht="14.5">
      <c r="A177" s="35"/>
      <c r="B177" s="36" t="s">
        <v>358</v>
      </c>
      <c r="C177" s="37">
        <v>3000</v>
      </c>
      <c r="D177" s="37">
        <v>150</v>
      </c>
      <c r="E177" s="37">
        <v>3150</v>
      </c>
      <c r="F177" s="38" t="s">
        <v>227</v>
      </c>
    </row>
    <row r="178" spans="1:6" ht="14.5">
      <c r="A178" s="35"/>
      <c r="B178" s="36" t="s">
        <v>359</v>
      </c>
      <c r="C178" s="37">
        <v>22860</v>
      </c>
      <c r="D178" s="37">
        <v>1143</v>
      </c>
      <c r="E178" s="37">
        <v>24003</v>
      </c>
      <c r="F178" s="38" t="s">
        <v>228</v>
      </c>
    </row>
    <row r="179" spans="1:6" ht="14.5">
      <c r="A179" s="35" t="s">
        <v>360</v>
      </c>
      <c r="B179" s="36" t="s">
        <v>361</v>
      </c>
      <c r="C179" s="37">
        <v>288000</v>
      </c>
      <c r="D179" s="37">
        <v>14400</v>
      </c>
      <c r="E179" s="37">
        <v>302400</v>
      </c>
      <c r="F179" s="38" t="s">
        <v>230</v>
      </c>
    </row>
    <row r="180" spans="1:6" ht="14.5">
      <c r="A180" s="35"/>
      <c r="B180" s="36" t="s">
        <v>362</v>
      </c>
      <c r="C180" s="37">
        <v>34800</v>
      </c>
      <c r="D180" s="37">
        <v>1740</v>
      </c>
      <c r="E180" s="37">
        <v>36540</v>
      </c>
      <c r="F180" s="38" t="s">
        <v>231</v>
      </c>
    </row>
    <row r="181" spans="1:6" ht="14.5">
      <c r="A181" s="35"/>
      <c r="B181" s="36" t="s">
        <v>323</v>
      </c>
      <c r="C181" s="37">
        <v>28000</v>
      </c>
      <c r="D181" s="37">
        <v>1400</v>
      </c>
      <c r="E181" s="37">
        <v>29400</v>
      </c>
      <c r="F181" s="38" t="s">
        <v>232</v>
      </c>
    </row>
    <row r="182" spans="1:6" ht="14.5">
      <c r="A182" s="35"/>
      <c r="B182" s="36" t="s">
        <v>363</v>
      </c>
      <c r="C182" s="37">
        <v>8760</v>
      </c>
      <c r="D182" s="37">
        <v>438</v>
      </c>
      <c r="E182" s="37">
        <v>9198</v>
      </c>
      <c r="F182" s="38" t="s">
        <v>233</v>
      </c>
    </row>
    <row r="183" spans="1:6" ht="14.5">
      <c r="A183" s="35" t="s">
        <v>364</v>
      </c>
      <c r="B183" s="36" t="s">
        <v>352</v>
      </c>
      <c r="C183" s="37">
        <v>7000</v>
      </c>
      <c r="D183" s="37">
        <v>350</v>
      </c>
      <c r="E183" s="37">
        <v>7350</v>
      </c>
      <c r="F183" s="38" t="s">
        <v>234</v>
      </c>
    </row>
    <row r="184" spans="1:6" ht="14.5">
      <c r="A184" s="35"/>
      <c r="B184" s="36" t="s">
        <v>286</v>
      </c>
      <c r="C184" s="37">
        <v>8200</v>
      </c>
      <c r="D184" s="37">
        <v>410</v>
      </c>
      <c r="E184" s="37">
        <v>8610</v>
      </c>
      <c r="F184" s="38" t="s">
        <v>235</v>
      </c>
    </row>
    <row r="185" spans="1:6" ht="14.5">
      <c r="A185" s="43" t="s">
        <v>365</v>
      </c>
      <c r="B185" s="55" t="s">
        <v>366</v>
      </c>
      <c r="C185" s="56">
        <v>3589140</v>
      </c>
      <c r="D185" s="56">
        <v>179457</v>
      </c>
      <c r="E185" s="56">
        <v>3768597</v>
      </c>
      <c r="F185" s="57" t="s">
        <v>242</v>
      </c>
    </row>
    <row r="186" spans="1:6" ht="14.5">
      <c r="A186" s="35" t="s">
        <v>367</v>
      </c>
      <c r="B186" s="36" t="s">
        <v>319</v>
      </c>
      <c r="C186" s="37">
        <v>3600</v>
      </c>
      <c r="D186" s="37">
        <v>180</v>
      </c>
      <c r="E186" s="37">
        <v>3780</v>
      </c>
      <c r="F186" s="38" t="s">
        <v>236</v>
      </c>
    </row>
    <row r="187" spans="1:6" ht="14.5">
      <c r="A187" s="35"/>
      <c r="B187" s="36" t="s">
        <v>368</v>
      </c>
      <c r="C187" s="37">
        <v>826886</v>
      </c>
      <c r="D187" s="37">
        <v>41344</v>
      </c>
      <c r="E187" s="37">
        <v>868230</v>
      </c>
      <c r="F187" s="38" t="s">
        <v>369</v>
      </c>
    </row>
    <row r="188" spans="1:6" ht="14.5">
      <c r="A188" s="35"/>
      <c r="B188" s="36" t="s">
        <v>298</v>
      </c>
      <c r="C188" s="37">
        <v>11700</v>
      </c>
      <c r="D188" s="37">
        <v>585</v>
      </c>
      <c r="E188" s="37">
        <v>12285</v>
      </c>
      <c r="F188" s="38" t="s">
        <v>237</v>
      </c>
    </row>
    <row r="189" spans="1:6" ht="14.5">
      <c r="A189" s="35"/>
      <c r="B189" s="36" t="s">
        <v>298</v>
      </c>
      <c r="C189" s="37">
        <v>13800</v>
      </c>
      <c r="D189" s="37">
        <v>690</v>
      </c>
      <c r="E189" s="37">
        <v>14490</v>
      </c>
      <c r="F189" s="38" t="s">
        <v>238</v>
      </c>
    </row>
    <row r="190" spans="1:6" ht="14.5">
      <c r="A190" s="35"/>
      <c r="B190" s="36" t="s">
        <v>370</v>
      </c>
      <c r="C190" s="37">
        <v>10950</v>
      </c>
      <c r="D190" s="37">
        <v>548</v>
      </c>
      <c r="E190" s="37">
        <v>11498</v>
      </c>
      <c r="F190" s="38" t="s">
        <v>239</v>
      </c>
    </row>
    <row r="191" spans="1:6" ht="14.5">
      <c r="A191" s="35"/>
      <c r="B191" s="36" t="s">
        <v>273</v>
      </c>
      <c r="C191" s="37">
        <v>1904</v>
      </c>
      <c r="D191" s="37">
        <v>95</v>
      </c>
      <c r="E191" s="37">
        <v>1999</v>
      </c>
      <c r="F191" s="38" t="s">
        <v>240</v>
      </c>
    </row>
    <row r="192" spans="1:6" ht="14.5">
      <c r="A192" s="35"/>
      <c r="B192" s="36" t="s">
        <v>362</v>
      </c>
      <c r="C192" s="37">
        <v>12000</v>
      </c>
      <c r="D192" s="37">
        <v>600</v>
      </c>
      <c r="E192" s="37">
        <v>12600</v>
      </c>
      <c r="F192" s="38" t="s">
        <v>241</v>
      </c>
    </row>
    <row r="193" spans="1:6" ht="14.5">
      <c r="A193" s="35"/>
      <c r="B193" s="36" t="s">
        <v>371</v>
      </c>
      <c r="C193" s="37">
        <v>32500</v>
      </c>
      <c r="D193" s="37">
        <v>1625</v>
      </c>
      <c r="E193" s="37">
        <v>34125</v>
      </c>
      <c r="F193" s="38" t="s">
        <v>244</v>
      </c>
    </row>
    <row r="194" spans="1:6" ht="14.5">
      <c r="A194" s="48"/>
      <c r="B194" s="52" t="s">
        <v>372</v>
      </c>
      <c r="C194" s="53">
        <v>476000</v>
      </c>
      <c r="D194" s="53">
        <v>23800</v>
      </c>
      <c r="E194" s="53">
        <v>499800</v>
      </c>
      <c r="F194" s="54" t="s">
        <v>257</v>
      </c>
    </row>
    <row r="195" spans="1:6" ht="14.5">
      <c r="A195" s="35"/>
      <c r="B195" s="36" t="s">
        <v>373</v>
      </c>
      <c r="C195" s="37">
        <v>90000</v>
      </c>
      <c r="D195" s="37">
        <v>4500</v>
      </c>
      <c r="E195" s="37">
        <v>94500</v>
      </c>
      <c r="F195" s="38" t="s">
        <v>258</v>
      </c>
    </row>
    <row r="196" spans="1:6">
      <c r="A196" s="35"/>
      <c r="B196" s="40"/>
      <c r="C196" s="41">
        <f>SUM(C151:C195)</f>
        <v>6863177</v>
      </c>
      <c r="D196" s="41">
        <f>SUM(D151:D195)</f>
        <v>343160</v>
      </c>
      <c r="E196" s="41">
        <f>SUM(E151:E195)</f>
        <v>7206337</v>
      </c>
      <c r="F196" s="47"/>
    </row>
    <row r="197" spans="1:6">
      <c r="A197" s="35"/>
      <c r="B197" s="36"/>
      <c r="C197" s="37"/>
      <c r="D197" s="37"/>
      <c r="E197" s="37"/>
      <c r="F197" s="38"/>
    </row>
    <row r="198" spans="1:6" ht="14.5">
      <c r="A198" s="48" t="s">
        <v>374</v>
      </c>
      <c r="B198" s="52" t="s">
        <v>375</v>
      </c>
      <c r="C198" s="53">
        <v>212800</v>
      </c>
      <c r="D198" s="53">
        <v>0</v>
      </c>
      <c r="E198" s="53">
        <v>212800</v>
      </c>
      <c r="F198" s="54" t="s">
        <v>376</v>
      </c>
    </row>
  </sheetData>
  <mergeCells count="3">
    <mergeCell ref="B106:B111"/>
    <mergeCell ref="B119:B124"/>
    <mergeCell ref="B155:B157"/>
  </mergeCells>
  <phoneticPr fontId="31" type="noConversion"/>
  <pageMargins left="0.7" right="0.7" top="0.75" bottom="0.75" header="0.3" footer="0.3"/>
  <pageSetup paperSize="9" orientation="portrait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870"/>
  <sheetViews>
    <sheetView showGridLines="0" topLeftCell="A112" workbookViewId="0">
      <selection activeCell="D123" sqref="D123"/>
    </sheetView>
  </sheetViews>
  <sheetFormatPr defaultColWidth="9" defaultRowHeight="17"/>
  <cols>
    <col min="3" max="3" width="12.81640625" customWidth="1"/>
    <col min="4" max="5" width="16.36328125" customWidth="1"/>
    <col min="6" max="6" width="17.08984375" customWidth="1"/>
    <col min="7" max="7" width="17.90625" style="94" customWidth="1"/>
    <col min="8" max="8" width="17" style="94" customWidth="1"/>
    <col min="9" max="9" width="14" style="94" customWidth="1"/>
    <col min="10" max="11" width="9" style="94"/>
  </cols>
  <sheetData>
    <row r="2" spans="1:10">
      <c r="A2" s="9" t="s">
        <v>422</v>
      </c>
      <c r="B2" s="3" t="s">
        <v>423</v>
      </c>
      <c r="C2" s="4">
        <v>2800</v>
      </c>
      <c r="D2" s="4">
        <v>0</v>
      </c>
      <c r="E2" s="4">
        <v>2800</v>
      </c>
      <c r="F2" s="10" t="s">
        <v>25</v>
      </c>
      <c r="G2" s="95"/>
      <c r="H2" s="95"/>
    </row>
    <row r="3" spans="1:10">
      <c r="A3" s="9" t="s">
        <v>494</v>
      </c>
      <c r="B3" s="3" t="s">
        <v>423</v>
      </c>
      <c r="C3" s="4">
        <v>1000</v>
      </c>
      <c r="D3" s="4">
        <v>0</v>
      </c>
      <c r="E3" s="4">
        <v>1000</v>
      </c>
      <c r="F3" s="10" t="s">
        <v>25</v>
      </c>
      <c r="G3" s="96"/>
      <c r="H3" s="97"/>
    </row>
    <row r="4" spans="1:10">
      <c r="A4" s="9" t="s">
        <v>409</v>
      </c>
      <c r="B4" s="3" t="s">
        <v>48</v>
      </c>
      <c r="C4" s="4">
        <v>7100</v>
      </c>
      <c r="D4" s="4">
        <v>355</v>
      </c>
      <c r="E4" s="4">
        <v>7455</v>
      </c>
      <c r="F4" s="10" t="s">
        <v>393</v>
      </c>
      <c r="G4" s="98"/>
      <c r="H4" s="97"/>
    </row>
    <row r="5" spans="1:10">
      <c r="A5" s="9"/>
      <c r="B5" s="3" t="s">
        <v>4</v>
      </c>
      <c r="C5" s="4">
        <v>18400</v>
      </c>
      <c r="D5" s="4">
        <v>920</v>
      </c>
      <c r="E5" s="4">
        <v>19320</v>
      </c>
      <c r="F5" s="10" t="s">
        <v>384</v>
      </c>
      <c r="G5" s="96"/>
      <c r="H5" s="97"/>
    </row>
    <row r="6" spans="1:10">
      <c r="A6" s="9"/>
      <c r="B6" s="3" t="s">
        <v>9</v>
      </c>
      <c r="C6" s="4">
        <v>36204</v>
      </c>
      <c r="D6" s="4">
        <v>1810</v>
      </c>
      <c r="E6" s="4">
        <v>38014</v>
      </c>
      <c r="F6" s="10" t="s">
        <v>385</v>
      </c>
      <c r="G6" s="96"/>
      <c r="H6" s="97"/>
    </row>
    <row r="7" spans="1:10">
      <c r="A7" s="9"/>
      <c r="B7" s="3" t="s">
        <v>9</v>
      </c>
      <c r="C7" s="4">
        <v>56060</v>
      </c>
      <c r="D7" s="4">
        <v>2803</v>
      </c>
      <c r="E7" s="4">
        <v>58863</v>
      </c>
      <c r="F7" s="10" t="s">
        <v>386</v>
      </c>
      <c r="G7" s="96"/>
      <c r="H7" s="97"/>
    </row>
    <row r="8" spans="1:10">
      <c r="A8" s="9"/>
      <c r="B8" s="3" t="s">
        <v>9</v>
      </c>
      <c r="C8" s="4">
        <v>39427</v>
      </c>
      <c r="D8" s="4">
        <v>1971</v>
      </c>
      <c r="E8" s="4">
        <v>41398</v>
      </c>
      <c r="F8" s="10" t="s">
        <v>387</v>
      </c>
      <c r="G8" s="96"/>
      <c r="H8" s="97"/>
    </row>
    <row r="9" spans="1:10">
      <c r="A9" s="9"/>
      <c r="B9" s="3" t="s">
        <v>9</v>
      </c>
      <c r="C9" s="4">
        <v>34902</v>
      </c>
      <c r="D9" s="4">
        <v>1745</v>
      </c>
      <c r="E9" s="4">
        <v>36647</v>
      </c>
      <c r="F9" s="10" t="s">
        <v>388</v>
      </c>
      <c r="G9" s="96"/>
      <c r="H9" s="97"/>
    </row>
    <row r="10" spans="1:10">
      <c r="A10" s="9"/>
      <c r="B10" s="3" t="s">
        <v>9</v>
      </c>
      <c r="C10" s="4">
        <v>42456</v>
      </c>
      <c r="D10" s="4">
        <v>2123</v>
      </c>
      <c r="E10" s="4">
        <v>44579</v>
      </c>
      <c r="F10" s="10" t="s">
        <v>389</v>
      </c>
      <c r="G10" s="96"/>
      <c r="H10" s="97"/>
    </row>
    <row r="11" spans="1:10">
      <c r="A11" s="9"/>
      <c r="B11" s="3" t="s">
        <v>9</v>
      </c>
      <c r="C11" s="4">
        <v>11954</v>
      </c>
      <c r="D11" s="4">
        <v>598</v>
      </c>
      <c r="E11" s="4">
        <v>12552</v>
      </c>
      <c r="F11" s="10" t="s">
        <v>390</v>
      </c>
      <c r="G11" s="96"/>
      <c r="H11" s="97"/>
    </row>
    <row r="12" spans="1:10">
      <c r="A12" s="9"/>
      <c r="B12" s="3" t="s">
        <v>48</v>
      </c>
      <c r="C12" s="4">
        <v>9570</v>
      </c>
      <c r="D12" s="4">
        <v>479</v>
      </c>
      <c r="E12" s="4">
        <v>10049</v>
      </c>
      <c r="F12" s="10" t="s">
        <v>391</v>
      </c>
      <c r="G12" s="96"/>
      <c r="H12" s="97"/>
    </row>
    <row r="13" spans="1:10" ht="17.5" thickBot="1">
      <c r="A13" s="15"/>
      <c r="B13" s="21" t="s">
        <v>29</v>
      </c>
      <c r="C13" s="16">
        <v>7000</v>
      </c>
      <c r="D13" s="16">
        <v>350</v>
      </c>
      <c r="E13" s="16">
        <v>7350</v>
      </c>
      <c r="F13" s="17" t="s">
        <v>408</v>
      </c>
      <c r="G13" s="102">
        <f>SUM(C4:C13)</f>
        <v>263073</v>
      </c>
      <c r="H13" s="103">
        <f>SUM(D4:D13)</f>
        <v>13154</v>
      </c>
      <c r="I13" s="104">
        <f>SUM(E4:E13)</f>
        <v>276227</v>
      </c>
      <c r="J13" s="104"/>
    </row>
    <row r="14" spans="1:10">
      <c r="A14" s="29"/>
      <c r="B14" s="22" t="s">
        <v>67</v>
      </c>
      <c r="C14" s="101">
        <v>3000</v>
      </c>
      <c r="D14" s="101">
        <v>150</v>
      </c>
      <c r="E14" s="101">
        <v>3150</v>
      </c>
      <c r="F14" s="123" t="s">
        <v>591</v>
      </c>
      <c r="G14" s="98"/>
      <c r="H14" s="97"/>
    </row>
    <row r="15" spans="1:10" ht="17.5" thickBot="1">
      <c r="A15" s="15"/>
      <c r="B15" s="21" t="s">
        <v>173</v>
      </c>
      <c r="C15" s="105">
        <v>6600</v>
      </c>
      <c r="D15" s="105">
        <v>330</v>
      </c>
      <c r="E15" s="105">
        <v>6930</v>
      </c>
      <c r="F15" s="106" t="s">
        <v>493</v>
      </c>
      <c r="G15" s="107">
        <f>SUM(C14:C15)</f>
        <v>9600</v>
      </c>
      <c r="H15" s="103">
        <f>SUM(D14:D15)</f>
        <v>480</v>
      </c>
      <c r="I15" s="104">
        <f>SUM(E14:E15)</f>
        <v>10080</v>
      </c>
      <c r="J15" s="104"/>
    </row>
    <row r="16" spans="1:10">
      <c r="A16" s="29" t="s">
        <v>410</v>
      </c>
      <c r="B16" s="22" t="s">
        <v>30</v>
      </c>
      <c r="C16" s="13">
        <v>20571</v>
      </c>
      <c r="D16" s="13">
        <v>1029</v>
      </c>
      <c r="E16" s="13">
        <v>21600</v>
      </c>
      <c r="F16" s="14" t="s">
        <v>411</v>
      </c>
      <c r="G16" s="99"/>
      <c r="H16" s="97"/>
    </row>
    <row r="17" spans="1:8">
      <c r="A17" s="9"/>
      <c r="B17" s="3" t="s">
        <v>29</v>
      </c>
      <c r="C17" s="4">
        <v>2500</v>
      </c>
      <c r="D17" s="4">
        <v>125</v>
      </c>
      <c r="E17" s="4">
        <v>2625</v>
      </c>
      <c r="F17" s="10" t="s">
        <v>412</v>
      </c>
      <c r="G17" s="96"/>
      <c r="H17" s="97"/>
    </row>
    <row r="18" spans="1:8">
      <c r="A18" s="9"/>
      <c r="B18" s="3" t="s">
        <v>413</v>
      </c>
      <c r="C18" s="4">
        <v>10000</v>
      </c>
      <c r="D18" s="4">
        <v>500</v>
      </c>
      <c r="E18" s="4">
        <v>10500</v>
      </c>
      <c r="F18" s="10" t="s">
        <v>414</v>
      </c>
      <c r="G18" s="98"/>
      <c r="H18" s="97"/>
    </row>
    <row r="19" spans="1:8">
      <c r="A19" s="9"/>
      <c r="B19" s="3" t="s">
        <v>36</v>
      </c>
      <c r="C19" s="4">
        <v>17000</v>
      </c>
      <c r="D19" s="4">
        <v>850</v>
      </c>
      <c r="E19" s="4">
        <v>17850</v>
      </c>
      <c r="F19" s="10" t="s">
        <v>415</v>
      </c>
      <c r="G19" s="98"/>
      <c r="H19" s="97"/>
    </row>
    <row r="20" spans="1:8">
      <c r="A20" s="9"/>
      <c r="B20" s="3" t="s">
        <v>16</v>
      </c>
      <c r="C20" s="4">
        <v>14000</v>
      </c>
      <c r="D20" s="4">
        <v>700</v>
      </c>
      <c r="E20" s="4">
        <v>14700</v>
      </c>
      <c r="F20" s="10" t="s">
        <v>416</v>
      </c>
      <c r="G20" s="96"/>
      <c r="H20" s="97"/>
    </row>
    <row r="21" spans="1:8">
      <c r="A21" s="9"/>
      <c r="B21" s="3" t="s">
        <v>52</v>
      </c>
      <c r="C21" s="4">
        <v>11000</v>
      </c>
      <c r="D21" s="4">
        <v>550</v>
      </c>
      <c r="E21" s="4">
        <v>11550</v>
      </c>
      <c r="F21" s="10" t="s">
        <v>417</v>
      </c>
      <c r="G21" s="98"/>
      <c r="H21" s="97"/>
    </row>
    <row r="22" spans="1:8">
      <c r="A22" s="9"/>
      <c r="B22" s="3" t="s">
        <v>85</v>
      </c>
      <c r="C22" s="4">
        <v>3800</v>
      </c>
      <c r="D22" s="4">
        <v>190</v>
      </c>
      <c r="E22" s="4">
        <v>3990</v>
      </c>
      <c r="F22" s="10" t="s">
        <v>418</v>
      </c>
      <c r="G22" s="96"/>
      <c r="H22" s="97"/>
    </row>
    <row r="23" spans="1:8">
      <c r="A23" s="9"/>
      <c r="B23" s="3" t="s">
        <v>19</v>
      </c>
      <c r="C23" s="4">
        <v>2000</v>
      </c>
      <c r="D23" s="4">
        <v>100</v>
      </c>
      <c r="E23" s="4">
        <v>2100</v>
      </c>
      <c r="F23" s="10" t="s">
        <v>419</v>
      </c>
      <c r="G23" s="99"/>
      <c r="H23" s="97"/>
    </row>
    <row r="24" spans="1:8">
      <c r="A24" s="9"/>
      <c r="B24" s="3" t="s">
        <v>420</v>
      </c>
      <c r="C24" s="4">
        <v>952</v>
      </c>
      <c r="D24" s="4">
        <v>48</v>
      </c>
      <c r="E24" s="4">
        <v>1000</v>
      </c>
      <c r="F24" s="10" t="s">
        <v>421</v>
      </c>
      <c r="G24" s="96"/>
      <c r="H24" s="97"/>
    </row>
    <row r="25" spans="1:8">
      <c r="A25" s="9" t="s">
        <v>424</v>
      </c>
      <c r="B25" s="3" t="s">
        <v>37</v>
      </c>
      <c r="C25" s="4">
        <v>130539</v>
      </c>
      <c r="D25" s="4">
        <v>6527</v>
      </c>
      <c r="E25" s="4">
        <v>137066</v>
      </c>
      <c r="F25" s="10" t="s">
        <v>425</v>
      </c>
      <c r="G25" s="99"/>
      <c r="H25" s="97"/>
    </row>
    <row r="26" spans="1:8">
      <c r="A26" s="9"/>
      <c r="B26" s="3" t="s">
        <v>35</v>
      </c>
      <c r="C26" s="4">
        <v>18000</v>
      </c>
      <c r="D26" s="4">
        <v>900</v>
      </c>
      <c r="E26" s="4">
        <v>18900</v>
      </c>
      <c r="F26" s="10" t="s">
        <v>426</v>
      </c>
      <c r="G26" s="99"/>
      <c r="H26" s="97"/>
    </row>
    <row r="27" spans="1:8">
      <c r="A27" s="9"/>
      <c r="B27" s="3" t="s">
        <v>35</v>
      </c>
      <c r="C27" s="4">
        <v>3300</v>
      </c>
      <c r="D27" s="4">
        <v>165</v>
      </c>
      <c r="E27" s="4">
        <v>3465</v>
      </c>
      <c r="F27" s="10" t="s">
        <v>427</v>
      </c>
      <c r="G27" s="99"/>
      <c r="H27" s="97"/>
    </row>
    <row r="28" spans="1:8">
      <c r="A28" s="9"/>
      <c r="B28" s="3" t="s">
        <v>35</v>
      </c>
      <c r="C28" s="4">
        <v>3920</v>
      </c>
      <c r="D28" s="4">
        <v>196</v>
      </c>
      <c r="E28" s="4">
        <v>4116</v>
      </c>
      <c r="F28" s="10" t="s">
        <v>428</v>
      </c>
      <c r="G28" s="98"/>
      <c r="H28" s="97"/>
    </row>
    <row r="29" spans="1:8">
      <c r="A29" s="24"/>
      <c r="B29" s="25" t="s">
        <v>429</v>
      </c>
      <c r="C29" s="26">
        <v>5660</v>
      </c>
      <c r="D29" s="26">
        <v>283</v>
      </c>
      <c r="E29" s="26">
        <v>5943</v>
      </c>
      <c r="F29" s="27" t="s">
        <v>430</v>
      </c>
      <c r="G29" s="96"/>
      <c r="H29" s="97"/>
    </row>
    <row r="30" spans="1:8">
      <c r="A30" s="9" t="s">
        <v>431</v>
      </c>
      <c r="B30" s="3" t="s">
        <v>49</v>
      </c>
      <c r="C30" s="4">
        <v>3600</v>
      </c>
      <c r="D30" s="4">
        <v>180</v>
      </c>
      <c r="E30" s="4">
        <v>3780</v>
      </c>
      <c r="F30" s="10" t="s">
        <v>432</v>
      </c>
      <c r="G30" s="98"/>
      <c r="H30" s="97"/>
    </row>
    <row r="31" spans="1:8">
      <c r="A31" s="9"/>
      <c r="B31" s="3" t="s">
        <v>8</v>
      </c>
      <c r="C31" s="4">
        <v>2600</v>
      </c>
      <c r="D31" s="4">
        <v>130</v>
      </c>
      <c r="E31" s="4">
        <v>2730</v>
      </c>
      <c r="F31" s="10" t="s">
        <v>433</v>
      </c>
      <c r="G31" s="99"/>
      <c r="H31" s="97"/>
    </row>
    <row r="32" spans="1:8">
      <c r="A32" s="9"/>
      <c r="B32" s="3" t="s">
        <v>169</v>
      </c>
      <c r="C32" s="4">
        <v>14000</v>
      </c>
      <c r="D32" s="4">
        <v>700</v>
      </c>
      <c r="E32" s="4">
        <v>14700</v>
      </c>
      <c r="F32" s="10" t="s">
        <v>434</v>
      </c>
      <c r="G32" s="96"/>
      <c r="H32" s="97"/>
    </row>
    <row r="33" spans="1:8">
      <c r="A33" s="9" t="s">
        <v>435</v>
      </c>
      <c r="B33" s="3" t="s">
        <v>32</v>
      </c>
      <c r="C33" s="4">
        <v>19000</v>
      </c>
      <c r="D33" s="4">
        <v>950</v>
      </c>
      <c r="E33" s="4">
        <v>19950</v>
      </c>
      <c r="F33" s="10" t="s">
        <v>436</v>
      </c>
      <c r="G33" s="98"/>
      <c r="H33" s="97"/>
    </row>
    <row r="34" spans="1:8">
      <c r="A34" s="9"/>
      <c r="B34" s="3" t="s">
        <v>29</v>
      </c>
      <c r="C34" s="4">
        <v>42000</v>
      </c>
      <c r="D34" s="4">
        <v>2100</v>
      </c>
      <c r="E34" s="4">
        <v>44100</v>
      </c>
      <c r="F34" s="10" t="s">
        <v>437</v>
      </c>
      <c r="G34" s="96"/>
      <c r="H34" s="97"/>
    </row>
    <row r="35" spans="1:8">
      <c r="A35" s="9"/>
      <c r="B35" s="3" t="s">
        <v>29</v>
      </c>
      <c r="C35" s="4">
        <v>2500</v>
      </c>
      <c r="D35" s="4">
        <v>125</v>
      </c>
      <c r="E35" s="4">
        <v>2625</v>
      </c>
      <c r="F35" s="10" t="s">
        <v>438</v>
      </c>
      <c r="G35" s="96"/>
      <c r="H35" s="97"/>
    </row>
    <row r="36" spans="1:8">
      <c r="A36" s="9"/>
      <c r="B36" s="3" t="s">
        <v>16</v>
      </c>
      <c r="C36" s="4">
        <v>22500</v>
      </c>
      <c r="D36" s="4">
        <v>1125</v>
      </c>
      <c r="E36" s="4">
        <v>23625</v>
      </c>
      <c r="F36" s="10" t="s">
        <v>441</v>
      </c>
      <c r="G36" s="98"/>
      <c r="H36" s="97"/>
    </row>
    <row r="37" spans="1:8">
      <c r="A37" s="9"/>
      <c r="B37" s="3" t="s">
        <v>16</v>
      </c>
      <c r="C37" s="4">
        <v>6500</v>
      </c>
      <c r="D37" s="4">
        <v>325</v>
      </c>
      <c r="E37" s="4">
        <v>6825</v>
      </c>
      <c r="F37" s="10" t="s">
        <v>442</v>
      </c>
      <c r="G37" s="98"/>
      <c r="H37" s="97"/>
    </row>
    <row r="38" spans="1:8">
      <c r="A38" s="9"/>
      <c r="B38" s="3" t="s">
        <v>18</v>
      </c>
      <c r="C38" s="4">
        <v>12000</v>
      </c>
      <c r="D38" s="4">
        <v>600</v>
      </c>
      <c r="E38" s="4">
        <v>12600</v>
      </c>
      <c r="F38" s="10" t="s">
        <v>443</v>
      </c>
      <c r="G38" s="99"/>
      <c r="H38" s="97"/>
    </row>
    <row r="39" spans="1:8">
      <c r="A39" s="12" t="s">
        <v>445</v>
      </c>
      <c r="B39" s="2" t="s">
        <v>44</v>
      </c>
      <c r="C39" s="1">
        <v>38000</v>
      </c>
      <c r="D39" s="1">
        <v>1900</v>
      </c>
      <c r="E39" s="1">
        <v>39900</v>
      </c>
      <c r="F39" s="11" t="s">
        <v>439</v>
      </c>
      <c r="G39" s="96"/>
      <c r="H39" s="97"/>
    </row>
    <row r="40" spans="1:8">
      <c r="A40" s="12" t="s">
        <v>53</v>
      </c>
      <c r="B40" s="2" t="s">
        <v>44</v>
      </c>
      <c r="C40" s="1">
        <v>30000</v>
      </c>
      <c r="D40" s="1">
        <v>1500</v>
      </c>
      <c r="E40" s="1">
        <v>31500</v>
      </c>
      <c r="F40" s="11" t="s">
        <v>440</v>
      </c>
      <c r="G40" s="98"/>
      <c r="H40" s="97"/>
    </row>
    <row r="41" spans="1:8">
      <c r="A41" s="9"/>
      <c r="B41" s="3" t="s">
        <v>31</v>
      </c>
      <c r="C41" s="4">
        <v>18750</v>
      </c>
      <c r="D41" s="4">
        <v>938</v>
      </c>
      <c r="E41" s="4">
        <v>19688</v>
      </c>
      <c r="F41" s="10" t="s">
        <v>444</v>
      </c>
      <c r="G41" s="96"/>
      <c r="H41" s="97"/>
    </row>
    <row r="42" spans="1:8">
      <c r="A42" s="9" t="s">
        <v>481</v>
      </c>
      <c r="B42" s="3" t="s">
        <v>482</v>
      </c>
      <c r="C42" s="82">
        <v>30000</v>
      </c>
      <c r="D42" s="82">
        <v>1500</v>
      </c>
      <c r="E42" s="82">
        <v>31500</v>
      </c>
      <c r="F42" s="10" t="s">
        <v>446</v>
      </c>
      <c r="G42" s="99"/>
      <c r="H42" s="97"/>
    </row>
    <row r="43" spans="1:8">
      <c r="A43" s="9"/>
      <c r="B43" s="3" t="s">
        <v>33</v>
      </c>
      <c r="C43" s="82">
        <v>26000</v>
      </c>
      <c r="D43" s="82">
        <v>1300</v>
      </c>
      <c r="E43" s="82">
        <v>27300</v>
      </c>
      <c r="F43" s="10" t="s">
        <v>447</v>
      </c>
      <c r="G43" s="98"/>
      <c r="H43" s="97"/>
    </row>
    <row r="44" spans="1:8">
      <c r="A44" s="9"/>
      <c r="B44" s="3" t="s">
        <v>10</v>
      </c>
      <c r="C44" s="82">
        <v>6000</v>
      </c>
      <c r="D44" s="82">
        <v>300</v>
      </c>
      <c r="E44" s="82">
        <v>6300</v>
      </c>
      <c r="F44" s="10" t="s">
        <v>448</v>
      </c>
      <c r="G44" s="96"/>
      <c r="H44" s="97"/>
    </row>
    <row r="45" spans="1:8">
      <c r="A45" s="9"/>
      <c r="B45" s="3" t="s">
        <v>14</v>
      </c>
      <c r="C45" s="82">
        <v>8000</v>
      </c>
      <c r="D45" s="82">
        <v>400</v>
      </c>
      <c r="E45" s="82">
        <v>8400</v>
      </c>
      <c r="F45" s="10" t="s">
        <v>449</v>
      </c>
      <c r="G45" s="99"/>
      <c r="H45" s="97"/>
    </row>
    <row r="46" spans="1:8">
      <c r="A46" s="18" t="s">
        <v>488</v>
      </c>
      <c r="B46" s="23" t="s">
        <v>57</v>
      </c>
      <c r="C46" s="83">
        <v>1074000</v>
      </c>
      <c r="D46" s="83">
        <v>53700</v>
      </c>
      <c r="E46" s="83">
        <v>1127700</v>
      </c>
      <c r="F46" s="20" t="s">
        <v>450</v>
      </c>
      <c r="G46" s="98"/>
      <c r="H46" s="97"/>
    </row>
    <row r="47" spans="1:8">
      <c r="A47" s="9"/>
      <c r="B47" s="3" t="s">
        <v>57</v>
      </c>
      <c r="C47" s="82">
        <v>70000</v>
      </c>
      <c r="D47" s="82">
        <v>3500</v>
      </c>
      <c r="E47" s="82">
        <v>73500</v>
      </c>
      <c r="F47" s="10" t="s">
        <v>451</v>
      </c>
      <c r="G47" s="98"/>
      <c r="H47" s="97"/>
    </row>
    <row r="48" spans="1:8">
      <c r="A48" s="9"/>
      <c r="B48" s="3" t="s">
        <v>78</v>
      </c>
      <c r="C48" s="82">
        <v>61284</v>
      </c>
      <c r="D48" s="82">
        <v>3064</v>
      </c>
      <c r="E48" s="82">
        <v>64348</v>
      </c>
      <c r="F48" s="10" t="s">
        <v>452</v>
      </c>
      <c r="G48" s="98"/>
      <c r="H48" s="97"/>
    </row>
    <row r="49" spans="1:9">
      <c r="A49" s="9"/>
      <c r="B49" s="3" t="s">
        <v>78</v>
      </c>
      <c r="C49" s="82">
        <v>34450</v>
      </c>
      <c r="D49" s="82">
        <v>1723</v>
      </c>
      <c r="E49" s="82">
        <v>36173</v>
      </c>
      <c r="F49" s="10" t="s">
        <v>453</v>
      </c>
      <c r="G49" s="99"/>
      <c r="H49" s="97"/>
    </row>
    <row r="50" spans="1:9">
      <c r="A50" s="9"/>
      <c r="B50" s="3" t="s">
        <v>78</v>
      </c>
      <c r="C50" s="82">
        <v>6000</v>
      </c>
      <c r="D50" s="82">
        <v>300</v>
      </c>
      <c r="E50" s="82">
        <v>6300</v>
      </c>
      <c r="F50" s="10" t="s">
        <v>454</v>
      </c>
      <c r="G50" s="96"/>
      <c r="H50" s="97"/>
    </row>
    <row r="51" spans="1:9">
      <c r="A51" s="9"/>
      <c r="B51" s="3" t="s">
        <v>78</v>
      </c>
      <c r="C51" s="82">
        <v>135711</v>
      </c>
      <c r="D51" s="82">
        <v>6786</v>
      </c>
      <c r="E51" s="82">
        <v>142497</v>
      </c>
      <c r="F51" s="10" t="s">
        <v>455</v>
      </c>
      <c r="G51" s="96"/>
      <c r="H51" s="97"/>
    </row>
    <row r="52" spans="1:9">
      <c r="A52" s="9"/>
      <c r="B52" s="3" t="s">
        <v>78</v>
      </c>
      <c r="C52" s="82">
        <v>4500</v>
      </c>
      <c r="D52" s="82">
        <v>225</v>
      </c>
      <c r="E52" s="82">
        <v>4725</v>
      </c>
      <c r="F52" s="10" t="s">
        <v>456</v>
      </c>
      <c r="G52" s="96"/>
      <c r="H52" s="97"/>
    </row>
    <row r="53" spans="1:9">
      <c r="A53" s="9"/>
      <c r="B53" s="3" t="s">
        <v>31</v>
      </c>
      <c r="C53" s="82">
        <v>6560</v>
      </c>
      <c r="D53" s="82">
        <v>328</v>
      </c>
      <c r="E53" s="82">
        <v>6888</v>
      </c>
      <c r="F53" s="10" t="s">
        <v>457</v>
      </c>
      <c r="G53" s="96"/>
      <c r="H53" s="97"/>
    </row>
    <row r="54" spans="1:9">
      <c r="A54" s="9" t="s">
        <v>82</v>
      </c>
      <c r="B54" s="3" t="s">
        <v>18</v>
      </c>
      <c r="C54" s="82">
        <v>4400</v>
      </c>
      <c r="D54" s="82">
        <v>220</v>
      </c>
      <c r="E54" s="82">
        <v>4620</v>
      </c>
      <c r="F54" s="10" t="s">
        <v>458</v>
      </c>
      <c r="G54" s="98"/>
      <c r="H54" s="97"/>
    </row>
    <row r="55" spans="1:9">
      <c r="A55" s="9"/>
      <c r="B55" s="3" t="s">
        <v>37</v>
      </c>
      <c r="C55" s="82">
        <v>154534</v>
      </c>
      <c r="D55" s="82">
        <v>7727</v>
      </c>
      <c r="E55" s="82">
        <v>162261</v>
      </c>
      <c r="F55" s="10" t="s">
        <v>459</v>
      </c>
      <c r="G55" s="99"/>
      <c r="H55" s="97"/>
    </row>
    <row r="56" spans="1:9">
      <c r="A56" s="9"/>
      <c r="B56" s="3" t="s">
        <v>4</v>
      </c>
      <c r="C56" s="4">
        <v>30800</v>
      </c>
      <c r="D56" s="4">
        <v>1540</v>
      </c>
      <c r="E56" s="4">
        <v>32340</v>
      </c>
      <c r="F56" s="10" t="s">
        <v>495</v>
      </c>
      <c r="G56" s="99"/>
      <c r="H56" s="97"/>
    </row>
    <row r="57" spans="1:9">
      <c r="A57" s="9"/>
      <c r="B57" s="3" t="s">
        <v>48</v>
      </c>
      <c r="C57" s="4">
        <v>18000</v>
      </c>
      <c r="D57" s="4">
        <v>900</v>
      </c>
      <c r="E57" s="4">
        <v>18900</v>
      </c>
      <c r="F57" s="10" t="s">
        <v>496</v>
      </c>
      <c r="G57" s="96">
        <f>SUM(C16:C57)</f>
        <v>2124931</v>
      </c>
      <c r="H57" s="97">
        <f>SUM(D16:D57)</f>
        <v>106249</v>
      </c>
      <c r="I57" s="94">
        <f>SUM(E16:E57)</f>
        <v>2231180</v>
      </c>
    </row>
    <row r="58" spans="1:9">
      <c r="A58" s="108"/>
      <c r="B58" s="109"/>
      <c r="C58" s="110">
        <f>COUNT(C16:C57)</f>
        <v>42</v>
      </c>
      <c r="D58" s="110"/>
      <c r="E58" s="110"/>
      <c r="F58" s="111"/>
      <c r="G58" s="112"/>
      <c r="H58" s="113"/>
      <c r="I58" s="114"/>
    </row>
    <row r="59" spans="1:9">
      <c r="A59" s="9"/>
      <c r="B59" s="3" t="s">
        <v>483</v>
      </c>
      <c r="C59" s="82">
        <v>10000</v>
      </c>
      <c r="D59" s="82">
        <v>500</v>
      </c>
      <c r="E59" s="82">
        <v>10500</v>
      </c>
      <c r="F59" s="10" t="s">
        <v>460</v>
      </c>
      <c r="G59" s="99"/>
      <c r="H59" s="97"/>
    </row>
    <row r="60" spans="1:9">
      <c r="A60" s="18" t="s">
        <v>489</v>
      </c>
      <c r="B60" s="23" t="s">
        <v>24</v>
      </c>
      <c r="C60" s="83">
        <v>264000</v>
      </c>
      <c r="D60" s="83">
        <v>13200</v>
      </c>
      <c r="E60" s="83">
        <v>277200</v>
      </c>
      <c r="F60" s="20" t="s">
        <v>461</v>
      </c>
      <c r="G60" s="99"/>
      <c r="H60" s="97"/>
    </row>
    <row r="61" spans="1:9">
      <c r="A61" s="9" t="s">
        <v>484</v>
      </c>
      <c r="B61" s="3" t="s">
        <v>56</v>
      </c>
      <c r="C61" s="82">
        <v>7700</v>
      </c>
      <c r="D61" s="82">
        <v>385</v>
      </c>
      <c r="E61" s="82">
        <v>8085</v>
      </c>
      <c r="F61" s="10" t="s">
        <v>462</v>
      </c>
      <c r="G61" s="99"/>
      <c r="H61" s="97"/>
    </row>
    <row r="62" spans="1:9">
      <c r="A62" s="12" t="s">
        <v>72</v>
      </c>
      <c r="B62" s="2" t="s">
        <v>19</v>
      </c>
      <c r="C62" s="84">
        <v>450000</v>
      </c>
      <c r="D62" s="84">
        <v>22500</v>
      </c>
      <c r="E62" s="84">
        <v>472500</v>
      </c>
      <c r="F62" s="11" t="s">
        <v>463</v>
      </c>
      <c r="G62" s="99"/>
      <c r="H62" s="97"/>
    </row>
    <row r="63" spans="1:9">
      <c r="A63" s="9"/>
      <c r="B63" s="3" t="s">
        <v>14</v>
      </c>
      <c r="C63" s="82">
        <v>2500</v>
      </c>
      <c r="D63" s="82">
        <v>125</v>
      </c>
      <c r="E63" s="82">
        <v>2625</v>
      </c>
      <c r="F63" s="10" t="s">
        <v>464</v>
      </c>
      <c r="G63" s="96"/>
      <c r="H63" s="97"/>
    </row>
    <row r="64" spans="1:9">
      <c r="A64" s="9"/>
      <c r="B64" s="3" t="s">
        <v>16</v>
      </c>
      <c r="C64" s="82">
        <v>22500</v>
      </c>
      <c r="D64" s="82">
        <v>1125</v>
      </c>
      <c r="E64" s="82">
        <v>23625</v>
      </c>
      <c r="F64" s="10" t="s">
        <v>465</v>
      </c>
      <c r="G64" s="99"/>
      <c r="H64" s="97"/>
    </row>
    <row r="65" spans="1:8">
      <c r="A65" s="9" t="s">
        <v>485</v>
      </c>
      <c r="B65" s="3" t="s">
        <v>486</v>
      </c>
      <c r="C65" s="82">
        <v>11650</v>
      </c>
      <c r="D65" s="82">
        <v>583</v>
      </c>
      <c r="E65" s="82">
        <v>12233</v>
      </c>
      <c r="F65" s="10" t="s">
        <v>466</v>
      </c>
      <c r="G65" s="96"/>
      <c r="H65" s="97"/>
    </row>
    <row r="66" spans="1:8">
      <c r="A66" s="9"/>
      <c r="B66" s="3" t="s">
        <v>16</v>
      </c>
      <c r="C66" s="82">
        <v>78500</v>
      </c>
      <c r="D66" s="82">
        <v>3925</v>
      </c>
      <c r="E66" s="82">
        <v>82425</v>
      </c>
      <c r="F66" s="10" t="s">
        <v>467</v>
      </c>
      <c r="G66" s="99"/>
      <c r="H66" s="97"/>
    </row>
    <row r="67" spans="1:8">
      <c r="A67" s="9"/>
      <c r="B67" s="3" t="s">
        <v>16</v>
      </c>
      <c r="C67" s="82">
        <v>13200</v>
      </c>
      <c r="D67" s="82">
        <v>660</v>
      </c>
      <c r="E67" s="82">
        <v>13860</v>
      </c>
      <c r="F67" s="10" t="s">
        <v>468</v>
      </c>
      <c r="G67" s="96"/>
      <c r="H67" s="97"/>
    </row>
    <row r="68" spans="1:8">
      <c r="A68" s="9"/>
      <c r="B68" s="25" t="s">
        <v>487</v>
      </c>
      <c r="C68" s="85">
        <v>2000</v>
      </c>
      <c r="D68" s="85">
        <v>100</v>
      </c>
      <c r="E68" s="85">
        <v>2100</v>
      </c>
      <c r="F68" s="27" t="s">
        <v>469</v>
      </c>
      <c r="G68" s="99"/>
      <c r="H68" s="97"/>
    </row>
    <row r="69" spans="1:8">
      <c r="A69" s="9"/>
      <c r="B69" s="3" t="s">
        <v>16</v>
      </c>
      <c r="C69" s="82">
        <v>45000</v>
      </c>
      <c r="D69" s="82">
        <v>2250</v>
      </c>
      <c r="E69" s="82">
        <v>47250</v>
      </c>
      <c r="F69" s="10" t="s">
        <v>470</v>
      </c>
      <c r="G69" s="99"/>
      <c r="H69" s="97"/>
    </row>
    <row r="70" spans="1:8">
      <c r="A70" s="9"/>
      <c r="B70" s="3" t="s">
        <v>265</v>
      </c>
      <c r="C70" s="82">
        <v>41500</v>
      </c>
      <c r="D70" s="82">
        <v>2075</v>
      </c>
      <c r="E70" s="82">
        <v>43575</v>
      </c>
      <c r="F70" s="10" t="s">
        <v>471</v>
      </c>
      <c r="G70" s="98"/>
      <c r="H70" s="97"/>
    </row>
    <row r="71" spans="1:8">
      <c r="A71" s="9" t="s">
        <v>83</v>
      </c>
      <c r="B71" s="3" t="s">
        <v>12</v>
      </c>
      <c r="C71" s="82">
        <v>60000</v>
      </c>
      <c r="D71" s="82">
        <v>3000</v>
      </c>
      <c r="E71" s="82">
        <v>63000</v>
      </c>
      <c r="F71" s="10" t="s">
        <v>472</v>
      </c>
      <c r="G71" s="96"/>
      <c r="H71" s="97"/>
    </row>
    <row r="72" spans="1:8">
      <c r="A72" s="9"/>
      <c r="B72" s="3" t="s">
        <v>12</v>
      </c>
      <c r="C72" s="82">
        <v>60000</v>
      </c>
      <c r="D72" s="82">
        <v>3000</v>
      </c>
      <c r="E72" s="82">
        <v>63000</v>
      </c>
      <c r="F72" s="10" t="s">
        <v>473</v>
      </c>
      <c r="G72" s="96"/>
      <c r="H72" s="97"/>
    </row>
    <row r="73" spans="1:8">
      <c r="A73" s="30"/>
      <c r="B73" s="3" t="s">
        <v>6</v>
      </c>
      <c r="C73" s="82">
        <v>5500</v>
      </c>
      <c r="D73" s="82">
        <v>275</v>
      </c>
      <c r="E73" s="82">
        <v>5775</v>
      </c>
      <c r="F73" s="10" t="s">
        <v>474</v>
      </c>
      <c r="G73" s="96"/>
      <c r="H73" s="97"/>
    </row>
    <row r="74" spans="1:8">
      <c r="A74" s="30"/>
      <c r="B74" s="3" t="s">
        <v>6</v>
      </c>
      <c r="C74" s="82">
        <v>6000</v>
      </c>
      <c r="D74" s="82">
        <v>300</v>
      </c>
      <c r="E74" s="82">
        <v>6300</v>
      </c>
      <c r="F74" s="10" t="s">
        <v>475</v>
      </c>
      <c r="G74" s="98"/>
      <c r="H74" s="97"/>
    </row>
    <row r="75" spans="1:8">
      <c r="A75" s="30"/>
      <c r="B75" s="3" t="s">
        <v>6</v>
      </c>
      <c r="C75" s="82">
        <v>6000</v>
      </c>
      <c r="D75" s="82">
        <v>300</v>
      </c>
      <c r="E75" s="82">
        <v>6300</v>
      </c>
      <c r="F75" s="10" t="s">
        <v>476</v>
      </c>
      <c r="G75" s="98"/>
      <c r="H75" s="97"/>
    </row>
    <row r="76" spans="1:8">
      <c r="A76" s="30"/>
      <c r="B76" s="3" t="s">
        <v>6</v>
      </c>
      <c r="C76" s="82">
        <v>8500</v>
      </c>
      <c r="D76" s="82">
        <v>425</v>
      </c>
      <c r="E76" s="82">
        <v>8925</v>
      </c>
      <c r="F76" s="10" t="s">
        <v>477</v>
      </c>
      <c r="G76" s="96"/>
      <c r="H76" s="97"/>
    </row>
    <row r="77" spans="1:8">
      <c r="A77" s="30"/>
      <c r="B77" s="3" t="s">
        <v>6</v>
      </c>
      <c r="C77" s="82">
        <v>3200</v>
      </c>
      <c r="D77" s="82">
        <v>160</v>
      </c>
      <c r="E77" s="82">
        <v>3360</v>
      </c>
      <c r="F77" s="10" t="s">
        <v>478</v>
      </c>
      <c r="G77" s="99"/>
      <c r="H77" s="97"/>
    </row>
    <row r="78" spans="1:8">
      <c r="A78" s="30"/>
      <c r="B78" s="3" t="s">
        <v>4</v>
      </c>
      <c r="C78" s="82">
        <v>112830</v>
      </c>
      <c r="D78" s="82">
        <v>5642</v>
      </c>
      <c r="E78" s="82">
        <v>118472</v>
      </c>
      <c r="F78" s="10" t="s">
        <v>479</v>
      </c>
      <c r="G78" s="99"/>
      <c r="H78" s="97"/>
    </row>
    <row r="79" spans="1:8">
      <c r="A79" s="30"/>
      <c r="B79" s="3" t="s">
        <v>14</v>
      </c>
      <c r="C79" s="82">
        <v>80000</v>
      </c>
      <c r="D79" s="82">
        <v>4000</v>
      </c>
      <c r="E79" s="82">
        <v>84000</v>
      </c>
      <c r="F79" s="10" t="s">
        <v>480</v>
      </c>
      <c r="G79" s="96"/>
      <c r="H79" s="97"/>
    </row>
    <row r="80" spans="1:8">
      <c r="A80" s="9"/>
      <c r="B80" s="3" t="s">
        <v>55</v>
      </c>
      <c r="C80" s="4">
        <v>3980</v>
      </c>
      <c r="D80" s="4">
        <v>199</v>
      </c>
      <c r="E80" s="4">
        <v>4179</v>
      </c>
      <c r="F80" s="10" t="s">
        <v>497</v>
      </c>
      <c r="G80" s="96"/>
      <c r="H80" s="97"/>
    </row>
    <row r="81" spans="1:8">
      <c r="A81" s="9"/>
      <c r="B81" s="3" t="s">
        <v>9</v>
      </c>
      <c r="C81" s="4">
        <v>83040</v>
      </c>
      <c r="D81" s="4">
        <v>4152</v>
      </c>
      <c r="E81" s="4">
        <v>87192</v>
      </c>
      <c r="F81" s="10" t="s">
        <v>498</v>
      </c>
      <c r="G81" s="96"/>
      <c r="H81" s="97"/>
    </row>
    <row r="82" spans="1:8">
      <c r="A82" s="9"/>
      <c r="B82" s="3" t="s">
        <v>9</v>
      </c>
      <c r="C82" s="4">
        <v>14190</v>
      </c>
      <c r="D82" s="4">
        <v>710</v>
      </c>
      <c r="E82" s="4">
        <v>14900</v>
      </c>
      <c r="F82" s="10" t="s">
        <v>499</v>
      </c>
      <c r="G82" s="96"/>
      <c r="H82" s="97"/>
    </row>
    <row r="83" spans="1:8">
      <c r="A83" s="9"/>
      <c r="B83" s="3" t="s">
        <v>40</v>
      </c>
      <c r="C83" s="4">
        <v>6100</v>
      </c>
      <c r="D83" s="4">
        <v>305</v>
      </c>
      <c r="E83" s="4">
        <v>6405</v>
      </c>
      <c r="F83" s="10" t="s">
        <v>500</v>
      </c>
      <c r="G83" s="98"/>
      <c r="H83" s="97"/>
    </row>
    <row r="84" spans="1:8">
      <c r="A84" s="9"/>
      <c r="B84" s="3" t="s">
        <v>55</v>
      </c>
      <c r="C84" s="4">
        <v>51916</v>
      </c>
      <c r="D84" s="4">
        <v>2596</v>
      </c>
      <c r="E84" s="4">
        <v>54512</v>
      </c>
      <c r="F84" s="10" t="s">
        <v>501</v>
      </c>
      <c r="G84" s="96"/>
      <c r="H84" s="97"/>
    </row>
    <row r="85" spans="1:8">
      <c r="A85" s="9"/>
      <c r="B85" s="3" t="s">
        <v>34</v>
      </c>
      <c r="C85" s="4">
        <v>86000</v>
      </c>
      <c r="D85" s="4">
        <v>4300</v>
      </c>
      <c r="E85" s="4">
        <v>90300</v>
      </c>
      <c r="F85" s="10" t="s">
        <v>502</v>
      </c>
      <c r="G85" s="98"/>
      <c r="H85" s="97"/>
    </row>
    <row r="86" spans="1:8">
      <c r="A86" s="9"/>
      <c r="B86" s="3" t="s">
        <v>34</v>
      </c>
      <c r="C86" s="4">
        <v>2600</v>
      </c>
      <c r="D86" s="4">
        <v>130</v>
      </c>
      <c r="E86" s="4">
        <v>2730</v>
      </c>
      <c r="F86" s="10" t="s">
        <v>503</v>
      </c>
      <c r="G86" s="98"/>
      <c r="H86" s="97"/>
    </row>
    <row r="87" spans="1:8">
      <c r="A87" s="9"/>
      <c r="B87" s="3" t="s">
        <v>18</v>
      </c>
      <c r="C87" s="4">
        <v>11000</v>
      </c>
      <c r="D87" s="4">
        <v>550</v>
      </c>
      <c r="E87" s="4">
        <v>11550</v>
      </c>
      <c r="F87" s="10" t="s">
        <v>504</v>
      </c>
      <c r="G87" s="98"/>
      <c r="H87" s="97"/>
    </row>
    <row r="88" spans="1:8">
      <c r="A88" s="9"/>
      <c r="B88" s="3" t="s">
        <v>70</v>
      </c>
      <c r="C88" s="4">
        <v>4000</v>
      </c>
      <c r="D88" s="4">
        <v>200</v>
      </c>
      <c r="E88" s="4">
        <v>4200</v>
      </c>
      <c r="F88" s="10" t="s">
        <v>505</v>
      </c>
      <c r="G88" s="99"/>
      <c r="H88" s="97"/>
    </row>
    <row r="89" spans="1:8">
      <c r="A89" s="9"/>
      <c r="B89" s="3" t="s">
        <v>146</v>
      </c>
      <c r="C89" s="4">
        <v>4500</v>
      </c>
      <c r="D89" s="4">
        <v>225</v>
      </c>
      <c r="E89" s="4">
        <v>4725</v>
      </c>
      <c r="F89" s="10" t="s">
        <v>506</v>
      </c>
      <c r="G89" s="98"/>
      <c r="H89" s="97"/>
    </row>
    <row r="90" spans="1:8">
      <c r="A90" s="9" t="s">
        <v>507</v>
      </c>
      <c r="B90" s="3" t="s">
        <v>35</v>
      </c>
      <c r="C90" s="4">
        <v>5450</v>
      </c>
      <c r="D90" s="4">
        <v>273</v>
      </c>
      <c r="E90" s="4">
        <v>5723</v>
      </c>
      <c r="F90" s="10" t="s">
        <v>508</v>
      </c>
      <c r="G90" s="98"/>
      <c r="H90" s="97"/>
    </row>
    <row r="91" spans="1:8">
      <c r="A91" s="9"/>
      <c r="B91" s="3" t="s">
        <v>35</v>
      </c>
      <c r="C91" s="4">
        <v>14460</v>
      </c>
      <c r="D91" s="4">
        <v>723</v>
      </c>
      <c r="E91" s="4">
        <v>15183</v>
      </c>
      <c r="F91" s="10" t="s">
        <v>509</v>
      </c>
      <c r="G91" s="98"/>
      <c r="H91" s="97"/>
    </row>
    <row r="92" spans="1:8">
      <c r="A92" s="9"/>
      <c r="B92" s="3" t="s">
        <v>35</v>
      </c>
      <c r="C92" s="4">
        <v>9450</v>
      </c>
      <c r="D92" s="4">
        <v>473</v>
      </c>
      <c r="E92" s="4">
        <v>9923</v>
      </c>
      <c r="F92" s="10" t="s">
        <v>510</v>
      </c>
      <c r="G92" s="98"/>
      <c r="H92" s="97"/>
    </row>
    <row r="93" spans="1:8">
      <c r="A93" s="9"/>
      <c r="B93" s="3" t="s">
        <v>76</v>
      </c>
      <c r="C93" s="4">
        <v>4400</v>
      </c>
      <c r="D93" s="4">
        <v>220</v>
      </c>
      <c r="E93" s="4">
        <v>4620</v>
      </c>
      <c r="F93" s="10" t="s">
        <v>511</v>
      </c>
      <c r="G93" s="98"/>
      <c r="H93" s="97"/>
    </row>
    <row r="94" spans="1:8">
      <c r="A94" s="9"/>
      <c r="B94" s="3" t="s">
        <v>266</v>
      </c>
      <c r="C94" s="4">
        <v>8400</v>
      </c>
      <c r="D94" s="4">
        <v>420</v>
      </c>
      <c r="E94" s="4">
        <v>8820</v>
      </c>
      <c r="F94" s="10" t="s">
        <v>512</v>
      </c>
      <c r="G94" s="99"/>
      <c r="H94" s="97"/>
    </row>
    <row r="95" spans="1:8">
      <c r="A95" s="9"/>
      <c r="B95" s="3" t="s">
        <v>23</v>
      </c>
      <c r="C95" s="4">
        <v>193500</v>
      </c>
      <c r="D95" s="4">
        <v>9675</v>
      </c>
      <c r="E95" s="4">
        <v>203175</v>
      </c>
      <c r="F95" s="10" t="s">
        <v>513</v>
      </c>
      <c r="G95" s="99"/>
      <c r="H95" s="97"/>
    </row>
    <row r="96" spans="1:8">
      <c r="A96" s="9"/>
      <c r="B96" s="3" t="s">
        <v>35</v>
      </c>
      <c r="C96" s="4">
        <v>72100</v>
      </c>
      <c r="D96" s="4">
        <v>3605</v>
      </c>
      <c r="E96" s="4">
        <v>75705</v>
      </c>
      <c r="F96" s="10" t="s">
        <v>514</v>
      </c>
      <c r="G96" s="98"/>
      <c r="H96" s="97"/>
    </row>
    <row r="97" spans="1:9">
      <c r="A97" s="18" t="s">
        <v>21</v>
      </c>
      <c r="B97" s="23" t="s">
        <v>219</v>
      </c>
      <c r="C97" s="19">
        <v>265771</v>
      </c>
      <c r="D97" s="19">
        <v>13289</v>
      </c>
      <c r="E97" s="19">
        <v>279060</v>
      </c>
      <c r="F97" s="20" t="s">
        <v>515</v>
      </c>
      <c r="G97" s="96"/>
      <c r="H97" s="97"/>
    </row>
    <row r="98" spans="1:9">
      <c r="A98" s="9"/>
      <c r="B98" s="3" t="s">
        <v>28</v>
      </c>
      <c r="C98" s="4">
        <v>2800</v>
      </c>
      <c r="D98" s="4">
        <v>140</v>
      </c>
      <c r="E98" s="4">
        <v>2940</v>
      </c>
      <c r="F98" s="10" t="s">
        <v>516</v>
      </c>
      <c r="G98" s="96"/>
      <c r="H98" s="97"/>
    </row>
    <row r="99" spans="1:9">
      <c r="A99" s="9" t="s">
        <v>517</v>
      </c>
      <c r="B99" s="3" t="s">
        <v>15</v>
      </c>
      <c r="C99" s="4">
        <v>3600</v>
      </c>
      <c r="D99" s="4">
        <v>180</v>
      </c>
      <c r="E99" s="4">
        <v>3780</v>
      </c>
      <c r="F99" s="10" t="s">
        <v>518</v>
      </c>
      <c r="G99" s="99"/>
      <c r="H99" s="97"/>
    </row>
    <row r="100" spans="1:9">
      <c r="A100" s="9"/>
      <c r="B100" s="3" t="s">
        <v>24</v>
      </c>
      <c r="C100" s="4">
        <v>7000</v>
      </c>
      <c r="D100" s="4">
        <v>350</v>
      </c>
      <c r="E100" s="4">
        <v>7350</v>
      </c>
      <c r="F100" s="10" t="s">
        <v>519</v>
      </c>
      <c r="G100" s="98"/>
      <c r="H100" s="97"/>
    </row>
    <row r="101" spans="1:9">
      <c r="A101" s="9"/>
      <c r="B101" s="3" t="s">
        <v>30</v>
      </c>
      <c r="C101" s="4">
        <v>9760</v>
      </c>
      <c r="D101" s="4">
        <v>488</v>
      </c>
      <c r="E101" s="4">
        <v>10248</v>
      </c>
      <c r="F101" s="10" t="s">
        <v>520</v>
      </c>
      <c r="G101" s="98"/>
      <c r="H101" s="97"/>
    </row>
    <row r="102" spans="1:9">
      <c r="A102" s="9" t="s">
        <v>521</v>
      </c>
      <c r="B102" s="3" t="s">
        <v>13</v>
      </c>
      <c r="C102" s="4">
        <v>15000</v>
      </c>
      <c r="D102" s="4">
        <v>750</v>
      </c>
      <c r="E102" s="4">
        <v>15750</v>
      </c>
      <c r="F102" s="10" t="s">
        <v>522</v>
      </c>
      <c r="G102" s="99"/>
      <c r="H102" s="97"/>
    </row>
    <row r="103" spans="1:9">
      <c r="A103" s="9"/>
      <c r="B103" s="3" t="s">
        <v>13</v>
      </c>
      <c r="C103" s="4">
        <v>10500</v>
      </c>
      <c r="D103" s="4">
        <v>525</v>
      </c>
      <c r="E103" s="4">
        <v>11025</v>
      </c>
      <c r="F103" s="10" t="s">
        <v>523</v>
      </c>
      <c r="G103" s="98"/>
      <c r="H103" s="97"/>
    </row>
    <row r="104" spans="1:9">
      <c r="A104" s="9"/>
      <c r="B104" s="3" t="s">
        <v>39</v>
      </c>
      <c r="C104" s="4">
        <v>6500</v>
      </c>
      <c r="D104" s="4">
        <v>326</v>
      </c>
      <c r="E104" s="4">
        <v>6825</v>
      </c>
      <c r="F104" s="10" t="s">
        <v>524</v>
      </c>
      <c r="G104" s="98"/>
      <c r="H104" s="97"/>
    </row>
    <row r="105" spans="1:9">
      <c r="A105" s="12" t="s">
        <v>531</v>
      </c>
      <c r="B105" s="2" t="s">
        <v>57</v>
      </c>
      <c r="C105" s="1">
        <v>179000</v>
      </c>
      <c r="D105" s="1">
        <v>8950</v>
      </c>
      <c r="E105" s="1">
        <v>187950</v>
      </c>
      <c r="F105" s="11" t="s">
        <v>525</v>
      </c>
      <c r="G105" s="98"/>
      <c r="H105" s="97"/>
    </row>
    <row r="106" spans="1:9">
      <c r="A106" s="9"/>
      <c r="B106" s="3" t="s">
        <v>41</v>
      </c>
      <c r="C106" s="4">
        <v>24350</v>
      </c>
      <c r="D106" s="4">
        <v>1218</v>
      </c>
      <c r="E106" s="4">
        <v>25568</v>
      </c>
      <c r="F106" s="10" t="s">
        <v>526</v>
      </c>
      <c r="G106" s="99"/>
      <c r="H106" s="97"/>
    </row>
    <row r="107" spans="1:9">
      <c r="A107" s="108"/>
      <c r="B107" s="109"/>
      <c r="C107" s="110">
        <f>COUNT(C59:C106)</f>
        <v>48</v>
      </c>
      <c r="D107" s="110"/>
      <c r="E107" s="110"/>
      <c r="F107" s="111"/>
      <c r="G107" s="115">
        <f>SUM(C59:C106)</f>
        <v>2389947</v>
      </c>
      <c r="H107" s="113">
        <f>SUM(D59:D106)</f>
        <v>119502</v>
      </c>
      <c r="I107" s="114">
        <f>SUM(E59:E106)</f>
        <v>2509448</v>
      </c>
    </row>
    <row r="108" spans="1:9">
      <c r="A108" s="9" t="s">
        <v>494</v>
      </c>
      <c r="B108" s="3" t="s">
        <v>37</v>
      </c>
      <c r="C108" s="4">
        <v>95681</v>
      </c>
      <c r="D108" s="4">
        <v>4784</v>
      </c>
      <c r="E108" s="4">
        <v>100465</v>
      </c>
      <c r="F108" s="10" t="s">
        <v>527</v>
      </c>
      <c r="G108" s="96"/>
      <c r="H108" s="97"/>
    </row>
    <row r="109" spans="1:9">
      <c r="A109" s="9"/>
      <c r="B109" s="118" t="s">
        <v>59</v>
      </c>
      <c r="C109" s="119">
        <v>79800</v>
      </c>
      <c r="D109" s="119">
        <v>3990</v>
      </c>
      <c r="E109" s="119">
        <v>83790</v>
      </c>
      <c r="F109" s="120" t="s">
        <v>569</v>
      </c>
      <c r="G109" s="96"/>
      <c r="H109" s="97"/>
    </row>
    <row r="110" spans="1:9">
      <c r="A110" s="9"/>
      <c r="B110" s="118"/>
      <c r="C110" s="119">
        <v>79800</v>
      </c>
      <c r="D110" s="119">
        <v>3990</v>
      </c>
      <c r="E110" s="119">
        <v>83790</v>
      </c>
      <c r="F110" s="120" t="s">
        <v>570</v>
      </c>
      <c r="G110" s="96"/>
      <c r="H110" s="97"/>
    </row>
    <row r="111" spans="1:9">
      <c r="A111" s="9"/>
      <c r="B111" s="118"/>
      <c r="C111" s="119">
        <v>50000</v>
      </c>
      <c r="D111" s="119">
        <v>2500</v>
      </c>
      <c r="E111" s="119">
        <v>52500</v>
      </c>
      <c r="F111" s="120" t="s">
        <v>571</v>
      </c>
      <c r="G111" s="96"/>
      <c r="H111" s="97"/>
    </row>
    <row r="112" spans="1:9">
      <c r="A112" s="9"/>
      <c r="B112" s="118"/>
      <c r="C112" s="119">
        <v>70000</v>
      </c>
      <c r="D112" s="119">
        <v>3500</v>
      </c>
      <c r="E112" s="119">
        <v>73500</v>
      </c>
      <c r="F112" s="120" t="s">
        <v>572</v>
      </c>
      <c r="G112" s="96"/>
      <c r="H112" s="97"/>
    </row>
    <row r="113" spans="1:9">
      <c r="A113" s="9"/>
      <c r="B113" s="118"/>
      <c r="C113" s="119">
        <v>62500</v>
      </c>
      <c r="D113" s="119">
        <v>3125</v>
      </c>
      <c r="E113" s="119">
        <v>65625</v>
      </c>
      <c r="F113" s="120" t="s">
        <v>573</v>
      </c>
      <c r="G113" s="96"/>
      <c r="H113" s="97"/>
    </row>
    <row r="114" spans="1:9">
      <c r="A114" s="9"/>
      <c r="B114" s="118"/>
      <c r="C114" s="119">
        <v>62500</v>
      </c>
      <c r="D114" s="119">
        <v>3125</v>
      </c>
      <c r="E114" s="119">
        <v>65625</v>
      </c>
      <c r="F114" s="120" t="s">
        <v>574</v>
      </c>
      <c r="G114" s="96"/>
      <c r="H114" s="97"/>
    </row>
    <row r="115" spans="1:9">
      <c r="A115" s="9"/>
      <c r="B115" s="118"/>
      <c r="C115" s="119">
        <v>57300</v>
      </c>
      <c r="D115" s="119">
        <v>2865</v>
      </c>
      <c r="E115" s="119">
        <v>60165</v>
      </c>
      <c r="F115" s="120" t="s">
        <v>575</v>
      </c>
      <c r="G115" s="96"/>
      <c r="H115" s="97"/>
    </row>
    <row r="116" spans="1:9">
      <c r="A116" s="9"/>
      <c r="B116" s="118"/>
      <c r="C116" s="119">
        <v>57300</v>
      </c>
      <c r="D116" s="119">
        <v>2865</v>
      </c>
      <c r="E116" s="119">
        <v>60165</v>
      </c>
      <c r="F116" s="120" t="s">
        <v>576</v>
      </c>
      <c r="G116" s="96">
        <f>SUM(C109:C116)</f>
        <v>519200</v>
      </c>
      <c r="H116" s="97">
        <f>SUM(D109:D116)</f>
        <v>25960</v>
      </c>
      <c r="I116" s="94">
        <f>SUM(E109:E116)</f>
        <v>545160</v>
      </c>
    </row>
    <row r="117" spans="1:9">
      <c r="A117" s="86" t="s">
        <v>564</v>
      </c>
      <c r="B117" s="3" t="s">
        <v>35</v>
      </c>
      <c r="C117" s="87">
        <v>11788</v>
      </c>
      <c r="D117" s="87">
        <v>589</v>
      </c>
      <c r="E117" s="87">
        <v>12377</v>
      </c>
      <c r="F117" s="10" t="s">
        <v>558</v>
      </c>
      <c r="G117" s="96"/>
      <c r="H117" s="97"/>
    </row>
    <row r="118" spans="1:9">
      <c r="A118" s="86" t="s">
        <v>564</v>
      </c>
      <c r="B118" s="3" t="s">
        <v>35</v>
      </c>
      <c r="C118" s="87">
        <v>2500</v>
      </c>
      <c r="D118" s="87">
        <v>125</v>
      </c>
      <c r="E118" s="87">
        <v>2625</v>
      </c>
      <c r="F118" s="10" t="s">
        <v>559</v>
      </c>
      <c r="G118" s="98"/>
      <c r="H118" s="97"/>
    </row>
    <row r="119" spans="1:9">
      <c r="A119" s="86" t="s">
        <v>568</v>
      </c>
      <c r="B119" s="3" t="s">
        <v>75</v>
      </c>
      <c r="C119" s="87">
        <v>15810</v>
      </c>
      <c r="D119" s="87">
        <v>791</v>
      </c>
      <c r="E119" s="87">
        <v>16601</v>
      </c>
      <c r="F119" s="10" t="s">
        <v>548</v>
      </c>
      <c r="G119" s="99"/>
      <c r="H119" s="97"/>
    </row>
    <row r="120" spans="1:9">
      <c r="A120" s="24"/>
      <c r="B120" s="25" t="s">
        <v>64</v>
      </c>
      <c r="C120" s="117">
        <v>2500</v>
      </c>
      <c r="D120" s="117">
        <v>125</v>
      </c>
      <c r="E120" s="117">
        <v>2625</v>
      </c>
      <c r="F120" s="27" t="s">
        <v>577</v>
      </c>
      <c r="G120" s="99">
        <v>11</v>
      </c>
      <c r="H120" s="97"/>
    </row>
    <row r="121" spans="1:9">
      <c r="A121" s="24"/>
      <c r="B121" s="25" t="s">
        <v>271</v>
      </c>
      <c r="C121" s="117">
        <v>46490</v>
      </c>
      <c r="D121" s="117">
        <v>2325</v>
      </c>
      <c r="E121" s="117">
        <v>48815</v>
      </c>
      <c r="F121" s="27" t="s">
        <v>578</v>
      </c>
      <c r="G121" s="99"/>
      <c r="H121" s="97"/>
    </row>
    <row r="122" spans="1:9">
      <c r="A122" s="24"/>
      <c r="B122" s="25"/>
      <c r="C122" s="117">
        <v>60550</v>
      </c>
      <c r="D122" s="117">
        <v>3028</v>
      </c>
      <c r="E122" s="117">
        <v>63578</v>
      </c>
      <c r="F122" s="27" t="s">
        <v>579</v>
      </c>
      <c r="G122" s="99"/>
      <c r="H122" s="97"/>
    </row>
    <row r="123" spans="1:9">
      <c r="A123" s="24"/>
      <c r="B123" s="25"/>
      <c r="C123" s="117">
        <v>77429</v>
      </c>
      <c r="D123" s="117">
        <v>3871</v>
      </c>
      <c r="E123" s="117">
        <v>81300</v>
      </c>
      <c r="F123" s="27" t="s">
        <v>580</v>
      </c>
      <c r="G123" s="99"/>
      <c r="H123" s="97"/>
    </row>
    <row r="124" spans="1:9">
      <c r="A124" s="24"/>
      <c r="B124" s="25"/>
      <c r="C124" s="117">
        <v>6400</v>
      </c>
      <c r="D124" s="117">
        <v>320</v>
      </c>
      <c r="E124" s="117">
        <v>6720</v>
      </c>
      <c r="F124" s="27" t="s">
        <v>581</v>
      </c>
      <c r="G124" s="99"/>
      <c r="H124" s="97"/>
    </row>
    <row r="125" spans="1:9">
      <c r="A125" s="24"/>
      <c r="B125" s="25" t="s">
        <v>392</v>
      </c>
      <c r="C125" s="117">
        <v>78750</v>
      </c>
      <c r="D125" s="117">
        <v>3938</v>
      </c>
      <c r="E125" s="117">
        <v>82688</v>
      </c>
      <c r="F125" s="27" t="s">
        <v>582</v>
      </c>
      <c r="G125" s="99">
        <f>SUM(C120:C125)</f>
        <v>272119</v>
      </c>
      <c r="H125" s="97">
        <f>SUM(D120:D125)</f>
        <v>13607</v>
      </c>
      <c r="I125" s="94">
        <f>SUM(E120:E125)</f>
        <v>285726</v>
      </c>
    </row>
    <row r="126" spans="1:9">
      <c r="A126" s="108"/>
      <c r="B126" s="109"/>
      <c r="C126" s="116">
        <f>COUNTA(C108:C125)</f>
        <v>18</v>
      </c>
      <c r="D126" s="116"/>
      <c r="E126" s="116"/>
      <c r="F126" s="111"/>
      <c r="G126" s="115">
        <f>SUM(C108:C125)</f>
        <v>917098</v>
      </c>
      <c r="H126" s="113">
        <f>SUM(D108:D125)</f>
        <v>45856</v>
      </c>
      <c r="I126" s="114">
        <f>SUM(E108:E125)</f>
        <v>962954</v>
      </c>
    </row>
    <row r="127" spans="1:9">
      <c r="A127" s="12" t="s">
        <v>530</v>
      </c>
      <c r="B127" s="2" t="s">
        <v>31</v>
      </c>
      <c r="C127" s="1">
        <v>210000</v>
      </c>
      <c r="D127" s="1">
        <v>10500</v>
      </c>
      <c r="E127" s="1">
        <v>220500</v>
      </c>
      <c r="F127" s="11" t="s">
        <v>528</v>
      </c>
      <c r="G127" s="96"/>
      <c r="H127" s="97"/>
    </row>
    <row r="128" spans="1:9">
      <c r="A128" s="9"/>
      <c r="B128" s="3" t="s">
        <v>31</v>
      </c>
      <c r="C128" s="4">
        <v>5000</v>
      </c>
      <c r="D128" s="4">
        <v>250</v>
      </c>
      <c r="E128" s="4">
        <v>5250</v>
      </c>
      <c r="F128" s="10" t="s">
        <v>529</v>
      </c>
      <c r="G128" s="96"/>
      <c r="H128" s="97"/>
    </row>
    <row r="129" spans="1:8">
      <c r="A129" s="86" t="s">
        <v>565</v>
      </c>
      <c r="B129" s="3" t="s">
        <v>34</v>
      </c>
      <c r="C129" s="87">
        <v>9700</v>
      </c>
      <c r="D129" s="87">
        <v>485</v>
      </c>
      <c r="E129" s="87">
        <v>10185</v>
      </c>
      <c r="F129" s="10" t="s">
        <v>532</v>
      </c>
      <c r="G129" s="99"/>
      <c r="H129" s="97"/>
    </row>
    <row r="130" spans="1:8">
      <c r="A130" s="86" t="s">
        <v>566</v>
      </c>
      <c r="B130" s="3" t="s">
        <v>37</v>
      </c>
      <c r="C130" s="87">
        <v>173705</v>
      </c>
      <c r="D130" s="87">
        <v>8685</v>
      </c>
      <c r="E130" s="87">
        <v>182390</v>
      </c>
      <c r="F130" s="10" t="s">
        <v>533</v>
      </c>
      <c r="G130" s="96"/>
      <c r="H130" s="97"/>
    </row>
    <row r="131" spans="1:8">
      <c r="A131" s="86" t="s">
        <v>566</v>
      </c>
      <c r="B131" s="3" t="s">
        <v>37</v>
      </c>
      <c r="C131" s="87">
        <v>4806</v>
      </c>
      <c r="D131" s="87">
        <v>240</v>
      </c>
      <c r="E131" s="87">
        <v>5046</v>
      </c>
      <c r="F131" s="10" t="s">
        <v>534</v>
      </c>
      <c r="G131" s="96"/>
      <c r="H131" s="97"/>
    </row>
    <row r="132" spans="1:8">
      <c r="A132" s="86" t="s">
        <v>566</v>
      </c>
      <c r="B132" s="3" t="s">
        <v>35</v>
      </c>
      <c r="C132" s="87">
        <v>10890</v>
      </c>
      <c r="D132" s="87">
        <v>545</v>
      </c>
      <c r="E132" s="87">
        <v>11435</v>
      </c>
      <c r="F132" s="10" t="s">
        <v>537</v>
      </c>
      <c r="G132" s="99"/>
      <c r="H132" s="97"/>
    </row>
    <row r="133" spans="1:8">
      <c r="A133" s="86" t="s">
        <v>566</v>
      </c>
      <c r="B133" s="3" t="s">
        <v>35</v>
      </c>
      <c r="C133" s="87">
        <v>4020</v>
      </c>
      <c r="D133" s="87">
        <v>201</v>
      </c>
      <c r="E133" s="87">
        <v>4221</v>
      </c>
      <c r="F133" s="10" t="s">
        <v>538</v>
      </c>
      <c r="G133" s="99"/>
      <c r="H133" s="97"/>
    </row>
    <row r="134" spans="1:8">
      <c r="A134" s="86" t="s">
        <v>566</v>
      </c>
      <c r="B134" s="3" t="s">
        <v>130</v>
      </c>
      <c r="C134" s="87">
        <v>18350</v>
      </c>
      <c r="D134" s="87">
        <v>918</v>
      </c>
      <c r="E134" s="87">
        <v>19268</v>
      </c>
      <c r="F134" s="10" t="s">
        <v>535</v>
      </c>
      <c r="G134" s="99"/>
      <c r="H134" s="97"/>
    </row>
    <row r="135" spans="1:8">
      <c r="A135" s="86" t="s">
        <v>566</v>
      </c>
      <c r="B135" s="3" t="s">
        <v>50</v>
      </c>
      <c r="C135" s="87">
        <v>4850</v>
      </c>
      <c r="D135" s="87">
        <v>243</v>
      </c>
      <c r="E135" s="87">
        <v>5093</v>
      </c>
      <c r="F135" s="10" t="s">
        <v>536</v>
      </c>
      <c r="G135" s="99"/>
      <c r="H135" s="97"/>
    </row>
    <row r="136" spans="1:8">
      <c r="A136" s="86" t="s">
        <v>567</v>
      </c>
      <c r="B136" s="3" t="s">
        <v>18</v>
      </c>
      <c r="C136" s="87">
        <v>9000</v>
      </c>
      <c r="D136" s="87">
        <v>450</v>
      </c>
      <c r="E136" s="87">
        <v>9450</v>
      </c>
      <c r="F136" s="10" t="s">
        <v>541</v>
      </c>
      <c r="G136" s="99"/>
      <c r="H136" s="97"/>
    </row>
    <row r="137" spans="1:8">
      <c r="A137" s="18" t="s">
        <v>488</v>
      </c>
      <c r="B137" s="23" t="s">
        <v>78</v>
      </c>
      <c r="C137" s="89">
        <v>1238095</v>
      </c>
      <c r="D137" s="89">
        <v>61905</v>
      </c>
      <c r="E137" s="89">
        <v>1300000</v>
      </c>
      <c r="F137" s="20" t="s">
        <v>562</v>
      </c>
      <c r="G137" s="99"/>
      <c r="H137" s="97"/>
    </row>
    <row r="138" spans="1:8">
      <c r="A138" s="12" t="s">
        <v>488</v>
      </c>
      <c r="B138" s="2" t="s">
        <v>73</v>
      </c>
      <c r="C138" s="88">
        <v>598190</v>
      </c>
      <c r="D138" s="88">
        <v>29910</v>
      </c>
      <c r="E138" s="88">
        <v>628100</v>
      </c>
      <c r="F138" s="11" t="s">
        <v>540</v>
      </c>
      <c r="G138" s="99"/>
      <c r="H138" s="97"/>
    </row>
    <row r="139" spans="1:8">
      <c r="A139" s="86" t="s">
        <v>567</v>
      </c>
      <c r="B139" s="3" t="s">
        <v>51</v>
      </c>
      <c r="C139" s="87">
        <v>6900</v>
      </c>
      <c r="D139" s="87">
        <v>345</v>
      </c>
      <c r="E139" s="87">
        <v>7245</v>
      </c>
      <c r="F139" s="10" t="s">
        <v>539</v>
      </c>
      <c r="G139" s="96"/>
      <c r="H139" s="97"/>
    </row>
    <row r="140" spans="1:8">
      <c r="A140" s="86" t="s">
        <v>568</v>
      </c>
      <c r="B140" s="3" t="s">
        <v>6</v>
      </c>
      <c r="C140" s="87">
        <v>53360</v>
      </c>
      <c r="D140" s="87">
        <v>2668</v>
      </c>
      <c r="E140" s="87">
        <v>56028</v>
      </c>
      <c r="F140" s="10" t="s">
        <v>550</v>
      </c>
      <c r="G140" s="96"/>
      <c r="H140" s="97"/>
    </row>
    <row r="141" spans="1:8">
      <c r="A141" s="86" t="s">
        <v>568</v>
      </c>
      <c r="B141" s="3" t="s">
        <v>6</v>
      </c>
      <c r="C141" s="87">
        <v>13800</v>
      </c>
      <c r="D141" s="87">
        <v>690</v>
      </c>
      <c r="E141" s="87">
        <v>14490</v>
      </c>
      <c r="F141" s="10" t="s">
        <v>551</v>
      </c>
      <c r="G141" s="98"/>
      <c r="H141" s="97"/>
    </row>
    <row r="142" spans="1:8">
      <c r="A142" s="86" t="s">
        <v>568</v>
      </c>
      <c r="B142" s="3" t="s">
        <v>6</v>
      </c>
      <c r="C142" s="87">
        <v>1000</v>
      </c>
      <c r="D142" s="87">
        <v>50</v>
      </c>
      <c r="E142" s="87">
        <v>1050</v>
      </c>
      <c r="F142" s="10" t="s">
        <v>552</v>
      </c>
      <c r="G142" s="96"/>
      <c r="H142" s="97"/>
    </row>
    <row r="143" spans="1:8">
      <c r="A143" s="86" t="s">
        <v>568</v>
      </c>
      <c r="B143" s="3" t="s">
        <v>6</v>
      </c>
      <c r="C143" s="87">
        <v>5888</v>
      </c>
      <c r="D143" s="87">
        <v>294</v>
      </c>
      <c r="E143" s="87">
        <v>6182</v>
      </c>
      <c r="F143" s="10" t="s">
        <v>553</v>
      </c>
      <c r="G143" s="96"/>
      <c r="H143" s="97"/>
    </row>
    <row r="144" spans="1:8">
      <c r="A144" s="86" t="s">
        <v>568</v>
      </c>
      <c r="B144" s="3" t="s">
        <v>5</v>
      </c>
      <c r="C144" s="87">
        <v>13800</v>
      </c>
      <c r="D144" s="87">
        <v>690</v>
      </c>
      <c r="E144" s="87">
        <v>14490</v>
      </c>
      <c r="F144" s="10" t="s">
        <v>555</v>
      </c>
      <c r="G144" s="99"/>
      <c r="H144" s="97"/>
    </row>
    <row r="145" spans="1:8">
      <c r="A145" s="12" t="s">
        <v>489</v>
      </c>
      <c r="B145" s="2" t="s">
        <v>6</v>
      </c>
      <c r="C145" s="88">
        <v>555500</v>
      </c>
      <c r="D145" s="88">
        <v>27775</v>
      </c>
      <c r="E145" s="88">
        <v>583275</v>
      </c>
      <c r="F145" s="11" t="s">
        <v>554</v>
      </c>
      <c r="G145" s="98"/>
      <c r="H145" s="97"/>
    </row>
    <row r="146" spans="1:8">
      <c r="A146" s="86" t="s">
        <v>568</v>
      </c>
      <c r="B146" s="3" t="s">
        <v>75</v>
      </c>
      <c r="C146" s="87">
        <v>7500</v>
      </c>
      <c r="D146" s="87">
        <v>375</v>
      </c>
      <c r="E146" s="87">
        <v>7875</v>
      </c>
      <c r="F146" s="10" t="s">
        <v>549</v>
      </c>
      <c r="G146" s="96"/>
      <c r="H146" s="97"/>
    </row>
    <row r="147" spans="1:8">
      <c r="A147" s="86" t="s">
        <v>568</v>
      </c>
      <c r="B147" s="3" t="s">
        <v>85</v>
      </c>
      <c r="C147" s="87">
        <v>12000</v>
      </c>
      <c r="D147" s="87">
        <v>600</v>
      </c>
      <c r="E147" s="87">
        <v>12600</v>
      </c>
      <c r="F147" s="10" t="s">
        <v>557</v>
      </c>
      <c r="G147" s="98"/>
      <c r="H147" s="97"/>
    </row>
    <row r="148" spans="1:8">
      <c r="A148" s="12" t="s">
        <v>489</v>
      </c>
      <c r="B148" s="2" t="s">
        <v>76</v>
      </c>
      <c r="C148" s="88">
        <v>225000</v>
      </c>
      <c r="D148" s="88">
        <v>11250</v>
      </c>
      <c r="E148" s="88">
        <v>236250</v>
      </c>
      <c r="F148" s="11" t="s">
        <v>561</v>
      </c>
      <c r="G148" s="96"/>
      <c r="H148" s="97"/>
    </row>
    <row r="149" spans="1:8">
      <c r="A149" s="86" t="s">
        <v>568</v>
      </c>
      <c r="B149" s="3" t="s">
        <v>56</v>
      </c>
      <c r="C149" s="87">
        <v>10000</v>
      </c>
      <c r="D149" s="87">
        <v>500</v>
      </c>
      <c r="E149" s="87">
        <v>10500</v>
      </c>
      <c r="F149" s="10" t="s">
        <v>547</v>
      </c>
      <c r="G149" s="96"/>
      <c r="H149" s="97"/>
    </row>
    <row r="150" spans="1:8">
      <c r="A150" s="86" t="s">
        <v>568</v>
      </c>
      <c r="B150" s="3" t="s">
        <v>16</v>
      </c>
      <c r="C150" s="87">
        <v>6000</v>
      </c>
      <c r="D150" s="87">
        <v>300</v>
      </c>
      <c r="E150" s="87">
        <v>6300</v>
      </c>
      <c r="F150" s="10" t="s">
        <v>542</v>
      </c>
      <c r="G150" s="99"/>
      <c r="H150" s="97"/>
    </row>
    <row r="151" spans="1:8">
      <c r="A151" s="86" t="s">
        <v>568</v>
      </c>
      <c r="B151" s="3" t="s">
        <v>16</v>
      </c>
      <c r="C151" s="87">
        <v>7000</v>
      </c>
      <c r="D151" s="87">
        <v>350</v>
      </c>
      <c r="E151" s="87">
        <v>7350</v>
      </c>
      <c r="F151" s="10" t="s">
        <v>543</v>
      </c>
      <c r="G151" s="98"/>
      <c r="H151" s="97"/>
    </row>
    <row r="152" spans="1:8">
      <c r="A152" s="86" t="s">
        <v>568</v>
      </c>
      <c r="B152" s="3" t="s">
        <v>16</v>
      </c>
      <c r="C152" s="87">
        <v>6000</v>
      </c>
      <c r="D152" s="87">
        <v>300</v>
      </c>
      <c r="E152" s="87">
        <v>6300</v>
      </c>
      <c r="F152" s="10" t="s">
        <v>544</v>
      </c>
      <c r="G152" s="98"/>
      <c r="H152" s="97"/>
    </row>
    <row r="153" spans="1:8">
      <c r="A153" s="86" t="s">
        <v>568</v>
      </c>
      <c r="B153" s="3" t="s">
        <v>16</v>
      </c>
      <c r="C153" s="87">
        <v>12000</v>
      </c>
      <c r="D153" s="87">
        <v>600</v>
      </c>
      <c r="E153" s="87">
        <v>12600</v>
      </c>
      <c r="F153" s="10" t="s">
        <v>545</v>
      </c>
      <c r="G153" s="98"/>
      <c r="H153" s="97"/>
    </row>
    <row r="154" spans="1:8">
      <c r="A154" s="12" t="s">
        <v>489</v>
      </c>
      <c r="B154" s="2" t="s">
        <v>27</v>
      </c>
      <c r="C154" s="88">
        <v>274440</v>
      </c>
      <c r="D154" s="88">
        <v>13722</v>
      </c>
      <c r="E154" s="88">
        <v>288162</v>
      </c>
      <c r="F154" s="11" t="s">
        <v>546</v>
      </c>
      <c r="G154" s="98"/>
      <c r="H154" s="97"/>
    </row>
    <row r="155" spans="1:8">
      <c r="A155" s="86" t="s">
        <v>568</v>
      </c>
      <c r="B155" s="3" t="s">
        <v>42</v>
      </c>
      <c r="C155" s="87">
        <v>14080</v>
      </c>
      <c r="D155" s="87">
        <v>704</v>
      </c>
      <c r="E155" s="87">
        <v>14784</v>
      </c>
      <c r="F155" s="10" t="s">
        <v>556</v>
      </c>
      <c r="G155" s="96"/>
      <c r="H155" s="97"/>
    </row>
    <row r="156" spans="1:8">
      <c r="A156" s="86"/>
      <c r="B156" s="118" t="s">
        <v>59</v>
      </c>
      <c r="C156" s="121">
        <v>50000</v>
      </c>
      <c r="D156" s="121">
        <v>2500</v>
      </c>
      <c r="E156" s="121">
        <v>52500</v>
      </c>
      <c r="F156" s="120" t="s">
        <v>583</v>
      </c>
      <c r="G156" s="96"/>
      <c r="H156" s="97"/>
    </row>
    <row r="157" spans="1:8">
      <c r="A157" s="86"/>
      <c r="B157" s="118"/>
      <c r="C157" s="121">
        <v>70000</v>
      </c>
      <c r="D157" s="121">
        <v>3500</v>
      </c>
      <c r="E157" s="121">
        <v>73500</v>
      </c>
      <c r="F157" s="120" t="s">
        <v>584</v>
      </c>
      <c r="G157" s="96"/>
      <c r="H157" s="97"/>
    </row>
    <row r="158" spans="1:8">
      <c r="A158" s="86"/>
      <c r="B158" s="118"/>
      <c r="C158" s="121">
        <v>79800</v>
      </c>
      <c r="D158" s="121">
        <v>3990</v>
      </c>
      <c r="E158" s="121">
        <v>83790</v>
      </c>
      <c r="F158" s="120" t="s">
        <v>585</v>
      </c>
      <c r="G158" s="96"/>
      <c r="H158" s="97"/>
    </row>
    <row r="159" spans="1:8">
      <c r="A159" s="86"/>
      <c r="B159" s="118"/>
      <c r="C159" s="121">
        <v>79800</v>
      </c>
      <c r="D159" s="121">
        <v>3990</v>
      </c>
      <c r="E159" s="121">
        <v>83790</v>
      </c>
      <c r="F159" s="120" t="s">
        <v>586</v>
      </c>
      <c r="G159" s="96"/>
      <c r="H159" s="97"/>
    </row>
    <row r="160" spans="1:8">
      <c r="A160" s="86"/>
      <c r="B160" s="118"/>
      <c r="C160" s="121">
        <v>62500</v>
      </c>
      <c r="D160" s="121">
        <v>3125</v>
      </c>
      <c r="E160" s="121">
        <v>65625</v>
      </c>
      <c r="F160" s="120" t="s">
        <v>587</v>
      </c>
      <c r="G160" s="96"/>
      <c r="H160" s="97"/>
    </row>
    <row r="161" spans="1:9">
      <c r="A161" s="86"/>
      <c r="B161" s="118"/>
      <c r="C161" s="121">
        <v>62500</v>
      </c>
      <c r="D161" s="121">
        <v>3125</v>
      </c>
      <c r="E161" s="121">
        <v>65625</v>
      </c>
      <c r="F161" s="120" t="s">
        <v>588</v>
      </c>
      <c r="G161" s="96"/>
      <c r="H161" s="97"/>
    </row>
    <row r="162" spans="1:9">
      <c r="A162" s="86"/>
      <c r="B162" s="118"/>
      <c r="C162" s="121">
        <v>57300</v>
      </c>
      <c r="D162" s="121">
        <v>2865</v>
      </c>
      <c r="E162" s="121">
        <v>60165</v>
      </c>
      <c r="F162" s="120" t="s">
        <v>589</v>
      </c>
      <c r="G162" s="96"/>
      <c r="H162" s="97"/>
    </row>
    <row r="163" spans="1:9">
      <c r="A163" s="86"/>
      <c r="B163" s="118"/>
      <c r="C163" s="121">
        <v>57300</v>
      </c>
      <c r="D163" s="121">
        <v>2865</v>
      </c>
      <c r="E163" s="121">
        <v>60165</v>
      </c>
      <c r="F163" s="120" t="s">
        <v>590</v>
      </c>
      <c r="G163" s="96">
        <f>SUM(C156:C163)</f>
        <v>519200</v>
      </c>
      <c r="H163" s="97">
        <f>SUM(D156:D163)</f>
        <v>25960</v>
      </c>
      <c r="I163" s="94">
        <f>SUM(E156:E163)</f>
        <v>545160</v>
      </c>
    </row>
    <row r="164" spans="1:9">
      <c r="A164" s="86" t="s">
        <v>563</v>
      </c>
      <c r="B164" s="3" t="s">
        <v>58</v>
      </c>
      <c r="C164" s="87">
        <v>11500</v>
      </c>
      <c r="D164" s="87">
        <v>575</v>
      </c>
      <c r="E164" s="87">
        <v>12075</v>
      </c>
      <c r="F164" s="10" t="s">
        <v>560</v>
      </c>
      <c r="G164" s="98"/>
      <c r="H164" s="97"/>
    </row>
    <row r="165" spans="1:9">
      <c r="A165" s="108"/>
      <c r="B165" s="109"/>
      <c r="C165" s="116">
        <f>COUNTA(C127:C164)</f>
        <v>38</v>
      </c>
      <c r="D165" s="116"/>
      <c r="E165" s="116"/>
      <c r="F165" s="111"/>
      <c r="G165" s="122">
        <f>SUM(C127:C164)</f>
        <v>4041574</v>
      </c>
      <c r="H165" s="113">
        <f>SUM(D127:D164)</f>
        <v>202080</v>
      </c>
      <c r="I165" s="114">
        <f>SUM(E127:E164)</f>
        <v>4243654</v>
      </c>
    </row>
    <row r="166" spans="1:9">
      <c r="A166" s="12"/>
      <c r="B166" s="2" t="s">
        <v>490</v>
      </c>
      <c r="C166" s="84">
        <v>780000</v>
      </c>
      <c r="D166" s="84">
        <v>0</v>
      </c>
      <c r="E166" s="84">
        <v>780000</v>
      </c>
      <c r="F166" s="11" t="s">
        <v>491</v>
      </c>
      <c r="G166" s="99"/>
      <c r="H166" s="97"/>
    </row>
    <row r="167" spans="1:9">
      <c r="B167" s="91"/>
      <c r="C167" s="91"/>
      <c r="D167" s="91"/>
      <c r="E167" s="91"/>
      <c r="F167" s="92"/>
      <c r="G167" s="98"/>
      <c r="H167" s="97"/>
    </row>
    <row r="168" spans="1:9">
      <c r="B168" s="91"/>
      <c r="C168" s="91"/>
      <c r="D168" s="91"/>
      <c r="E168" s="91"/>
      <c r="F168" s="92"/>
      <c r="G168" s="96"/>
      <c r="H168" s="97"/>
    </row>
    <row r="169" spans="1:9">
      <c r="B169" s="91"/>
      <c r="C169" s="91"/>
      <c r="D169" s="91"/>
      <c r="E169" s="91"/>
      <c r="F169" s="92"/>
      <c r="G169" s="96"/>
      <c r="H169" s="97"/>
    </row>
    <row r="170" spans="1:9">
      <c r="B170" s="91"/>
      <c r="C170" s="91"/>
      <c r="D170" s="91"/>
      <c r="E170" s="91"/>
      <c r="F170" s="92"/>
      <c r="G170" s="99"/>
      <c r="H170" s="97"/>
    </row>
    <row r="171" spans="1:9">
      <c r="B171" s="91"/>
      <c r="C171" s="91"/>
      <c r="D171" s="91"/>
      <c r="E171" s="91"/>
      <c r="F171" s="92"/>
      <c r="G171" s="98"/>
      <c r="H171" s="97"/>
    </row>
    <row r="172" spans="1:9">
      <c r="B172" s="91"/>
      <c r="C172" s="91"/>
      <c r="D172" s="91"/>
      <c r="E172" s="91"/>
      <c r="F172" s="92"/>
      <c r="G172" s="96"/>
      <c r="H172" s="97"/>
    </row>
    <row r="173" spans="1:9">
      <c r="B173" s="91"/>
      <c r="C173" s="91"/>
      <c r="D173" s="91"/>
      <c r="E173" s="91"/>
      <c r="F173" s="92"/>
      <c r="G173" s="99"/>
      <c r="H173" s="97"/>
    </row>
    <row r="174" spans="1:9">
      <c r="B174" s="91"/>
      <c r="C174" s="91"/>
      <c r="D174" s="91"/>
      <c r="E174" s="91"/>
      <c r="F174" s="92"/>
      <c r="G174" s="99"/>
      <c r="H174" s="97"/>
    </row>
    <row r="175" spans="1:9">
      <c r="B175" s="91"/>
      <c r="C175" s="91"/>
      <c r="D175" s="91"/>
      <c r="E175" s="91"/>
      <c r="F175" s="92"/>
      <c r="G175" s="96"/>
      <c r="H175" s="97"/>
    </row>
    <row r="176" spans="1:9">
      <c r="B176" s="91"/>
      <c r="C176" s="91"/>
      <c r="D176" s="91"/>
      <c r="E176" s="91"/>
      <c r="F176" s="92"/>
      <c r="G176" s="99"/>
      <c r="H176" s="97"/>
    </row>
    <row r="177" spans="2:8">
      <c r="B177" s="91"/>
      <c r="C177" s="91"/>
      <c r="D177" s="91"/>
      <c r="E177" s="91"/>
      <c r="F177" s="92"/>
      <c r="G177" s="99"/>
      <c r="H177" s="97"/>
    </row>
    <row r="178" spans="2:8">
      <c r="B178" s="91"/>
      <c r="C178" s="91"/>
      <c r="D178" s="91"/>
      <c r="E178" s="91"/>
      <c r="F178" s="92"/>
      <c r="G178" s="99"/>
      <c r="H178" s="97"/>
    </row>
    <row r="179" spans="2:8">
      <c r="B179" s="91"/>
      <c r="C179" s="91"/>
      <c r="D179" s="91"/>
      <c r="E179" s="91"/>
      <c r="F179" s="92"/>
      <c r="G179" s="96"/>
      <c r="H179" s="97"/>
    </row>
    <row r="180" spans="2:8">
      <c r="B180" s="91"/>
      <c r="C180" s="91"/>
      <c r="D180" s="91"/>
      <c r="E180" s="91"/>
      <c r="F180" s="92"/>
      <c r="G180" s="98"/>
      <c r="H180" s="97"/>
    </row>
    <row r="181" spans="2:8">
      <c r="B181" s="91"/>
      <c r="C181" s="91"/>
      <c r="D181" s="91"/>
      <c r="E181" s="91"/>
      <c r="F181" s="92"/>
      <c r="G181" s="98"/>
      <c r="H181" s="97"/>
    </row>
    <row r="182" spans="2:8">
      <c r="B182" s="91"/>
      <c r="C182" s="91"/>
      <c r="D182" s="91"/>
      <c r="E182" s="91"/>
      <c r="F182" s="92"/>
      <c r="G182" s="96"/>
      <c r="H182" s="97"/>
    </row>
    <row r="183" spans="2:8">
      <c r="B183" s="91"/>
      <c r="C183" s="91"/>
      <c r="D183" s="91"/>
      <c r="E183" s="91"/>
      <c r="F183" s="92"/>
      <c r="G183" s="98"/>
      <c r="H183" s="97"/>
    </row>
    <row r="184" spans="2:8">
      <c r="B184" s="91"/>
      <c r="C184" s="91"/>
      <c r="D184" s="91"/>
      <c r="E184" s="91"/>
      <c r="F184" s="92"/>
      <c r="G184" s="99"/>
      <c r="H184" s="97"/>
    </row>
    <row r="185" spans="2:8">
      <c r="B185" s="91"/>
      <c r="C185" s="91"/>
      <c r="D185" s="91"/>
      <c r="E185" s="91"/>
      <c r="F185" s="92"/>
      <c r="G185" s="96"/>
      <c r="H185" s="97"/>
    </row>
    <row r="186" spans="2:8">
      <c r="B186" s="91"/>
      <c r="C186" s="91"/>
      <c r="D186" s="91"/>
      <c r="E186" s="91"/>
      <c r="F186" s="92"/>
      <c r="G186" s="96"/>
      <c r="H186" s="97"/>
    </row>
    <row r="187" spans="2:8">
      <c r="B187" s="91"/>
      <c r="C187" s="91"/>
      <c r="D187" s="91"/>
      <c r="E187" s="91"/>
      <c r="F187" s="92"/>
      <c r="G187" s="96"/>
      <c r="H187" s="97"/>
    </row>
    <row r="188" spans="2:8">
      <c r="B188" s="91"/>
      <c r="C188" s="91"/>
      <c r="D188" s="91"/>
      <c r="E188" s="91"/>
      <c r="F188" s="92"/>
      <c r="G188" s="98"/>
      <c r="H188" s="97"/>
    </row>
    <row r="189" spans="2:8">
      <c r="B189" s="91"/>
      <c r="C189" s="91"/>
      <c r="D189" s="91"/>
      <c r="E189" s="91"/>
      <c r="F189" s="92"/>
      <c r="G189" s="98"/>
      <c r="H189" s="97"/>
    </row>
    <row r="190" spans="2:8">
      <c r="B190" s="91"/>
      <c r="C190" s="91"/>
      <c r="D190" s="91"/>
      <c r="E190" s="91"/>
      <c r="F190" s="92"/>
      <c r="G190" s="96"/>
      <c r="H190" s="97"/>
    </row>
    <row r="191" spans="2:8">
      <c r="B191" s="91"/>
      <c r="C191" s="91"/>
      <c r="D191" s="91"/>
      <c r="E191" s="91"/>
      <c r="F191" s="92"/>
      <c r="G191" s="99"/>
      <c r="H191" s="97"/>
    </row>
    <row r="192" spans="2:8">
      <c r="B192" s="91"/>
      <c r="C192" s="91"/>
      <c r="D192" s="91"/>
      <c r="E192" s="91"/>
      <c r="F192" s="92"/>
      <c r="G192" s="99"/>
      <c r="H192" s="97"/>
    </row>
    <row r="193" spans="2:8">
      <c r="B193" s="91"/>
      <c r="C193" s="91"/>
      <c r="D193" s="91"/>
      <c r="E193" s="91"/>
      <c r="F193" s="92"/>
      <c r="G193" s="98"/>
      <c r="H193" s="97"/>
    </row>
    <row r="194" spans="2:8">
      <c r="B194" s="91"/>
      <c r="C194" s="91"/>
      <c r="D194" s="91"/>
      <c r="E194" s="91"/>
      <c r="F194" s="92"/>
      <c r="G194" s="98"/>
      <c r="H194" s="97"/>
    </row>
    <row r="195" spans="2:8">
      <c r="B195" s="91"/>
      <c r="C195" s="91"/>
      <c r="D195" s="91"/>
      <c r="E195" s="91"/>
      <c r="F195" s="92"/>
      <c r="G195" s="96"/>
      <c r="H195" s="97"/>
    </row>
    <row r="196" spans="2:8">
      <c r="B196" s="91"/>
      <c r="C196" s="91"/>
      <c r="D196" s="91"/>
      <c r="E196" s="91"/>
      <c r="F196" s="92"/>
      <c r="G196" s="96"/>
      <c r="H196" s="97"/>
    </row>
    <row r="197" spans="2:8">
      <c r="B197" s="91"/>
      <c r="C197" s="91"/>
      <c r="D197" s="91"/>
      <c r="E197" s="91"/>
      <c r="F197" s="92"/>
      <c r="G197" s="98"/>
      <c r="H197" s="97"/>
    </row>
    <row r="198" spans="2:8">
      <c r="B198" s="91"/>
      <c r="C198" s="91"/>
      <c r="D198" s="91"/>
      <c r="E198" s="91"/>
      <c r="F198" s="92"/>
      <c r="G198" s="99"/>
      <c r="H198" s="97"/>
    </row>
    <row r="199" spans="2:8">
      <c r="B199" s="91"/>
      <c r="C199" s="91"/>
      <c r="D199" s="91"/>
      <c r="E199" s="91"/>
      <c r="F199" s="92"/>
      <c r="G199" s="98"/>
      <c r="H199" s="97"/>
    </row>
    <row r="200" spans="2:8">
      <c r="B200" s="91"/>
      <c r="C200" s="91"/>
      <c r="D200" s="91"/>
      <c r="E200" s="91"/>
      <c r="F200" s="92"/>
      <c r="G200" s="96"/>
      <c r="H200" s="97"/>
    </row>
    <row r="201" spans="2:8">
      <c r="B201" s="91"/>
      <c r="C201" s="91"/>
      <c r="D201" s="91"/>
      <c r="E201" s="91"/>
      <c r="F201" s="92"/>
      <c r="G201" s="99"/>
      <c r="H201" s="97"/>
    </row>
    <row r="202" spans="2:8">
      <c r="B202" s="91"/>
      <c r="C202" s="91"/>
      <c r="D202" s="91"/>
      <c r="E202" s="91"/>
      <c r="F202" s="92"/>
      <c r="G202" s="96"/>
      <c r="H202" s="97"/>
    </row>
    <row r="203" spans="2:8">
      <c r="B203" s="91"/>
      <c r="C203" s="91"/>
      <c r="D203" s="91"/>
      <c r="E203" s="91"/>
      <c r="F203" s="92"/>
      <c r="G203" s="98"/>
      <c r="H203" s="97"/>
    </row>
    <row r="204" spans="2:8">
      <c r="B204" s="91"/>
      <c r="C204" s="91"/>
      <c r="D204" s="91"/>
      <c r="E204" s="91"/>
      <c r="F204" s="92"/>
      <c r="G204" s="98"/>
      <c r="H204" s="97"/>
    </row>
    <row r="205" spans="2:8">
      <c r="B205" s="91"/>
      <c r="C205" s="91"/>
      <c r="D205" s="91"/>
      <c r="E205" s="91"/>
      <c r="F205" s="92"/>
      <c r="G205" s="98"/>
      <c r="H205" s="97"/>
    </row>
    <row r="206" spans="2:8">
      <c r="B206" s="91"/>
      <c r="C206" s="91"/>
      <c r="D206" s="91"/>
      <c r="E206" s="91"/>
      <c r="F206" s="92"/>
      <c r="G206" s="99"/>
      <c r="H206" s="97"/>
    </row>
    <row r="207" spans="2:8">
      <c r="B207" s="91"/>
      <c r="C207" s="91"/>
      <c r="D207" s="91"/>
      <c r="E207" s="91"/>
      <c r="F207" s="92"/>
      <c r="G207" s="99"/>
      <c r="H207" s="97"/>
    </row>
    <row r="208" spans="2:8">
      <c r="B208" s="91"/>
      <c r="C208" s="91"/>
      <c r="D208" s="91"/>
      <c r="E208" s="91"/>
      <c r="F208" s="92"/>
      <c r="G208" s="98"/>
      <c r="H208" s="97"/>
    </row>
    <row r="209" spans="2:8">
      <c r="B209" s="91"/>
      <c r="C209" s="91"/>
      <c r="D209" s="91"/>
      <c r="E209" s="91"/>
      <c r="F209" s="92"/>
      <c r="G209" s="98"/>
      <c r="H209" s="97"/>
    </row>
    <row r="210" spans="2:8">
      <c r="B210" s="91"/>
      <c r="C210" s="91"/>
      <c r="D210" s="91"/>
      <c r="E210" s="91"/>
      <c r="F210" s="92"/>
      <c r="G210" s="96"/>
      <c r="H210" s="97"/>
    </row>
    <row r="211" spans="2:8">
      <c r="B211" s="91"/>
      <c r="C211" s="91"/>
      <c r="D211" s="91"/>
      <c r="E211" s="91"/>
      <c r="F211" s="92"/>
      <c r="G211" s="99"/>
      <c r="H211" s="97"/>
    </row>
    <row r="212" spans="2:8">
      <c r="B212" s="91"/>
      <c r="C212" s="91"/>
      <c r="D212" s="91"/>
      <c r="E212" s="91"/>
      <c r="F212" s="92"/>
      <c r="G212" s="96"/>
      <c r="H212" s="97"/>
    </row>
    <row r="213" spans="2:8">
      <c r="B213" s="91"/>
      <c r="C213" s="91"/>
      <c r="D213" s="91"/>
      <c r="E213" s="91"/>
      <c r="F213" s="92"/>
      <c r="G213" s="96"/>
      <c r="H213" s="97"/>
    </row>
    <row r="214" spans="2:8">
      <c r="B214" s="91"/>
      <c r="C214" s="91"/>
      <c r="D214" s="91"/>
      <c r="E214" s="91"/>
      <c r="F214" s="92"/>
      <c r="G214" s="99"/>
      <c r="H214" s="97"/>
    </row>
    <row r="215" spans="2:8">
      <c r="B215" s="91"/>
      <c r="C215" s="91"/>
      <c r="D215" s="91"/>
      <c r="E215" s="91"/>
      <c r="F215" s="92"/>
      <c r="G215" s="98"/>
      <c r="H215" s="97"/>
    </row>
    <row r="216" spans="2:8">
      <c r="B216" s="91"/>
      <c r="C216" s="91"/>
      <c r="D216" s="91"/>
      <c r="E216" s="91"/>
      <c r="F216" s="92"/>
      <c r="G216" s="99"/>
      <c r="H216" s="97"/>
    </row>
    <row r="217" spans="2:8">
      <c r="B217" s="91"/>
      <c r="C217" s="91"/>
      <c r="D217" s="91"/>
      <c r="E217" s="91"/>
      <c r="F217" s="92"/>
      <c r="G217" s="96"/>
      <c r="H217" s="97"/>
    </row>
    <row r="218" spans="2:8">
      <c r="B218" s="91"/>
      <c r="C218" s="91"/>
      <c r="D218" s="91"/>
      <c r="E218" s="91"/>
      <c r="F218" s="92"/>
      <c r="G218" s="96"/>
      <c r="H218" s="97"/>
    </row>
    <row r="219" spans="2:8">
      <c r="B219" s="91"/>
      <c r="C219" s="91"/>
      <c r="D219" s="91"/>
      <c r="E219" s="91"/>
      <c r="F219" s="92"/>
      <c r="G219" s="98"/>
      <c r="H219" s="97"/>
    </row>
    <row r="220" spans="2:8">
      <c r="B220" s="91"/>
      <c r="C220" s="91"/>
      <c r="D220" s="91"/>
      <c r="E220" s="91"/>
      <c r="F220" s="92"/>
      <c r="G220" s="99"/>
      <c r="H220" s="97"/>
    </row>
    <row r="221" spans="2:8">
      <c r="B221" s="91"/>
      <c r="C221" s="91"/>
      <c r="D221" s="91"/>
      <c r="E221" s="91"/>
      <c r="F221" s="92"/>
      <c r="G221" s="98"/>
      <c r="H221" s="97"/>
    </row>
    <row r="222" spans="2:8">
      <c r="B222" s="91"/>
      <c r="C222" s="91"/>
      <c r="D222" s="91"/>
      <c r="E222" s="91"/>
      <c r="F222" s="92"/>
      <c r="G222" s="99"/>
      <c r="H222" s="97"/>
    </row>
    <row r="223" spans="2:8">
      <c r="B223" s="91"/>
      <c r="C223" s="91"/>
      <c r="D223" s="91"/>
      <c r="E223" s="91"/>
      <c r="F223" s="92"/>
      <c r="G223" s="96"/>
      <c r="H223" s="97"/>
    </row>
    <row r="224" spans="2:8">
      <c r="B224" s="91"/>
      <c r="C224" s="91"/>
      <c r="D224" s="91"/>
      <c r="E224" s="91"/>
      <c r="F224" s="92"/>
      <c r="G224" s="98"/>
      <c r="H224" s="97"/>
    </row>
    <row r="225" spans="2:8">
      <c r="B225" s="91"/>
      <c r="C225" s="91"/>
      <c r="D225" s="91"/>
      <c r="E225" s="91"/>
      <c r="F225" s="92"/>
      <c r="G225" s="96"/>
      <c r="H225" s="97"/>
    </row>
    <row r="226" spans="2:8">
      <c r="B226" s="91"/>
      <c r="C226" s="91"/>
      <c r="D226" s="91"/>
      <c r="E226" s="91"/>
      <c r="F226" s="92"/>
      <c r="G226" s="96"/>
      <c r="H226" s="97"/>
    </row>
    <row r="227" spans="2:8">
      <c r="B227" s="91"/>
      <c r="C227" s="91"/>
      <c r="D227" s="91"/>
      <c r="E227" s="91"/>
      <c r="F227" s="92"/>
      <c r="G227" s="96"/>
      <c r="H227" s="97"/>
    </row>
    <row r="228" spans="2:8">
      <c r="B228" s="91"/>
      <c r="C228" s="91"/>
      <c r="D228" s="91"/>
      <c r="E228" s="91"/>
      <c r="F228" s="92"/>
      <c r="G228" s="98"/>
      <c r="H228" s="97"/>
    </row>
    <row r="229" spans="2:8">
      <c r="B229" s="91"/>
      <c r="C229" s="91"/>
      <c r="D229" s="91"/>
      <c r="E229" s="91"/>
      <c r="F229" s="92"/>
      <c r="G229" s="96"/>
      <c r="H229" s="97"/>
    </row>
    <row r="230" spans="2:8">
      <c r="B230" s="91"/>
      <c r="C230" s="91"/>
      <c r="D230" s="91"/>
      <c r="E230" s="91"/>
      <c r="F230" s="92"/>
      <c r="G230" s="99"/>
      <c r="H230" s="97"/>
    </row>
    <row r="231" spans="2:8">
      <c r="B231" s="91"/>
      <c r="C231" s="91"/>
      <c r="D231" s="91"/>
      <c r="E231" s="91"/>
      <c r="F231" s="92"/>
      <c r="G231" s="99"/>
      <c r="H231" s="97"/>
    </row>
    <row r="232" spans="2:8">
      <c r="B232" s="91"/>
      <c r="C232" s="91"/>
      <c r="D232" s="91"/>
      <c r="E232" s="91"/>
      <c r="F232" s="92"/>
      <c r="G232" s="99"/>
      <c r="H232" s="97"/>
    </row>
    <row r="233" spans="2:8">
      <c r="B233" s="91"/>
      <c r="C233" s="91"/>
      <c r="D233" s="91"/>
      <c r="E233" s="91"/>
      <c r="F233" s="92"/>
      <c r="G233" s="99"/>
      <c r="H233" s="97"/>
    </row>
    <row r="234" spans="2:8">
      <c r="B234" s="91"/>
      <c r="C234" s="91"/>
      <c r="D234" s="91"/>
      <c r="E234" s="91"/>
      <c r="F234" s="92"/>
      <c r="G234" s="98"/>
      <c r="H234" s="97"/>
    </row>
    <row r="235" spans="2:8">
      <c r="B235" s="91"/>
      <c r="C235" s="91"/>
      <c r="D235" s="91"/>
      <c r="E235" s="91"/>
      <c r="F235" s="92"/>
      <c r="G235" s="99"/>
      <c r="H235" s="97"/>
    </row>
    <row r="236" spans="2:8">
      <c r="B236" s="91"/>
      <c r="C236" s="91"/>
      <c r="D236" s="91"/>
      <c r="E236" s="91"/>
      <c r="F236" s="92"/>
      <c r="G236" s="96"/>
      <c r="H236" s="97"/>
    </row>
    <row r="237" spans="2:8">
      <c r="B237" s="91"/>
      <c r="C237" s="91"/>
      <c r="D237" s="91"/>
      <c r="E237" s="91"/>
      <c r="F237" s="92"/>
      <c r="G237" s="96"/>
      <c r="H237" s="97"/>
    </row>
    <row r="238" spans="2:8">
      <c r="B238" s="91"/>
      <c r="C238" s="91"/>
      <c r="D238" s="91"/>
      <c r="E238" s="91"/>
      <c r="F238" s="92"/>
      <c r="G238" s="99"/>
      <c r="H238" s="97"/>
    </row>
    <row r="239" spans="2:8">
      <c r="B239" s="91"/>
      <c r="C239" s="91"/>
      <c r="D239" s="91"/>
      <c r="E239" s="91"/>
      <c r="F239" s="92"/>
      <c r="G239" s="96"/>
      <c r="H239" s="97"/>
    </row>
    <row r="240" spans="2:8">
      <c r="B240" s="91"/>
      <c r="C240" s="91"/>
      <c r="D240" s="91"/>
      <c r="E240" s="91"/>
      <c r="F240" s="92"/>
      <c r="G240" s="96"/>
      <c r="H240" s="97"/>
    </row>
    <row r="241" spans="2:8">
      <c r="B241" s="91"/>
      <c r="C241" s="91"/>
      <c r="D241" s="91"/>
      <c r="E241" s="91"/>
      <c r="F241" s="92"/>
      <c r="G241" s="98"/>
      <c r="H241" s="97"/>
    </row>
    <row r="242" spans="2:8">
      <c r="B242" s="91"/>
      <c r="C242" s="91"/>
      <c r="D242" s="91"/>
      <c r="E242" s="91"/>
      <c r="F242" s="92"/>
      <c r="G242" s="96"/>
      <c r="H242" s="97"/>
    </row>
    <row r="243" spans="2:8">
      <c r="B243" s="91"/>
      <c r="C243" s="91"/>
      <c r="D243" s="91"/>
      <c r="E243" s="91"/>
      <c r="F243" s="92"/>
      <c r="G243" s="96"/>
      <c r="H243" s="97"/>
    </row>
    <row r="244" spans="2:8">
      <c r="B244" s="91"/>
      <c r="C244" s="91"/>
      <c r="D244" s="91"/>
      <c r="E244" s="91"/>
      <c r="F244" s="92"/>
      <c r="G244" s="99"/>
      <c r="H244" s="97"/>
    </row>
    <row r="245" spans="2:8">
      <c r="B245" s="91"/>
      <c r="C245" s="91"/>
      <c r="D245" s="91"/>
      <c r="E245" s="91"/>
      <c r="F245" s="92"/>
      <c r="G245" s="98"/>
      <c r="H245" s="97"/>
    </row>
    <row r="246" spans="2:8">
      <c r="B246" s="91"/>
      <c r="C246" s="91"/>
      <c r="D246" s="91"/>
      <c r="E246" s="91"/>
      <c r="F246" s="92"/>
      <c r="G246" s="98"/>
      <c r="H246" s="97"/>
    </row>
    <row r="247" spans="2:8">
      <c r="B247" s="91"/>
      <c r="C247" s="91"/>
      <c r="D247" s="91"/>
      <c r="E247" s="91"/>
      <c r="F247" s="92"/>
      <c r="G247" s="98"/>
      <c r="H247" s="97"/>
    </row>
    <row r="248" spans="2:8">
      <c r="B248" s="91"/>
      <c r="C248" s="91"/>
      <c r="D248" s="91"/>
      <c r="E248" s="91"/>
      <c r="F248" s="92"/>
      <c r="G248" s="99"/>
      <c r="H248" s="97"/>
    </row>
    <row r="249" spans="2:8">
      <c r="B249" s="91"/>
      <c r="C249" s="91"/>
      <c r="D249" s="91"/>
      <c r="E249" s="91"/>
      <c r="F249" s="92"/>
      <c r="G249" s="98"/>
      <c r="H249" s="97"/>
    </row>
    <row r="250" spans="2:8">
      <c r="B250" s="91"/>
      <c r="C250" s="91"/>
      <c r="D250" s="91"/>
      <c r="E250" s="91"/>
      <c r="F250" s="92"/>
      <c r="G250" s="98"/>
      <c r="H250" s="97"/>
    </row>
    <row r="251" spans="2:8">
      <c r="B251" s="91"/>
      <c r="C251" s="91"/>
      <c r="D251" s="91"/>
      <c r="E251" s="91"/>
      <c r="F251" s="92"/>
      <c r="G251" s="99"/>
      <c r="H251" s="97"/>
    </row>
    <row r="252" spans="2:8">
      <c r="B252" s="91"/>
      <c r="C252" s="91"/>
      <c r="D252" s="91"/>
      <c r="E252" s="91"/>
      <c r="F252" s="92"/>
      <c r="G252" s="96"/>
      <c r="H252" s="97"/>
    </row>
    <row r="253" spans="2:8">
      <c r="B253" s="91"/>
      <c r="C253" s="91"/>
      <c r="D253" s="91"/>
      <c r="E253" s="91"/>
      <c r="F253" s="92"/>
      <c r="G253" s="99"/>
      <c r="H253" s="97"/>
    </row>
    <row r="254" spans="2:8">
      <c r="B254" s="91"/>
      <c r="C254" s="91"/>
      <c r="D254" s="91"/>
      <c r="E254" s="91"/>
      <c r="F254" s="92"/>
      <c r="G254" s="99"/>
      <c r="H254" s="97"/>
    </row>
    <row r="255" spans="2:8">
      <c r="B255" s="91"/>
      <c r="C255" s="91"/>
      <c r="D255" s="91"/>
      <c r="E255" s="91"/>
      <c r="F255" s="92"/>
      <c r="G255" s="99"/>
      <c r="H255" s="97"/>
    </row>
    <row r="256" spans="2:8">
      <c r="B256" s="91"/>
      <c r="C256" s="91"/>
      <c r="D256" s="91"/>
      <c r="E256" s="91"/>
      <c r="F256" s="92"/>
      <c r="G256" s="99"/>
      <c r="H256" s="97"/>
    </row>
    <row r="257" spans="2:8">
      <c r="B257" s="91"/>
      <c r="C257" s="91"/>
      <c r="D257" s="91"/>
      <c r="E257" s="91"/>
      <c r="F257" s="92"/>
      <c r="G257" s="96"/>
      <c r="H257" s="97"/>
    </row>
    <row r="258" spans="2:8">
      <c r="B258" s="91"/>
      <c r="C258" s="91"/>
      <c r="D258" s="91"/>
      <c r="E258" s="91"/>
      <c r="F258" s="92"/>
      <c r="G258" s="98"/>
      <c r="H258" s="97"/>
    </row>
    <row r="259" spans="2:8">
      <c r="B259" s="91"/>
      <c r="C259" s="91"/>
      <c r="D259" s="91"/>
      <c r="E259" s="91"/>
      <c r="F259" s="92"/>
      <c r="G259" s="98"/>
      <c r="H259" s="97"/>
    </row>
    <row r="260" spans="2:8">
      <c r="B260" s="91"/>
      <c r="C260" s="91"/>
      <c r="D260" s="91"/>
      <c r="E260" s="91"/>
      <c r="F260" s="92"/>
      <c r="G260" s="99"/>
      <c r="H260" s="97"/>
    </row>
    <row r="261" spans="2:8">
      <c r="B261" s="91"/>
      <c r="C261" s="91"/>
      <c r="D261" s="91"/>
      <c r="E261" s="91"/>
      <c r="F261" s="92"/>
      <c r="G261" s="99"/>
      <c r="H261" s="97"/>
    </row>
    <row r="262" spans="2:8">
      <c r="B262" s="91"/>
      <c r="C262" s="91"/>
      <c r="D262" s="91"/>
      <c r="E262" s="91"/>
      <c r="F262" s="92"/>
      <c r="G262" s="99"/>
      <c r="H262" s="97"/>
    </row>
    <row r="263" spans="2:8">
      <c r="B263" s="91"/>
      <c r="C263" s="91"/>
      <c r="D263" s="91"/>
      <c r="E263" s="91"/>
      <c r="F263" s="92"/>
      <c r="G263" s="98"/>
      <c r="H263" s="97"/>
    </row>
    <row r="264" spans="2:8">
      <c r="B264" s="91"/>
      <c r="C264" s="91"/>
      <c r="D264" s="91"/>
      <c r="E264" s="91"/>
      <c r="F264" s="92"/>
      <c r="G264" s="99"/>
      <c r="H264" s="97"/>
    </row>
    <row r="265" spans="2:8">
      <c r="B265" s="91"/>
      <c r="C265" s="91"/>
      <c r="D265" s="91"/>
      <c r="E265" s="91"/>
      <c r="F265" s="92"/>
      <c r="G265" s="98"/>
      <c r="H265" s="97"/>
    </row>
    <row r="266" spans="2:8">
      <c r="B266" s="91"/>
      <c r="C266" s="91"/>
      <c r="D266" s="91"/>
      <c r="E266" s="91"/>
      <c r="F266" s="92"/>
      <c r="G266" s="99"/>
      <c r="H266" s="97"/>
    </row>
    <row r="267" spans="2:8">
      <c r="B267" s="91"/>
      <c r="C267" s="91"/>
      <c r="D267" s="91"/>
      <c r="E267" s="91"/>
      <c r="F267" s="92"/>
      <c r="G267" s="96"/>
      <c r="H267" s="97"/>
    </row>
    <row r="268" spans="2:8">
      <c r="B268" s="91"/>
      <c r="C268" s="91"/>
      <c r="D268" s="91"/>
      <c r="E268" s="91"/>
      <c r="F268" s="92"/>
      <c r="G268" s="96"/>
      <c r="H268" s="97"/>
    </row>
    <row r="269" spans="2:8">
      <c r="B269" s="91"/>
      <c r="C269" s="91"/>
      <c r="D269" s="91"/>
      <c r="E269" s="91"/>
      <c r="F269" s="92"/>
      <c r="G269" s="99"/>
      <c r="H269" s="97"/>
    </row>
    <row r="270" spans="2:8">
      <c r="B270" s="91"/>
      <c r="C270" s="91"/>
      <c r="D270" s="91"/>
      <c r="E270" s="91"/>
      <c r="F270" s="92"/>
      <c r="G270" s="99"/>
      <c r="H270" s="97"/>
    </row>
    <row r="271" spans="2:8">
      <c r="B271" s="91"/>
      <c r="C271" s="91"/>
      <c r="D271" s="91"/>
      <c r="E271" s="91"/>
      <c r="F271" s="92"/>
      <c r="G271" s="96"/>
      <c r="H271" s="97"/>
    </row>
    <row r="272" spans="2:8">
      <c r="B272" s="91"/>
      <c r="C272" s="91"/>
      <c r="D272" s="91"/>
      <c r="E272" s="91"/>
      <c r="F272" s="92"/>
      <c r="G272" s="98"/>
      <c r="H272" s="97"/>
    </row>
    <row r="273" spans="2:8">
      <c r="B273" s="91"/>
      <c r="C273" s="91"/>
      <c r="D273" s="91"/>
      <c r="E273" s="91"/>
      <c r="F273" s="92"/>
      <c r="G273" s="99"/>
      <c r="H273" s="97"/>
    </row>
    <row r="274" spans="2:8">
      <c r="B274" s="91"/>
      <c r="C274" s="91"/>
      <c r="D274" s="91"/>
      <c r="E274" s="91"/>
      <c r="F274" s="92"/>
      <c r="G274" s="98"/>
      <c r="H274" s="97"/>
    </row>
    <row r="275" spans="2:8">
      <c r="B275" s="91"/>
      <c r="C275" s="91"/>
      <c r="D275" s="91"/>
      <c r="E275" s="91"/>
      <c r="F275" s="92"/>
      <c r="G275" s="99"/>
      <c r="H275" s="97"/>
    </row>
    <row r="276" spans="2:8">
      <c r="B276" s="91"/>
      <c r="C276" s="91"/>
      <c r="D276" s="91"/>
      <c r="E276" s="91"/>
      <c r="F276" s="92"/>
      <c r="G276" s="98"/>
      <c r="H276" s="97"/>
    </row>
    <row r="277" spans="2:8">
      <c r="B277" s="91"/>
      <c r="C277" s="91"/>
      <c r="D277" s="91"/>
      <c r="E277" s="91"/>
      <c r="F277" s="92"/>
      <c r="G277" s="98"/>
      <c r="H277" s="97"/>
    </row>
    <row r="278" spans="2:8">
      <c r="B278" s="91"/>
      <c r="C278" s="91"/>
      <c r="D278" s="91"/>
      <c r="E278" s="91"/>
      <c r="F278" s="92"/>
      <c r="G278" s="96"/>
      <c r="H278" s="97"/>
    </row>
    <row r="279" spans="2:8">
      <c r="B279" s="91"/>
      <c r="C279" s="91"/>
      <c r="D279" s="91"/>
      <c r="E279" s="91"/>
      <c r="F279" s="92"/>
      <c r="G279" s="99"/>
      <c r="H279" s="97"/>
    </row>
    <row r="280" spans="2:8">
      <c r="B280" s="91"/>
      <c r="C280" s="91"/>
      <c r="D280" s="91"/>
      <c r="E280" s="91"/>
      <c r="F280" s="92"/>
      <c r="G280" s="99"/>
      <c r="H280" s="97"/>
    </row>
    <row r="281" spans="2:8">
      <c r="B281" s="91"/>
      <c r="C281" s="91"/>
      <c r="D281" s="91"/>
      <c r="E281" s="91"/>
      <c r="F281" s="92"/>
      <c r="G281" s="96"/>
      <c r="H281" s="97"/>
    </row>
    <row r="282" spans="2:8">
      <c r="B282" s="91"/>
      <c r="C282" s="91"/>
      <c r="D282" s="91"/>
      <c r="E282" s="91"/>
      <c r="F282" s="92"/>
      <c r="G282" s="98"/>
      <c r="H282" s="97"/>
    </row>
    <row r="283" spans="2:8">
      <c r="B283" s="91"/>
      <c r="C283" s="91"/>
      <c r="D283" s="91"/>
      <c r="E283" s="91"/>
      <c r="F283" s="92"/>
      <c r="G283" s="98"/>
      <c r="H283" s="97"/>
    </row>
    <row r="284" spans="2:8">
      <c r="B284" s="91"/>
      <c r="C284" s="91"/>
      <c r="D284" s="91"/>
      <c r="E284" s="91"/>
      <c r="F284" s="92"/>
      <c r="G284" s="98"/>
      <c r="H284" s="97"/>
    </row>
    <row r="285" spans="2:8">
      <c r="B285" s="91"/>
      <c r="C285" s="91"/>
      <c r="D285" s="91"/>
      <c r="E285" s="91"/>
      <c r="F285" s="92"/>
      <c r="G285" s="99"/>
      <c r="H285" s="97"/>
    </row>
    <row r="286" spans="2:8">
      <c r="B286" s="91"/>
      <c r="C286" s="91"/>
      <c r="D286" s="91"/>
      <c r="E286" s="91"/>
      <c r="F286" s="92"/>
      <c r="G286" s="99"/>
      <c r="H286" s="97"/>
    </row>
    <row r="287" spans="2:8">
      <c r="B287" s="91"/>
      <c r="C287" s="91"/>
      <c r="D287" s="91"/>
      <c r="E287" s="91"/>
      <c r="F287" s="92"/>
      <c r="G287" s="98"/>
      <c r="H287" s="97"/>
    </row>
    <row r="288" spans="2:8">
      <c r="B288" s="91"/>
      <c r="C288" s="91"/>
      <c r="D288" s="91"/>
      <c r="E288" s="91"/>
      <c r="F288" s="92"/>
      <c r="G288" s="98"/>
      <c r="H288" s="97"/>
    </row>
    <row r="289" spans="2:8">
      <c r="B289" s="91"/>
      <c r="C289" s="91"/>
      <c r="D289" s="91"/>
      <c r="E289" s="91"/>
      <c r="F289" s="92"/>
      <c r="G289" s="99"/>
      <c r="H289" s="97"/>
    </row>
    <row r="290" spans="2:8">
      <c r="B290" s="91"/>
      <c r="C290" s="91"/>
      <c r="D290" s="91"/>
      <c r="E290" s="91"/>
      <c r="F290" s="92"/>
      <c r="G290" s="96"/>
      <c r="H290" s="97"/>
    </row>
    <row r="291" spans="2:8">
      <c r="B291" s="91"/>
      <c r="C291" s="91"/>
      <c r="D291" s="91"/>
      <c r="E291" s="91"/>
      <c r="F291" s="92"/>
      <c r="G291" s="98"/>
      <c r="H291" s="97"/>
    </row>
    <row r="292" spans="2:8">
      <c r="B292" s="91"/>
      <c r="C292" s="91"/>
      <c r="D292" s="91"/>
      <c r="E292" s="91"/>
      <c r="F292" s="92"/>
      <c r="G292" s="98"/>
      <c r="H292" s="97"/>
    </row>
    <row r="293" spans="2:8">
      <c r="B293" s="91"/>
      <c r="C293" s="91"/>
      <c r="D293" s="91"/>
      <c r="E293" s="91"/>
      <c r="F293" s="92"/>
      <c r="G293" s="98"/>
      <c r="H293" s="97"/>
    </row>
    <row r="294" spans="2:8">
      <c r="B294" s="91"/>
      <c r="C294" s="91"/>
      <c r="D294" s="91"/>
      <c r="E294" s="91"/>
      <c r="F294" s="92"/>
      <c r="G294" s="98"/>
      <c r="H294" s="97"/>
    </row>
    <row r="295" spans="2:8">
      <c r="B295" s="91"/>
      <c r="C295" s="91"/>
      <c r="D295" s="91"/>
      <c r="E295" s="91"/>
      <c r="F295" s="92"/>
      <c r="G295" s="98"/>
      <c r="H295" s="97"/>
    </row>
    <row r="296" spans="2:8">
      <c r="B296" s="91"/>
      <c r="C296" s="91"/>
      <c r="D296" s="91"/>
      <c r="E296" s="91"/>
      <c r="F296" s="92"/>
      <c r="G296" s="98"/>
      <c r="H296" s="97"/>
    </row>
    <row r="297" spans="2:8">
      <c r="B297" s="91"/>
      <c r="C297" s="91"/>
      <c r="D297" s="91"/>
      <c r="E297" s="91"/>
      <c r="F297" s="92"/>
      <c r="G297" s="98"/>
      <c r="H297" s="97"/>
    </row>
    <row r="298" spans="2:8">
      <c r="B298" s="91"/>
      <c r="C298" s="91"/>
      <c r="D298" s="91"/>
      <c r="E298" s="91"/>
      <c r="F298" s="92"/>
      <c r="G298" s="96"/>
      <c r="H298" s="97"/>
    </row>
    <row r="299" spans="2:8">
      <c r="B299" s="91"/>
      <c r="C299" s="91"/>
      <c r="D299" s="91"/>
      <c r="E299" s="91"/>
      <c r="F299" s="92"/>
      <c r="G299" s="96"/>
      <c r="H299" s="97"/>
    </row>
    <row r="300" spans="2:8">
      <c r="B300" s="91"/>
      <c r="C300" s="91"/>
      <c r="D300" s="91"/>
      <c r="E300" s="91"/>
      <c r="F300" s="92"/>
      <c r="G300" s="98"/>
      <c r="H300" s="97"/>
    </row>
    <row r="301" spans="2:8">
      <c r="B301" s="91"/>
      <c r="C301" s="91"/>
      <c r="D301" s="91"/>
      <c r="E301" s="91"/>
      <c r="F301" s="92"/>
      <c r="G301" s="96"/>
      <c r="H301" s="97"/>
    </row>
    <row r="302" spans="2:8">
      <c r="B302" s="91"/>
      <c r="C302" s="91"/>
      <c r="D302" s="91"/>
      <c r="E302" s="91"/>
      <c r="F302" s="92"/>
      <c r="G302" s="96"/>
      <c r="H302" s="97"/>
    </row>
    <row r="303" spans="2:8">
      <c r="B303" s="91"/>
      <c r="C303" s="91"/>
      <c r="D303" s="91"/>
      <c r="E303" s="91"/>
      <c r="F303" s="92"/>
      <c r="G303" s="96"/>
      <c r="H303" s="97"/>
    </row>
    <row r="304" spans="2:8">
      <c r="B304" s="91"/>
      <c r="C304" s="91"/>
      <c r="D304" s="91"/>
      <c r="E304" s="91"/>
      <c r="F304" s="92"/>
      <c r="G304" s="96"/>
      <c r="H304" s="97"/>
    </row>
    <row r="305" spans="2:8">
      <c r="B305" s="91"/>
      <c r="C305" s="91"/>
      <c r="D305" s="91"/>
      <c r="E305" s="91"/>
      <c r="F305" s="92"/>
      <c r="G305" s="99"/>
      <c r="H305" s="97"/>
    </row>
    <row r="306" spans="2:8">
      <c r="B306" s="91"/>
      <c r="C306" s="91"/>
      <c r="D306" s="91"/>
      <c r="E306" s="91"/>
      <c r="F306" s="92"/>
      <c r="G306" s="96"/>
      <c r="H306" s="97"/>
    </row>
    <row r="307" spans="2:8">
      <c r="B307" s="91"/>
      <c r="C307" s="91"/>
      <c r="D307" s="91"/>
      <c r="E307" s="91"/>
      <c r="F307" s="92"/>
      <c r="G307" s="98"/>
      <c r="H307" s="97"/>
    </row>
    <row r="308" spans="2:8">
      <c r="B308" s="91"/>
      <c r="C308" s="91"/>
      <c r="D308" s="91"/>
      <c r="E308" s="91"/>
      <c r="F308" s="92"/>
      <c r="G308" s="98"/>
      <c r="H308" s="97"/>
    </row>
    <row r="309" spans="2:8">
      <c r="B309" s="91"/>
      <c r="C309" s="91"/>
      <c r="D309" s="91"/>
      <c r="E309" s="91"/>
      <c r="F309" s="92"/>
      <c r="G309" s="99"/>
      <c r="H309" s="97"/>
    </row>
    <row r="310" spans="2:8">
      <c r="B310" s="91"/>
      <c r="C310" s="91"/>
      <c r="D310" s="91"/>
      <c r="E310" s="91"/>
      <c r="F310" s="92"/>
      <c r="G310" s="99"/>
      <c r="H310" s="97"/>
    </row>
    <row r="311" spans="2:8">
      <c r="B311" s="91"/>
      <c r="C311" s="91"/>
      <c r="D311" s="91"/>
      <c r="E311" s="91"/>
      <c r="F311" s="92"/>
      <c r="G311" s="96"/>
      <c r="H311" s="97"/>
    </row>
    <row r="312" spans="2:8">
      <c r="B312" s="91"/>
      <c r="C312" s="91"/>
      <c r="D312" s="91"/>
      <c r="E312" s="91"/>
      <c r="F312" s="92"/>
      <c r="G312" s="96"/>
      <c r="H312" s="97"/>
    </row>
    <row r="313" spans="2:8">
      <c r="B313" s="91"/>
      <c r="C313" s="91"/>
      <c r="D313" s="91"/>
      <c r="E313" s="91"/>
      <c r="F313" s="92"/>
      <c r="G313" s="96"/>
      <c r="H313" s="97"/>
    </row>
    <row r="314" spans="2:8">
      <c r="B314" s="91"/>
      <c r="C314" s="91"/>
      <c r="D314" s="91"/>
      <c r="E314" s="91"/>
      <c r="F314" s="92"/>
      <c r="G314" s="99"/>
      <c r="H314" s="97"/>
    </row>
    <row r="315" spans="2:8">
      <c r="B315" s="91"/>
      <c r="C315" s="91"/>
      <c r="D315" s="91"/>
      <c r="E315" s="91"/>
      <c r="F315" s="92"/>
      <c r="G315" s="98"/>
      <c r="H315" s="97"/>
    </row>
    <row r="316" spans="2:8">
      <c r="B316" s="91"/>
      <c r="C316" s="91"/>
      <c r="D316" s="91"/>
      <c r="E316" s="91"/>
      <c r="F316" s="92"/>
      <c r="G316" s="96"/>
      <c r="H316" s="97"/>
    </row>
    <row r="317" spans="2:8">
      <c r="B317" s="91"/>
      <c r="C317" s="91"/>
      <c r="D317" s="91"/>
      <c r="E317" s="91"/>
      <c r="F317" s="92"/>
      <c r="G317" s="99"/>
      <c r="H317" s="97"/>
    </row>
    <row r="318" spans="2:8">
      <c r="B318" s="91"/>
      <c r="C318" s="91"/>
      <c r="D318" s="91"/>
      <c r="E318" s="91"/>
      <c r="F318" s="92"/>
      <c r="G318" s="99"/>
      <c r="H318" s="97"/>
    </row>
    <row r="319" spans="2:8">
      <c r="B319" s="91"/>
      <c r="C319" s="91"/>
      <c r="D319" s="91"/>
      <c r="E319" s="91"/>
      <c r="F319" s="92"/>
      <c r="G319" s="98"/>
      <c r="H319" s="97"/>
    </row>
    <row r="320" spans="2:8">
      <c r="B320" s="91"/>
      <c r="C320" s="91"/>
      <c r="D320" s="91"/>
      <c r="E320" s="91"/>
      <c r="F320" s="92"/>
      <c r="G320" s="98"/>
      <c r="H320" s="97"/>
    </row>
    <row r="321" spans="2:8">
      <c r="B321" s="91"/>
      <c r="C321" s="91"/>
      <c r="D321" s="91"/>
      <c r="E321" s="91"/>
      <c r="F321" s="92"/>
      <c r="G321" s="99"/>
      <c r="H321" s="97"/>
    </row>
    <row r="322" spans="2:8">
      <c r="B322" s="91"/>
      <c r="C322" s="91"/>
      <c r="D322" s="91"/>
      <c r="E322" s="91"/>
      <c r="F322" s="92"/>
      <c r="G322" s="98"/>
      <c r="H322" s="97"/>
    </row>
    <row r="323" spans="2:8">
      <c r="B323" s="91"/>
      <c r="C323" s="91"/>
      <c r="D323" s="91"/>
      <c r="E323" s="91"/>
      <c r="F323" s="92"/>
      <c r="G323" s="99"/>
      <c r="H323" s="97"/>
    </row>
    <row r="324" spans="2:8">
      <c r="B324" s="91"/>
      <c r="C324" s="91"/>
      <c r="D324" s="91"/>
      <c r="E324" s="91"/>
      <c r="F324" s="92"/>
      <c r="G324" s="98"/>
      <c r="H324" s="97"/>
    </row>
    <row r="325" spans="2:8">
      <c r="B325" s="91"/>
      <c r="C325" s="91"/>
      <c r="D325" s="91"/>
      <c r="E325" s="91"/>
      <c r="F325" s="92"/>
      <c r="G325" s="99"/>
      <c r="H325" s="97"/>
    </row>
    <row r="326" spans="2:8">
      <c r="B326" s="91"/>
      <c r="C326" s="91"/>
      <c r="D326" s="91"/>
      <c r="E326" s="91"/>
      <c r="F326" s="92"/>
      <c r="G326" s="98"/>
      <c r="H326" s="97"/>
    </row>
    <row r="327" spans="2:8">
      <c r="B327" s="91"/>
      <c r="C327" s="91"/>
      <c r="D327" s="91"/>
      <c r="E327" s="91"/>
      <c r="F327" s="92"/>
      <c r="G327" s="96"/>
      <c r="H327" s="97"/>
    </row>
    <row r="328" spans="2:8">
      <c r="B328" s="91"/>
      <c r="C328" s="91"/>
      <c r="D328" s="91"/>
      <c r="E328" s="91"/>
      <c r="F328" s="92"/>
      <c r="G328" s="99"/>
      <c r="H328" s="97"/>
    </row>
    <row r="329" spans="2:8">
      <c r="B329" s="91"/>
      <c r="C329" s="91"/>
      <c r="D329" s="91"/>
      <c r="E329" s="91"/>
      <c r="F329" s="92"/>
      <c r="G329" s="98"/>
      <c r="H329" s="97"/>
    </row>
    <row r="330" spans="2:8">
      <c r="B330" s="91"/>
      <c r="C330" s="91"/>
      <c r="D330" s="91"/>
      <c r="E330" s="91"/>
      <c r="F330" s="92"/>
      <c r="G330" s="98"/>
      <c r="H330" s="97"/>
    </row>
    <row r="331" spans="2:8">
      <c r="B331" s="91"/>
      <c r="C331" s="91"/>
      <c r="D331" s="91"/>
      <c r="E331" s="91"/>
      <c r="F331" s="92"/>
      <c r="G331" s="98"/>
      <c r="H331" s="97"/>
    </row>
    <row r="332" spans="2:8">
      <c r="B332" s="91"/>
      <c r="C332" s="91"/>
      <c r="D332" s="91"/>
      <c r="E332" s="91"/>
      <c r="F332" s="92"/>
      <c r="G332" s="99"/>
      <c r="H332" s="97"/>
    </row>
    <row r="333" spans="2:8">
      <c r="B333" s="91"/>
      <c r="C333" s="91"/>
      <c r="D333" s="91"/>
      <c r="E333" s="91"/>
      <c r="F333" s="92"/>
      <c r="G333" s="98"/>
      <c r="H333" s="97"/>
    </row>
    <row r="334" spans="2:8">
      <c r="B334" s="91"/>
      <c r="C334" s="91"/>
      <c r="D334" s="91"/>
      <c r="E334" s="91"/>
      <c r="F334" s="92"/>
      <c r="G334" s="99"/>
      <c r="H334" s="97"/>
    </row>
    <row r="335" spans="2:8">
      <c r="B335" s="91"/>
      <c r="C335" s="91"/>
      <c r="D335" s="91"/>
      <c r="E335" s="91"/>
      <c r="F335" s="92"/>
      <c r="G335" s="99"/>
      <c r="H335" s="97"/>
    </row>
    <row r="336" spans="2:8">
      <c r="B336" s="91"/>
      <c r="C336" s="91"/>
      <c r="D336" s="91"/>
      <c r="E336" s="91"/>
      <c r="F336" s="92"/>
      <c r="G336" s="96"/>
      <c r="H336" s="97"/>
    </row>
    <row r="337" spans="2:8">
      <c r="B337" s="91"/>
      <c r="C337" s="91"/>
      <c r="D337" s="91"/>
      <c r="E337" s="91"/>
      <c r="F337" s="92"/>
      <c r="G337" s="96"/>
      <c r="H337" s="97"/>
    </row>
    <row r="338" spans="2:8">
      <c r="B338" s="91"/>
      <c r="C338" s="91"/>
      <c r="D338" s="91"/>
      <c r="E338" s="91"/>
      <c r="F338" s="92"/>
      <c r="G338" s="96"/>
      <c r="H338" s="97"/>
    </row>
    <row r="339" spans="2:8">
      <c r="B339" s="91"/>
      <c r="C339" s="91"/>
      <c r="D339" s="91"/>
      <c r="E339" s="91"/>
      <c r="F339" s="92"/>
      <c r="G339" s="96"/>
      <c r="H339" s="97"/>
    </row>
    <row r="340" spans="2:8">
      <c r="B340" s="91"/>
      <c r="C340" s="91"/>
      <c r="D340" s="91"/>
      <c r="E340" s="91"/>
      <c r="F340" s="92"/>
      <c r="G340" s="99"/>
      <c r="H340" s="97"/>
    </row>
    <row r="341" spans="2:8">
      <c r="B341" s="91"/>
      <c r="C341" s="91"/>
      <c r="D341" s="91"/>
      <c r="E341" s="91"/>
      <c r="F341" s="92"/>
      <c r="G341" s="99"/>
      <c r="H341" s="97"/>
    </row>
    <row r="342" spans="2:8">
      <c r="B342" s="91"/>
      <c r="C342" s="91"/>
      <c r="D342" s="91"/>
      <c r="E342" s="91"/>
      <c r="F342" s="92"/>
      <c r="G342" s="99"/>
      <c r="H342" s="97"/>
    </row>
    <row r="343" spans="2:8">
      <c r="B343" s="91"/>
      <c r="C343" s="91"/>
      <c r="D343" s="91"/>
      <c r="E343" s="91"/>
      <c r="F343" s="92"/>
      <c r="G343" s="99"/>
      <c r="H343" s="97"/>
    </row>
    <row r="344" spans="2:8">
      <c r="B344" s="91"/>
      <c r="C344" s="91"/>
      <c r="D344" s="91"/>
      <c r="E344" s="91"/>
      <c r="F344" s="92"/>
      <c r="G344" s="99"/>
      <c r="H344" s="97"/>
    </row>
    <row r="345" spans="2:8">
      <c r="B345" s="91"/>
      <c r="C345" s="91"/>
      <c r="D345" s="91"/>
      <c r="E345" s="91"/>
      <c r="F345" s="92"/>
      <c r="G345" s="96"/>
      <c r="H345" s="97"/>
    </row>
    <row r="346" spans="2:8">
      <c r="B346" s="91"/>
      <c r="C346" s="91"/>
      <c r="D346" s="91"/>
      <c r="E346" s="91"/>
      <c r="F346" s="92"/>
      <c r="G346" s="96"/>
      <c r="H346" s="97"/>
    </row>
    <row r="347" spans="2:8">
      <c r="B347" s="91"/>
      <c r="C347" s="91"/>
      <c r="D347" s="91"/>
      <c r="E347" s="91"/>
      <c r="F347" s="92"/>
      <c r="G347" s="98"/>
      <c r="H347" s="97"/>
    </row>
    <row r="348" spans="2:8">
      <c r="B348" s="91"/>
      <c r="C348" s="91"/>
      <c r="D348" s="91"/>
      <c r="E348" s="91"/>
      <c r="F348" s="92"/>
      <c r="G348" s="98"/>
      <c r="H348" s="97"/>
    </row>
    <row r="349" spans="2:8">
      <c r="B349" s="91"/>
      <c r="C349" s="91"/>
      <c r="D349" s="91"/>
      <c r="E349" s="91"/>
      <c r="F349" s="92"/>
      <c r="G349" s="98"/>
      <c r="H349" s="97"/>
    </row>
    <row r="350" spans="2:8">
      <c r="B350" s="91"/>
      <c r="C350" s="91"/>
      <c r="D350" s="91"/>
      <c r="E350" s="91"/>
      <c r="F350" s="92"/>
      <c r="G350" s="99"/>
      <c r="H350" s="97"/>
    </row>
    <row r="351" spans="2:8">
      <c r="B351" s="91"/>
      <c r="C351" s="91"/>
      <c r="D351" s="91"/>
      <c r="E351" s="91"/>
      <c r="F351" s="92"/>
      <c r="G351" s="98"/>
      <c r="H351" s="97"/>
    </row>
    <row r="352" spans="2:8">
      <c r="B352" s="91"/>
      <c r="C352" s="91"/>
      <c r="D352" s="91"/>
      <c r="E352" s="91"/>
      <c r="F352" s="92"/>
      <c r="G352" s="96"/>
      <c r="H352" s="97"/>
    </row>
    <row r="353" spans="2:8">
      <c r="B353" s="91"/>
      <c r="C353" s="91"/>
      <c r="D353" s="91"/>
      <c r="E353" s="91"/>
      <c r="F353" s="92"/>
      <c r="G353" s="99"/>
      <c r="H353" s="97"/>
    </row>
    <row r="354" spans="2:8">
      <c r="B354" s="91"/>
      <c r="C354" s="91"/>
      <c r="D354" s="91"/>
      <c r="E354" s="91"/>
      <c r="F354" s="92"/>
      <c r="G354" s="98"/>
      <c r="H354" s="97"/>
    </row>
    <row r="355" spans="2:8">
      <c r="B355" s="91"/>
      <c r="C355" s="91"/>
      <c r="D355" s="91"/>
      <c r="E355" s="91"/>
      <c r="F355" s="92"/>
      <c r="G355" s="96"/>
      <c r="H355" s="97"/>
    </row>
    <row r="356" spans="2:8">
      <c r="B356" s="91"/>
      <c r="C356" s="91"/>
      <c r="D356" s="91"/>
      <c r="E356" s="91"/>
      <c r="F356" s="92"/>
      <c r="G356" s="99"/>
      <c r="H356" s="97"/>
    </row>
    <row r="357" spans="2:8">
      <c r="B357" s="91"/>
      <c r="C357" s="91"/>
      <c r="D357" s="91"/>
      <c r="E357" s="91"/>
      <c r="F357" s="92"/>
      <c r="G357" s="99"/>
      <c r="H357" s="97"/>
    </row>
    <row r="358" spans="2:8">
      <c r="B358" s="91"/>
      <c r="C358" s="91"/>
      <c r="D358" s="91"/>
      <c r="E358" s="91"/>
      <c r="F358" s="92"/>
      <c r="G358" s="96"/>
      <c r="H358" s="97"/>
    </row>
    <row r="359" spans="2:8">
      <c r="B359" s="91"/>
      <c r="C359" s="91"/>
      <c r="D359" s="91"/>
      <c r="E359" s="91"/>
      <c r="F359" s="92"/>
      <c r="G359" s="99"/>
      <c r="H359" s="97"/>
    </row>
    <row r="360" spans="2:8">
      <c r="B360" s="91"/>
      <c r="C360" s="91"/>
      <c r="D360" s="91"/>
      <c r="E360" s="91"/>
      <c r="F360" s="92"/>
      <c r="G360" s="96"/>
      <c r="H360" s="97"/>
    </row>
    <row r="361" spans="2:8">
      <c r="B361" s="91"/>
      <c r="C361" s="91"/>
      <c r="D361" s="91"/>
      <c r="E361" s="91"/>
      <c r="F361" s="92"/>
      <c r="G361" s="98"/>
      <c r="H361" s="97"/>
    </row>
    <row r="362" spans="2:8">
      <c r="B362" s="91"/>
      <c r="C362" s="91"/>
      <c r="D362" s="91"/>
      <c r="E362" s="91"/>
      <c r="F362" s="92"/>
      <c r="G362" s="99"/>
      <c r="H362" s="97"/>
    </row>
    <row r="363" spans="2:8">
      <c r="B363" s="91"/>
      <c r="C363" s="91"/>
      <c r="D363" s="91"/>
      <c r="E363" s="91"/>
      <c r="F363" s="92"/>
      <c r="G363" s="99"/>
      <c r="H363" s="97"/>
    </row>
    <row r="364" spans="2:8">
      <c r="B364" s="91"/>
      <c r="C364" s="91"/>
      <c r="D364" s="91"/>
      <c r="E364" s="91"/>
      <c r="F364" s="92"/>
      <c r="G364" s="96"/>
      <c r="H364" s="97"/>
    </row>
    <row r="365" spans="2:8">
      <c r="B365" s="91"/>
      <c r="C365" s="91"/>
      <c r="D365" s="91"/>
      <c r="E365" s="91"/>
      <c r="F365" s="92"/>
      <c r="G365" s="96"/>
      <c r="H365" s="97"/>
    </row>
    <row r="366" spans="2:8">
      <c r="B366" s="91"/>
      <c r="C366" s="91"/>
      <c r="D366" s="91"/>
      <c r="E366" s="91"/>
      <c r="F366" s="92"/>
      <c r="G366" s="99"/>
      <c r="H366" s="97"/>
    </row>
    <row r="367" spans="2:8">
      <c r="B367" s="91"/>
      <c r="C367" s="91"/>
      <c r="D367" s="91"/>
      <c r="E367" s="91"/>
      <c r="F367" s="92"/>
      <c r="G367" s="98"/>
      <c r="H367" s="97"/>
    </row>
    <row r="368" spans="2:8">
      <c r="B368" s="91"/>
      <c r="C368" s="91"/>
      <c r="D368" s="91"/>
      <c r="E368" s="91"/>
      <c r="F368" s="92"/>
      <c r="G368" s="96"/>
      <c r="H368" s="97"/>
    </row>
    <row r="369" spans="2:8">
      <c r="B369" s="91"/>
      <c r="C369" s="91"/>
      <c r="D369" s="91"/>
      <c r="E369" s="91"/>
      <c r="F369" s="92"/>
      <c r="G369" s="99"/>
      <c r="H369" s="97"/>
    </row>
    <row r="370" spans="2:8">
      <c r="B370" s="91"/>
      <c r="C370" s="91"/>
      <c r="D370" s="91"/>
      <c r="E370" s="91"/>
      <c r="F370" s="92"/>
      <c r="G370" s="99"/>
      <c r="H370" s="97"/>
    </row>
    <row r="371" spans="2:8">
      <c r="B371" s="91"/>
      <c r="C371" s="91"/>
      <c r="D371" s="91"/>
      <c r="E371" s="91"/>
      <c r="F371" s="92"/>
      <c r="G371" s="96"/>
      <c r="H371" s="97"/>
    </row>
    <row r="372" spans="2:8">
      <c r="B372" s="91"/>
      <c r="C372" s="91"/>
      <c r="D372" s="91"/>
      <c r="E372" s="91"/>
      <c r="F372" s="92"/>
      <c r="G372" s="96"/>
      <c r="H372" s="97"/>
    </row>
    <row r="373" spans="2:8">
      <c r="B373" s="91"/>
      <c r="C373" s="91"/>
      <c r="D373" s="91"/>
      <c r="E373" s="91"/>
      <c r="F373" s="92"/>
      <c r="G373" s="96"/>
      <c r="H373" s="97"/>
    </row>
    <row r="374" spans="2:8">
      <c r="B374" s="91"/>
      <c r="C374" s="91"/>
      <c r="D374" s="91"/>
      <c r="E374" s="91"/>
      <c r="F374" s="92"/>
      <c r="G374" s="96"/>
      <c r="H374" s="97"/>
    </row>
    <row r="375" spans="2:8">
      <c r="B375" s="91"/>
      <c r="C375" s="91"/>
      <c r="D375" s="91"/>
      <c r="E375" s="91"/>
      <c r="F375" s="92"/>
      <c r="G375" s="99"/>
      <c r="H375" s="97"/>
    </row>
    <row r="376" spans="2:8">
      <c r="B376" s="91"/>
      <c r="C376" s="91"/>
      <c r="D376" s="91"/>
      <c r="E376" s="91"/>
      <c r="F376" s="92"/>
      <c r="G376" s="98"/>
      <c r="H376" s="97"/>
    </row>
    <row r="377" spans="2:8">
      <c r="B377" s="91"/>
      <c r="C377" s="91"/>
      <c r="D377" s="91"/>
      <c r="E377" s="91"/>
      <c r="F377" s="92"/>
      <c r="G377" s="96"/>
      <c r="H377" s="97"/>
    </row>
    <row r="378" spans="2:8">
      <c r="B378" s="91"/>
      <c r="C378" s="91"/>
      <c r="D378" s="91"/>
      <c r="E378" s="91"/>
      <c r="F378" s="92"/>
      <c r="G378" s="96"/>
      <c r="H378" s="97"/>
    </row>
    <row r="379" spans="2:8">
      <c r="B379" s="91"/>
      <c r="C379" s="91"/>
      <c r="D379" s="91"/>
      <c r="E379" s="91"/>
      <c r="F379" s="92"/>
      <c r="G379" s="99"/>
      <c r="H379" s="97"/>
    </row>
    <row r="380" spans="2:8">
      <c r="B380" s="91"/>
      <c r="C380" s="91"/>
      <c r="D380" s="91"/>
      <c r="E380" s="91"/>
      <c r="F380" s="92"/>
      <c r="G380" s="98"/>
      <c r="H380" s="97"/>
    </row>
    <row r="381" spans="2:8">
      <c r="B381" s="91"/>
      <c r="C381" s="91"/>
      <c r="D381" s="91"/>
      <c r="E381" s="91"/>
      <c r="F381" s="92"/>
      <c r="G381" s="96"/>
      <c r="H381" s="97"/>
    </row>
    <row r="382" spans="2:8">
      <c r="B382" s="91"/>
      <c r="C382" s="91"/>
      <c r="D382" s="91"/>
      <c r="E382" s="91"/>
      <c r="F382" s="92"/>
      <c r="G382" s="98"/>
      <c r="H382" s="97"/>
    </row>
    <row r="383" spans="2:8">
      <c r="B383" s="91"/>
      <c r="C383" s="91"/>
      <c r="D383" s="91"/>
      <c r="E383" s="91"/>
      <c r="F383" s="92"/>
      <c r="G383" s="99"/>
      <c r="H383" s="97"/>
    </row>
    <row r="384" spans="2:8">
      <c r="B384" s="91"/>
      <c r="C384" s="91"/>
      <c r="D384" s="91"/>
      <c r="E384" s="91"/>
      <c r="F384" s="92"/>
      <c r="G384" s="96"/>
      <c r="H384" s="97"/>
    </row>
    <row r="385" spans="2:8">
      <c r="B385" s="91"/>
      <c r="C385" s="91"/>
      <c r="D385" s="91"/>
      <c r="E385" s="91"/>
      <c r="F385" s="92"/>
      <c r="G385" s="96"/>
      <c r="H385" s="97"/>
    </row>
    <row r="386" spans="2:8">
      <c r="B386" s="91"/>
      <c r="C386" s="91"/>
      <c r="D386" s="91"/>
      <c r="E386" s="91"/>
      <c r="F386" s="92"/>
      <c r="G386" s="96"/>
      <c r="H386" s="97"/>
    </row>
    <row r="387" spans="2:8">
      <c r="B387" s="91"/>
      <c r="C387" s="91"/>
      <c r="D387" s="91"/>
      <c r="E387" s="91"/>
      <c r="F387" s="92"/>
      <c r="G387" s="96"/>
      <c r="H387" s="97"/>
    </row>
    <row r="388" spans="2:8">
      <c r="B388" s="91"/>
      <c r="C388" s="91"/>
      <c r="D388" s="91"/>
      <c r="E388" s="91"/>
      <c r="F388" s="92"/>
      <c r="G388" s="96"/>
      <c r="H388" s="97"/>
    </row>
    <row r="389" spans="2:8">
      <c r="B389" s="91"/>
      <c r="C389" s="91"/>
      <c r="D389" s="91"/>
      <c r="E389" s="91"/>
      <c r="F389" s="92"/>
      <c r="G389" s="98"/>
      <c r="H389" s="97"/>
    </row>
    <row r="390" spans="2:8">
      <c r="B390" s="91"/>
      <c r="C390" s="91"/>
      <c r="D390" s="91"/>
      <c r="E390" s="91"/>
      <c r="F390" s="92"/>
      <c r="G390" s="96"/>
      <c r="H390" s="97"/>
    </row>
    <row r="391" spans="2:8">
      <c r="B391" s="91"/>
      <c r="C391" s="91"/>
      <c r="D391" s="91"/>
      <c r="E391" s="91"/>
      <c r="F391" s="92"/>
      <c r="G391" s="96"/>
      <c r="H391" s="97"/>
    </row>
    <row r="392" spans="2:8">
      <c r="B392" s="91"/>
      <c r="C392" s="91"/>
      <c r="D392" s="91"/>
      <c r="E392" s="91"/>
      <c r="F392" s="92"/>
      <c r="G392" s="98"/>
      <c r="H392" s="97"/>
    </row>
    <row r="393" spans="2:8">
      <c r="B393" s="91"/>
      <c r="C393" s="91"/>
      <c r="D393" s="91"/>
      <c r="E393" s="91"/>
      <c r="F393" s="92"/>
      <c r="G393" s="96"/>
      <c r="H393" s="97"/>
    </row>
    <row r="394" spans="2:8">
      <c r="B394" s="91"/>
      <c r="C394" s="91"/>
      <c r="D394" s="91"/>
      <c r="E394" s="91"/>
      <c r="F394" s="92"/>
      <c r="G394" s="96"/>
      <c r="H394" s="97"/>
    </row>
    <row r="395" spans="2:8">
      <c r="B395" s="91"/>
      <c r="C395" s="91"/>
      <c r="D395" s="91"/>
      <c r="E395" s="91"/>
      <c r="F395" s="92"/>
      <c r="G395" s="98"/>
      <c r="H395" s="97"/>
    </row>
    <row r="396" spans="2:8">
      <c r="B396" s="91"/>
      <c r="C396" s="91"/>
      <c r="D396" s="91"/>
      <c r="E396" s="91"/>
      <c r="F396" s="92"/>
      <c r="G396" s="98"/>
      <c r="H396" s="97"/>
    </row>
    <row r="397" spans="2:8">
      <c r="B397" s="91"/>
      <c r="C397" s="91"/>
      <c r="D397" s="91"/>
      <c r="E397" s="91"/>
      <c r="F397" s="92"/>
      <c r="G397" s="98"/>
      <c r="H397" s="97"/>
    </row>
    <row r="398" spans="2:8">
      <c r="B398" s="91"/>
      <c r="C398" s="91"/>
      <c r="D398" s="91"/>
      <c r="E398" s="91"/>
      <c r="F398" s="92"/>
      <c r="G398" s="98"/>
      <c r="H398" s="97"/>
    </row>
    <row r="399" spans="2:8">
      <c r="B399" s="91"/>
      <c r="C399" s="91"/>
      <c r="D399" s="91"/>
      <c r="E399" s="91"/>
      <c r="F399" s="92"/>
      <c r="G399" s="99"/>
      <c r="H399" s="97"/>
    </row>
    <row r="400" spans="2:8">
      <c r="B400" s="91"/>
      <c r="C400" s="91"/>
      <c r="D400" s="91"/>
      <c r="E400" s="91"/>
      <c r="F400" s="92"/>
      <c r="G400" s="99"/>
      <c r="H400" s="97"/>
    </row>
    <row r="401" spans="2:8">
      <c r="B401" s="91"/>
      <c r="C401" s="91"/>
      <c r="D401" s="91"/>
      <c r="E401" s="91"/>
      <c r="F401" s="92"/>
      <c r="G401" s="98"/>
      <c r="H401" s="97"/>
    </row>
    <row r="402" spans="2:8">
      <c r="B402" s="91"/>
      <c r="C402" s="91"/>
      <c r="D402" s="91"/>
      <c r="E402" s="91"/>
      <c r="F402" s="92"/>
      <c r="G402" s="99"/>
      <c r="H402" s="97"/>
    </row>
    <row r="403" spans="2:8">
      <c r="B403" s="91"/>
      <c r="C403" s="91"/>
      <c r="D403" s="91"/>
      <c r="E403" s="91"/>
      <c r="F403" s="92"/>
      <c r="G403" s="96"/>
      <c r="H403" s="97"/>
    </row>
    <row r="404" spans="2:8">
      <c r="B404" s="91"/>
      <c r="C404" s="91"/>
      <c r="D404" s="91"/>
      <c r="E404" s="91"/>
      <c r="F404" s="92"/>
      <c r="G404" s="99"/>
      <c r="H404" s="97"/>
    </row>
    <row r="405" spans="2:8">
      <c r="B405" s="91"/>
      <c r="C405" s="91"/>
      <c r="D405" s="91"/>
      <c r="E405" s="91"/>
      <c r="F405" s="92"/>
      <c r="G405" s="99"/>
      <c r="H405" s="97"/>
    </row>
    <row r="406" spans="2:8">
      <c r="B406" s="91"/>
      <c r="C406" s="91"/>
      <c r="D406" s="91"/>
      <c r="E406" s="91"/>
      <c r="F406" s="92"/>
      <c r="G406" s="99"/>
      <c r="H406" s="97"/>
    </row>
    <row r="407" spans="2:8">
      <c r="B407" s="91"/>
      <c r="C407" s="91"/>
      <c r="D407" s="91"/>
      <c r="E407" s="91"/>
      <c r="F407" s="92"/>
      <c r="G407" s="99"/>
      <c r="H407" s="97"/>
    </row>
    <row r="408" spans="2:8">
      <c r="B408" s="91"/>
      <c r="C408" s="91"/>
      <c r="D408" s="91"/>
      <c r="E408" s="91"/>
      <c r="F408" s="92"/>
      <c r="G408" s="96"/>
      <c r="H408" s="97"/>
    </row>
    <row r="409" spans="2:8">
      <c r="B409" s="91"/>
      <c r="C409" s="91"/>
      <c r="D409" s="91"/>
      <c r="E409" s="91"/>
      <c r="F409" s="92"/>
      <c r="G409" s="98"/>
      <c r="H409" s="97"/>
    </row>
    <row r="410" spans="2:8">
      <c r="B410" s="91"/>
      <c r="C410" s="91"/>
      <c r="D410" s="91"/>
      <c r="E410" s="91"/>
      <c r="F410" s="92"/>
      <c r="G410" s="96"/>
      <c r="H410" s="97"/>
    </row>
    <row r="411" spans="2:8">
      <c r="B411" s="91"/>
      <c r="C411" s="91"/>
      <c r="D411" s="91"/>
      <c r="E411" s="91"/>
      <c r="F411" s="92"/>
      <c r="G411" s="96"/>
      <c r="H411" s="97"/>
    </row>
    <row r="412" spans="2:8">
      <c r="B412" s="91"/>
      <c r="C412" s="91"/>
      <c r="D412" s="91"/>
      <c r="E412" s="91"/>
      <c r="F412" s="92"/>
      <c r="G412" s="99"/>
      <c r="H412" s="97"/>
    </row>
    <row r="413" spans="2:8">
      <c r="B413" s="91"/>
      <c r="C413" s="91"/>
      <c r="D413" s="91"/>
      <c r="E413" s="91"/>
      <c r="F413" s="92"/>
      <c r="G413" s="99"/>
      <c r="H413" s="97"/>
    </row>
    <row r="414" spans="2:8">
      <c r="B414" s="91"/>
      <c r="C414" s="91"/>
      <c r="D414" s="91"/>
      <c r="E414" s="91"/>
      <c r="F414" s="92"/>
      <c r="G414" s="98"/>
      <c r="H414" s="97"/>
    </row>
    <row r="415" spans="2:8">
      <c r="B415" s="91"/>
      <c r="C415" s="91"/>
      <c r="D415" s="91"/>
      <c r="E415" s="91"/>
      <c r="F415" s="92"/>
      <c r="G415" s="98"/>
      <c r="H415" s="97"/>
    </row>
    <row r="416" spans="2:8">
      <c r="B416" s="91"/>
      <c r="C416" s="91"/>
      <c r="D416" s="91"/>
      <c r="E416" s="91"/>
      <c r="F416" s="92"/>
      <c r="G416" s="98"/>
      <c r="H416" s="97"/>
    </row>
    <row r="417" spans="2:8">
      <c r="B417" s="91"/>
      <c r="C417" s="91"/>
      <c r="D417" s="91"/>
      <c r="E417" s="91"/>
      <c r="F417" s="92"/>
      <c r="G417" s="96"/>
      <c r="H417" s="97"/>
    </row>
    <row r="418" spans="2:8">
      <c r="B418" s="91"/>
      <c r="C418" s="91"/>
      <c r="D418" s="91"/>
      <c r="E418" s="91"/>
      <c r="F418" s="92"/>
      <c r="G418" s="99"/>
      <c r="H418" s="97"/>
    </row>
    <row r="419" spans="2:8">
      <c r="B419" s="91"/>
      <c r="C419" s="91"/>
      <c r="D419" s="91"/>
      <c r="E419" s="91"/>
      <c r="F419" s="92"/>
      <c r="G419" s="96"/>
      <c r="H419" s="97"/>
    </row>
    <row r="420" spans="2:8">
      <c r="B420" s="91"/>
      <c r="C420" s="91"/>
      <c r="D420" s="91"/>
      <c r="E420" s="91"/>
      <c r="F420" s="92"/>
      <c r="G420" s="99"/>
      <c r="H420" s="97"/>
    </row>
    <row r="421" spans="2:8">
      <c r="B421" s="91"/>
      <c r="C421" s="91"/>
      <c r="D421" s="91"/>
      <c r="E421" s="91"/>
      <c r="F421" s="92"/>
      <c r="G421" s="96"/>
      <c r="H421" s="97"/>
    </row>
    <row r="422" spans="2:8">
      <c r="B422" s="91"/>
      <c r="C422" s="91"/>
      <c r="D422" s="91"/>
      <c r="E422" s="91"/>
      <c r="F422" s="92"/>
      <c r="G422" s="99"/>
      <c r="H422" s="97"/>
    </row>
    <row r="423" spans="2:8">
      <c r="B423" s="91"/>
      <c r="C423" s="91"/>
      <c r="D423" s="91"/>
      <c r="E423" s="91"/>
      <c r="F423" s="92"/>
      <c r="G423" s="99"/>
      <c r="H423" s="97"/>
    </row>
    <row r="424" spans="2:8">
      <c r="B424" s="91"/>
      <c r="C424" s="91"/>
      <c r="D424" s="91"/>
      <c r="E424" s="91"/>
      <c r="F424" s="92"/>
      <c r="G424" s="96"/>
      <c r="H424" s="97"/>
    </row>
    <row r="425" spans="2:8">
      <c r="B425" s="91"/>
      <c r="C425" s="91"/>
      <c r="D425" s="91"/>
      <c r="E425" s="91"/>
      <c r="F425" s="92"/>
      <c r="G425" s="96"/>
      <c r="H425" s="97"/>
    </row>
    <row r="426" spans="2:8">
      <c r="B426" s="91"/>
      <c r="C426" s="91"/>
      <c r="D426" s="91"/>
      <c r="E426" s="91"/>
      <c r="F426" s="92"/>
      <c r="G426" s="96"/>
      <c r="H426" s="97"/>
    </row>
    <row r="427" spans="2:8">
      <c r="B427" s="91"/>
      <c r="C427" s="91"/>
      <c r="D427" s="91"/>
      <c r="E427" s="91"/>
      <c r="F427" s="92"/>
      <c r="G427" s="99"/>
      <c r="H427" s="97"/>
    </row>
    <row r="428" spans="2:8">
      <c r="B428" s="91"/>
      <c r="C428" s="91"/>
      <c r="D428" s="91"/>
      <c r="E428" s="91"/>
      <c r="F428" s="92"/>
      <c r="G428" s="96"/>
      <c r="H428" s="97"/>
    </row>
    <row r="429" spans="2:8">
      <c r="B429" s="91"/>
      <c r="C429" s="91"/>
      <c r="D429" s="91"/>
      <c r="E429" s="91"/>
      <c r="F429" s="92"/>
      <c r="G429" s="96"/>
      <c r="H429" s="97"/>
    </row>
    <row r="430" spans="2:8">
      <c r="B430" s="91"/>
      <c r="C430" s="91"/>
      <c r="D430" s="91"/>
      <c r="E430" s="91"/>
      <c r="F430" s="92"/>
      <c r="G430" s="99"/>
      <c r="H430" s="97"/>
    </row>
    <row r="431" spans="2:8">
      <c r="B431" s="91"/>
      <c r="C431" s="91"/>
      <c r="D431" s="91"/>
      <c r="E431" s="91"/>
      <c r="F431" s="92"/>
      <c r="G431" s="96"/>
      <c r="H431" s="97"/>
    </row>
    <row r="432" spans="2:8">
      <c r="B432" s="91"/>
      <c r="C432" s="91"/>
      <c r="D432" s="91"/>
      <c r="E432" s="91"/>
      <c r="F432" s="92"/>
      <c r="G432" s="99"/>
      <c r="H432" s="97"/>
    </row>
    <row r="433" spans="2:8">
      <c r="B433" s="91"/>
      <c r="C433" s="91"/>
      <c r="D433" s="91"/>
      <c r="E433" s="91"/>
      <c r="F433" s="92"/>
      <c r="G433" s="96"/>
      <c r="H433" s="97"/>
    </row>
    <row r="434" spans="2:8">
      <c r="B434" s="91"/>
      <c r="C434" s="91"/>
      <c r="D434" s="91"/>
      <c r="E434" s="91"/>
      <c r="F434" s="92"/>
      <c r="G434" s="99"/>
      <c r="H434" s="97"/>
    </row>
    <row r="435" spans="2:8">
      <c r="B435" s="91"/>
      <c r="C435" s="91"/>
      <c r="D435" s="91"/>
      <c r="E435" s="91"/>
      <c r="F435" s="92"/>
      <c r="G435" s="99"/>
      <c r="H435" s="97"/>
    </row>
    <row r="436" spans="2:8">
      <c r="B436" s="91"/>
      <c r="C436" s="91"/>
      <c r="D436" s="91"/>
      <c r="E436" s="91"/>
      <c r="F436" s="92"/>
      <c r="G436" s="98"/>
      <c r="H436" s="97"/>
    </row>
    <row r="437" spans="2:8">
      <c r="B437" s="91"/>
      <c r="C437" s="91"/>
      <c r="D437" s="91"/>
      <c r="E437" s="91"/>
      <c r="F437" s="92"/>
      <c r="G437" s="96"/>
      <c r="H437" s="97"/>
    </row>
    <row r="438" spans="2:8">
      <c r="B438" s="91"/>
      <c r="C438" s="91"/>
      <c r="D438" s="91"/>
      <c r="E438" s="91"/>
      <c r="F438" s="92"/>
      <c r="G438" s="96"/>
      <c r="H438" s="97"/>
    </row>
    <row r="439" spans="2:8">
      <c r="B439" s="91"/>
      <c r="C439" s="91"/>
      <c r="D439" s="91"/>
      <c r="E439" s="91"/>
      <c r="F439" s="92"/>
      <c r="G439" s="96"/>
      <c r="H439" s="97"/>
    </row>
    <row r="440" spans="2:8">
      <c r="B440" s="91"/>
      <c r="C440" s="91"/>
      <c r="D440" s="91"/>
      <c r="E440" s="91"/>
      <c r="F440" s="92"/>
      <c r="G440" s="96"/>
      <c r="H440" s="97"/>
    </row>
    <row r="441" spans="2:8">
      <c r="B441" s="91"/>
      <c r="C441" s="91"/>
      <c r="D441" s="91"/>
      <c r="E441" s="91"/>
      <c r="F441" s="92"/>
      <c r="G441" s="96"/>
      <c r="H441" s="97"/>
    </row>
    <row r="442" spans="2:8">
      <c r="B442" s="91"/>
      <c r="C442" s="91"/>
      <c r="D442" s="91"/>
      <c r="E442" s="91"/>
      <c r="F442" s="92"/>
      <c r="G442" s="96"/>
      <c r="H442" s="97"/>
    </row>
    <row r="443" spans="2:8">
      <c r="B443" s="91"/>
      <c r="C443" s="91"/>
      <c r="D443" s="91"/>
      <c r="E443" s="91"/>
      <c r="F443" s="92"/>
      <c r="G443" s="99"/>
      <c r="H443" s="97"/>
    </row>
    <row r="444" spans="2:8">
      <c r="B444" s="91"/>
      <c r="C444" s="91"/>
      <c r="D444" s="91"/>
      <c r="E444" s="91"/>
      <c r="F444" s="92"/>
      <c r="G444" s="96"/>
      <c r="H444" s="97"/>
    </row>
    <row r="445" spans="2:8">
      <c r="B445" s="91"/>
      <c r="C445" s="91"/>
      <c r="D445" s="91"/>
      <c r="E445" s="91"/>
      <c r="F445" s="92"/>
      <c r="G445" s="96"/>
      <c r="H445" s="97"/>
    </row>
    <row r="446" spans="2:8">
      <c r="B446" s="91"/>
      <c r="C446" s="91"/>
      <c r="D446" s="91"/>
      <c r="E446" s="91"/>
      <c r="F446" s="92"/>
      <c r="G446" s="98"/>
      <c r="H446" s="97"/>
    </row>
    <row r="447" spans="2:8">
      <c r="B447" s="91"/>
      <c r="C447" s="91"/>
      <c r="D447" s="91"/>
      <c r="E447" s="91"/>
      <c r="F447" s="92"/>
      <c r="G447" s="98"/>
      <c r="H447" s="97"/>
    </row>
    <row r="448" spans="2:8">
      <c r="B448" s="91"/>
      <c r="C448" s="91"/>
      <c r="D448" s="91"/>
      <c r="E448" s="91"/>
      <c r="F448" s="92"/>
      <c r="G448" s="98"/>
      <c r="H448" s="97"/>
    </row>
    <row r="449" spans="2:8">
      <c r="B449" s="91"/>
      <c r="C449" s="91"/>
      <c r="D449" s="91"/>
      <c r="E449" s="91"/>
      <c r="F449" s="92"/>
      <c r="G449" s="98"/>
      <c r="H449" s="97"/>
    </row>
    <row r="450" spans="2:8">
      <c r="B450" s="91"/>
      <c r="C450" s="91"/>
      <c r="D450" s="91"/>
      <c r="E450" s="91"/>
      <c r="F450" s="92"/>
      <c r="G450" s="96"/>
      <c r="H450" s="97"/>
    </row>
    <row r="451" spans="2:8">
      <c r="B451" s="91"/>
      <c r="C451" s="91"/>
      <c r="D451" s="91"/>
      <c r="E451" s="91"/>
      <c r="F451" s="92"/>
      <c r="G451" s="98"/>
      <c r="H451" s="97"/>
    </row>
    <row r="452" spans="2:8">
      <c r="B452" s="91"/>
      <c r="C452" s="91"/>
      <c r="D452" s="91"/>
      <c r="E452" s="91"/>
      <c r="F452" s="92"/>
      <c r="G452" s="96"/>
      <c r="H452" s="97"/>
    </row>
    <row r="453" spans="2:8">
      <c r="B453" s="91"/>
      <c r="C453" s="91"/>
      <c r="D453" s="91"/>
      <c r="E453" s="91"/>
      <c r="F453" s="92"/>
      <c r="G453" s="98"/>
      <c r="H453" s="97"/>
    </row>
    <row r="454" spans="2:8">
      <c r="B454" s="91"/>
      <c r="C454" s="91"/>
      <c r="D454" s="91"/>
      <c r="E454" s="91"/>
      <c r="F454" s="92"/>
      <c r="G454" s="98"/>
      <c r="H454" s="97"/>
    </row>
    <row r="455" spans="2:8">
      <c r="B455" s="91"/>
      <c r="C455" s="91"/>
      <c r="D455" s="91"/>
      <c r="E455" s="91"/>
      <c r="F455" s="92"/>
      <c r="G455" s="98"/>
      <c r="H455" s="97"/>
    </row>
    <row r="456" spans="2:8">
      <c r="B456" s="91"/>
      <c r="C456" s="91"/>
      <c r="D456" s="91"/>
      <c r="E456" s="91"/>
      <c r="F456" s="92"/>
      <c r="G456" s="98"/>
      <c r="H456" s="97"/>
    </row>
    <row r="457" spans="2:8">
      <c r="B457" s="91"/>
      <c r="C457" s="91"/>
      <c r="D457" s="91"/>
      <c r="E457" s="91"/>
      <c r="F457" s="92"/>
      <c r="G457" s="98"/>
      <c r="H457" s="97"/>
    </row>
    <row r="458" spans="2:8">
      <c r="B458" s="91"/>
      <c r="C458" s="91"/>
      <c r="D458" s="91"/>
      <c r="E458" s="91"/>
      <c r="F458" s="92"/>
      <c r="G458" s="96"/>
      <c r="H458" s="97"/>
    </row>
    <row r="459" spans="2:8">
      <c r="B459" s="91"/>
      <c r="C459" s="91"/>
      <c r="D459" s="91"/>
      <c r="E459" s="91"/>
      <c r="F459" s="92"/>
      <c r="G459" s="98"/>
      <c r="H459" s="97"/>
    </row>
    <row r="460" spans="2:8">
      <c r="B460" s="91"/>
      <c r="C460" s="91"/>
      <c r="D460" s="91"/>
      <c r="E460" s="91"/>
      <c r="F460" s="92"/>
      <c r="G460" s="99"/>
      <c r="H460" s="97"/>
    </row>
    <row r="461" spans="2:8">
      <c r="B461" s="91"/>
      <c r="C461" s="91"/>
      <c r="D461" s="91"/>
      <c r="E461" s="91"/>
      <c r="F461" s="92"/>
      <c r="G461" s="96"/>
      <c r="H461" s="97"/>
    </row>
    <row r="462" spans="2:8">
      <c r="B462" s="91"/>
      <c r="C462" s="91"/>
      <c r="D462" s="91"/>
      <c r="E462" s="91"/>
      <c r="F462" s="92"/>
      <c r="G462" s="96"/>
      <c r="H462" s="97"/>
    </row>
    <row r="463" spans="2:8">
      <c r="B463" s="91"/>
      <c r="C463" s="91"/>
      <c r="D463" s="91"/>
      <c r="E463" s="91"/>
      <c r="F463" s="92"/>
      <c r="G463" s="99"/>
      <c r="H463" s="97"/>
    </row>
    <row r="464" spans="2:8">
      <c r="B464" s="91"/>
      <c r="C464" s="91"/>
      <c r="D464" s="91"/>
      <c r="E464" s="91"/>
      <c r="F464" s="92"/>
      <c r="G464" s="96"/>
      <c r="H464" s="97"/>
    </row>
    <row r="465" spans="2:8">
      <c r="B465" s="91"/>
      <c r="C465" s="91"/>
      <c r="D465" s="91"/>
      <c r="E465" s="91"/>
      <c r="F465" s="92"/>
      <c r="G465" s="99"/>
      <c r="H465" s="97"/>
    </row>
    <row r="466" spans="2:8">
      <c r="B466" s="91"/>
      <c r="C466" s="91"/>
      <c r="D466" s="91"/>
      <c r="E466" s="91"/>
      <c r="F466" s="92"/>
      <c r="G466" s="99"/>
      <c r="H466" s="97"/>
    </row>
    <row r="467" spans="2:8">
      <c r="B467" s="91"/>
      <c r="C467" s="91"/>
      <c r="D467" s="91"/>
      <c r="E467" s="91"/>
      <c r="F467" s="92"/>
      <c r="G467" s="98"/>
      <c r="H467" s="97"/>
    </row>
    <row r="468" spans="2:8">
      <c r="B468" s="91"/>
      <c r="C468" s="91"/>
      <c r="D468" s="91"/>
      <c r="E468" s="91"/>
      <c r="F468" s="92"/>
      <c r="G468" s="96"/>
      <c r="H468" s="97"/>
    </row>
    <row r="469" spans="2:8">
      <c r="B469" s="91"/>
      <c r="C469" s="91"/>
      <c r="D469" s="91"/>
      <c r="E469" s="91"/>
      <c r="F469" s="92"/>
      <c r="G469" s="99"/>
      <c r="H469" s="97"/>
    </row>
    <row r="470" spans="2:8">
      <c r="B470" s="91"/>
      <c r="C470" s="91"/>
      <c r="D470" s="91"/>
      <c r="E470" s="91"/>
      <c r="F470" s="92"/>
      <c r="G470" s="96"/>
      <c r="H470" s="97"/>
    </row>
    <row r="471" spans="2:8">
      <c r="B471" s="91"/>
      <c r="C471" s="91"/>
      <c r="D471" s="91"/>
      <c r="E471" s="91"/>
      <c r="F471" s="92"/>
      <c r="G471" s="99"/>
      <c r="H471" s="97"/>
    </row>
    <row r="472" spans="2:8">
      <c r="B472" s="91"/>
      <c r="C472" s="91"/>
      <c r="D472" s="91"/>
      <c r="E472" s="91"/>
      <c r="F472" s="92"/>
      <c r="G472" s="99"/>
      <c r="H472" s="97"/>
    </row>
    <row r="473" spans="2:8">
      <c r="B473" s="91"/>
      <c r="C473" s="91"/>
      <c r="D473" s="91"/>
      <c r="E473" s="91"/>
      <c r="F473" s="92"/>
      <c r="G473" s="98"/>
      <c r="H473" s="97"/>
    </row>
    <row r="474" spans="2:8">
      <c r="B474" s="91"/>
      <c r="C474" s="91"/>
      <c r="D474" s="91"/>
      <c r="E474" s="91"/>
      <c r="F474" s="92"/>
      <c r="G474" s="96"/>
      <c r="H474" s="97"/>
    </row>
    <row r="475" spans="2:8">
      <c r="B475" s="91"/>
      <c r="C475" s="91"/>
      <c r="D475" s="91"/>
      <c r="E475" s="91"/>
      <c r="F475" s="92"/>
      <c r="G475" s="96"/>
      <c r="H475" s="97"/>
    </row>
    <row r="476" spans="2:8">
      <c r="B476" s="91"/>
      <c r="C476" s="91"/>
      <c r="D476" s="91"/>
      <c r="E476" s="91"/>
      <c r="F476" s="92"/>
      <c r="G476" s="99"/>
      <c r="H476" s="97"/>
    </row>
    <row r="477" spans="2:8">
      <c r="B477" s="91"/>
      <c r="C477" s="91"/>
      <c r="D477" s="91"/>
      <c r="E477" s="91"/>
      <c r="F477" s="92"/>
      <c r="G477" s="96"/>
      <c r="H477" s="97"/>
    </row>
    <row r="478" spans="2:8">
      <c r="B478" s="91"/>
      <c r="C478" s="91"/>
      <c r="D478" s="91"/>
      <c r="E478" s="91"/>
      <c r="F478" s="92"/>
      <c r="G478" s="99"/>
      <c r="H478" s="97"/>
    </row>
    <row r="479" spans="2:8">
      <c r="B479" s="91"/>
      <c r="C479" s="91"/>
      <c r="D479" s="91"/>
      <c r="E479" s="91"/>
      <c r="F479" s="92"/>
      <c r="G479" s="98"/>
      <c r="H479" s="97"/>
    </row>
    <row r="480" spans="2:8">
      <c r="B480" s="91"/>
      <c r="C480" s="91"/>
      <c r="D480" s="91"/>
      <c r="E480" s="91"/>
      <c r="F480" s="92"/>
      <c r="G480" s="96"/>
      <c r="H480" s="97"/>
    </row>
    <row r="481" spans="2:8">
      <c r="B481" s="91"/>
      <c r="C481" s="91"/>
      <c r="D481" s="91"/>
      <c r="E481" s="91"/>
      <c r="F481" s="92"/>
      <c r="G481" s="99"/>
      <c r="H481" s="97"/>
    </row>
    <row r="482" spans="2:8">
      <c r="B482" s="91"/>
      <c r="C482" s="91"/>
      <c r="D482" s="91"/>
      <c r="E482" s="91"/>
      <c r="F482" s="92"/>
      <c r="G482" s="96"/>
      <c r="H482" s="97"/>
    </row>
    <row r="483" spans="2:8">
      <c r="B483" s="91"/>
      <c r="C483" s="91"/>
      <c r="D483" s="91"/>
      <c r="E483" s="91"/>
      <c r="F483" s="92"/>
      <c r="G483" s="96"/>
      <c r="H483" s="97"/>
    </row>
    <row r="484" spans="2:8">
      <c r="B484" s="91"/>
      <c r="C484" s="91"/>
      <c r="D484" s="91"/>
      <c r="E484" s="91"/>
      <c r="F484" s="92"/>
      <c r="G484" s="98"/>
      <c r="H484" s="97"/>
    </row>
    <row r="485" spans="2:8">
      <c r="B485" s="91"/>
      <c r="C485" s="91"/>
      <c r="D485" s="91"/>
      <c r="E485" s="91"/>
      <c r="F485" s="92"/>
      <c r="G485" s="96"/>
      <c r="H485" s="97"/>
    </row>
    <row r="486" spans="2:8">
      <c r="B486" s="91"/>
      <c r="C486" s="91"/>
      <c r="D486" s="91"/>
      <c r="E486" s="91"/>
      <c r="F486" s="92"/>
      <c r="G486" s="96"/>
      <c r="H486" s="97"/>
    </row>
    <row r="487" spans="2:8">
      <c r="B487" s="91"/>
      <c r="C487" s="91"/>
      <c r="D487" s="91"/>
      <c r="E487" s="91"/>
      <c r="F487" s="92"/>
      <c r="G487" s="98"/>
      <c r="H487" s="97"/>
    </row>
    <row r="488" spans="2:8">
      <c r="B488" s="91"/>
      <c r="C488" s="91"/>
      <c r="D488" s="91"/>
      <c r="E488" s="91"/>
      <c r="F488" s="92"/>
      <c r="G488" s="98"/>
      <c r="H488" s="97"/>
    </row>
    <row r="489" spans="2:8">
      <c r="B489" s="91"/>
      <c r="C489" s="91"/>
      <c r="D489" s="91"/>
      <c r="E489" s="91"/>
      <c r="F489" s="92"/>
      <c r="G489" s="96"/>
      <c r="H489" s="97"/>
    </row>
    <row r="490" spans="2:8">
      <c r="B490" s="91"/>
      <c r="C490" s="91"/>
      <c r="D490" s="91"/>
      <c r="E490" s="91"/>
      <c r="F490" s="92"/>
      <c r="G490" s="98"/>
      <c r="H490" s="97"/>
    </row>
    <row r="491" spans="2:8">
      <c r="B491" s="91"/>
      <c r="C491" s="91"/>
      <c r="D491" s="91"/>
      <c r="E491" s="91"/>
      <c r="F491" s="92"/>
      <c r="G491" s="98"/>
      <c r="H491" s="97"/>
    </row>
    <row r="492" spans="2:8">
      <c r="B492" s="91"/>
      <c r="C492" s="91"/>
      <c r="D492" s="91"/>
      <c r="E492" s="91"/>
      <c r="F492" s="92"/>
      <c r="G492" s="98"/>
      <c r="H492" s="97"/>
    </row>
    <row r="493" spans="2:8">
      <c r="B493" s="91"/>
      <c r="C493" s="91"/>
      <c r="D493" s="91"/>
      <c r="E493" s="91"/>
      <c r="F493" s="92"/>
      <c r="G493" s="98"/>
      <c r="H493" s="97"/>
    </row>
    <row r="494" spans="2:8">
      <c r="B494" s="91"/>
      <c r="C494" s="91"/>
      <c r="D494" s="91"/>
      <c r="E494" s="91"/>
      <c r="F494" s="92"/>
      <c r="G494" s="96"/>
      <c r="H494" s="97"/>
    </row>
    <row r="495" spans="2:8">
      <c r="B495" s="91"/>
      <c r="C495" s="91"/>
      <c r="D495" s="91"/>
      <c r="E495" s="91"/>
      <c r="F495" s="92"/>
      <c r="G495" s="96"/>
      <c r="H495" s="97"/>
    </row>
    <row r="496" spans="2:8">
      <c r="B496" s="91"/>
      <c r="C496" s="91"/>
      <c r="D496" s="91"/>
      <c r="E496" s="91"/>
      <c r="F496" s="92"/>
      <c r="G496" s="98"/>
      <c r="H496" s="97"/>
    </row>
    <row r="497" spans="2:8">
      <c r="B497" s="91"/>
      <c r="C497" s="91"/>
      <c r="D497" s="91"/>
      <c r="E497" s="91"/>
      <c r="F497" s="92"/>
      <c r="G497" s="99"/>
      <c r="H497" s="97"/>
    </row>
    <row r="498" spans="2:8">
      <c r="B498" s="91"/>
      <c r="C498" s="91"/>
      <c r="D498" s="91"/>
      <c r="E498" s="91"/>
      <c r="F498" s="92"/>
      <c r="G498" s="96"/>
      <c r="H498" s="97"/>
    </row>
    <row r="499" spans="2:8">
      <c r="B499" s="91"/>
      <c r="C499" s="91"/>
      <c r="D499" s="91"/>
      <c r="E499" s="91"/>
      <c r="F499" s="92"/>
      <c r="G499" s="96"/>
      <c r="H499" s="97"/>
    </row>
    <row r="500" spans="2:8">
      <c r="B500" s="91"/>
      <c r="C500" s="91"/>
      <c r="D500" s="91"/>
      <c r="E500" s="91"/>
      <c r="F500" s="92"/>
      <c r="G500" s="99"/>
      <c r="H500" s="97"/>
    </row>
    <row r="501" spans="2:8">
      <c r="B501" s="91"/>
      <c r="C501" s="91"/>
      <c r="D501" s="91"/>
      <c r="E501" s="91"/>
      <c r="F501" s="92"/>
      <c r="G501" s="96"/>
      <c r="H501" s="97"/>
    </row>
    <row r="502" spans="2:8">
      <c r="B502" s="91"/>
      <c r="C502" s="91"/>
      <c r="D502" s="91"/>
      <c r="E502" s="91"/>
      <c r="F502" s="92"/>
      <c r="G502" s="96"/>
      <c r="H502" s="97"/>
    </row>
    <row r="503" spans="2:8">
      <c r="B503" s="91"/>
      <c r="C503" s="91"/>
      <c r="D503" s="91"/>
      <c r="E503" s="91"/>
      <c r="F503" s="92"/>
      <c r="G503" s="99"/>
      <c r="H503" s="97"/>
    </row>
    <row r="504" spans="2:8">
      <c r="B504" s="91"/>
      <c r="C504" s="91"/>
      <c r="D504" s="91"/>
      <c r="E504" s="91"/>
      <c r="F504" s="92"/>
      <c r="G504" s="96"/>
      <c r="H504" s="97"/>
    </row>
    <row r="505" spans="2:8">
      <c r="B505" s="91"/>
      <c r="C505" s="91"/>
      <c r="D505" s="91"/>
      <c r="E505" s="91"/>
      <c r="F505" s="92"/>
      <c r="G505" s="98"/>
      <c r="H505" s="97"/>
    </row>
    <row r="506" spans="2:8">
      <c r="B506" s="91"/>
      <c r="C506" s="91"/>
      <c r="D506" s="91"/>
      <c r="E506" s="91"/>
      <c r="F506" s="92"/>
      <c r="G506" s="96"/>
      <c r="H506" s="97"/>
    </row>
    <row r="507" spans="2:8">
      <c r="B507" s="91"/>
      <c r="C507" s="91"/>
      <c r="D507" s="91"/>
      <c r="E507" s="91"/>
      <c r="F507" s="92"/>
      <c r="G507" s="96"/>
      <c r="H507" s="97"/>
    </row>
    <row r="508" spans="2:8">
      <c r="B508" s="91"/>
      <c r="C508" s="91"/>
      <c r="D508" s="91"/>
      <c r="E508" s="91"/>
      <c r="F508" s="92"/>
      <c r="G508" s="98"/>
      <c r="H508" s="97"/>
    </row>
    <row r="509" spans="2:8">
      <c r="B509" s="91"/>
      <c r="C509" s="91"/>
      <c r="D509" s="91"/>
      <c r="E509" s="91"/>
      <c r="F509" s="92"/>
      <c r="G509" s="99"/>
      <c r="H509" s="97"/>
    </row>
    <row r="510" spans="2:8">
      <c r="B510" s="91"/>
      <c r="C510" s="91"/>
      <c r="D510" s="91"/>
      <c r="E510" s="91"/>
      <c r="F510" s="92"/>
      <c r="G510" s="99"/>
      <c r="H510" s="97"/>
    </row>
    <row r="511" spans="2:8">
      <c r="B511" s="91"/>
      <c r="C511" s="91"/>
      <c r="D511" s="91"/>
      <c r="E511" s="91"/>
      <c r="F511" s="92"/>
      <c r="G511" s="96"/>
      <c r="H511" s="97"/>
    </row>
    <row r="512" spans="2:8">
      <c r="B512" s="91"/>
      <c r="C512" s="91"/>
      <c r="D512" s="91"/>
      <c r="E512" s="91"/>
      <c r="F512" s="92"/>
      <c r="G512" s="99"/>
      <c r="H512" s="97"/>
    </row>
    <row r="513" spans="2:8">
      <c r="B513" s="91"/>
      <c r="C513" s="91"/>
      <c r="D513" s="91"/>
      <c r="E513" s="91"/>
      <c r="F513" s="92"/>
      <c r="G513" s="98"/>
      <c r="H513" s="97"/>
    </row>
    <row r="514" spans="2:8">
      <c r="B514" s="91"/>
      <c r="C514" s="91"/>
      <c r="D514" s="91"/>
      <c r="E514" s="91"/>
      <c r="F514" s="92"/>
      <c r="G514" s="98"/>
      <c r="H514" s="97"/>
    </row>
    <row r="515" spans="2:8">
      <c r="B515" s="91"/>
      <c r="C515" s="91"/>
      <c r="D515" s="91"/>
      <c r="E515" s="91"/>
      <c r="F515" s="92"/>
      <c r="G515" s="96"/>
      <c r="H515" s="97"/>
    </row>
    <row r="516" spans="2:8">
      <c r="B516" s="91"/>
      <c r="C516" s="91"/>
      <c r="D516" s="91"/>
      <c r="E516" s="91"/>
      <c r="F516" s="92"/>
      <c r="G516" s="98"/>
      <c r="H516" s="97"/>
    </row>
    <row r="517" spans="2:8">
      <c r="B517" s="91"/>
      <c r="C517" s="91"/>
      <c r="D517" s="91"/>
      <c r="E517" s="91"/>
      <c r="F517" s="92"/>
      <c r="G517" s="96"/>
      <c r="H517" s="97"/>
    </row>
    <row r="518" spans="2:8">
      <c r="B518" s="91"/>
      <c r="C518" s="91"/>
      <c r="D518" s="91"/>
      <c r="E518" s="91"/>
      <c r="F518" s="92"/>
      <c r="G518" s="98"/>
      <c r="H518" s="97"/>
    </row>
    <row r="519" spans="2:8">
      <c r="B519" s="91"/>
      <c r="C519" s="91"/>
      <c r="D519" s="91"/>
      <c r="E519" s="91"/>
      <c r="F519" s="92"/>
      <c r="G519" s="98"/>
      <c r="H519" s="97"/>
    </row>
    <row r="520" spans="2:8">
      <c r="B520" s="91"/>
      <c r="C520" s="91"/>
      <c r="D520" s="91"/>
      <c r="E520" s="91"/>
      <c r="F520" s="92"/>
      <c r="G520" s="98"/>
      <c r="H520" s="97"/>
    </row>
    <row r="521" spans="2:8">
      <c r="B521" s="91"/>
      <c r="C521" s="91"/>
      <c r="D521" s="91"/>
      <c r="E521" s="91"/>
      <c r="F521" s="92"/>
      <c r="G521" s="98"/>
      <c r="H521" s="97"/>
    </row>
    <row r="522" spans="2:8">
      <c r="B522" s="91"/>
      <c r="C522" s="91"/>
      <c r="D522" s="91"/>
      <c r="E522" s="91"/>
      <c r="F522" s="92"/>
      <c r="G522" s="98"/>
      <c r="H522" s="97"/>
    </row>
    <row r="523" spans="2:8">
      <c r="B523" s="91"/>
      <c r="C523" s="91"/>
      <c r="D523" s="91"/>
      <c r="E523" s="91"/>
      <c r="F523" s="92"/>
      <c r="G523" s="98"/>
      <c r="H523" s="97"/>
    </row>
    <row r="524" spans="2:8">
      <c r="B524" s="91"/>
      <c r="C524" s="91"/>
      <c r="D524" s="91"/>
      <c r="E524" s="91"/>
      <c r="F524" s="92"/>
      <c r="G524" s="98"/>
      <c r="H524" s="97"/>
    </row>
    <row r="525" spans="2:8">
      <c r="B525" s="91"/>
      <c r="C525" s="91"/>
      <c r="D525" s="91"/>
      <c r="E525" s="91"/>
      <c r="F525" s="92"/>
      <c r="G525" s="99"/>
      <c r="H525" s="97"/>
    </row>
    <row r="526" spans="2:8">
      <c r="B526" s="91"/>
      <c r="C526" s="91"/>
      <c r="D526" s="91"/>
      <c r="E526" s="91"/>
      <c r="F526" s="92"/>
      <c r="G526" s="96"/>
      <c r="H526" s="97"/>
    </row>
    <row r="527" spans="2:8">
      <c r="B527" s="91"/>
      <c r="C527" s="91"/>
      <c r="D527" s="91"/>
      <c r="E527" s="91"/>
      <c r="F527" s="92"/>
      <c r="G527" s="96"/>
      <c r="H527" s="97"/>
    </row>
    <row r="528" spans="2:8">
      <c r="B528" s="91"/>
      <c r="C528" s="91"/>
      <c r="D528" s="91"/>
      <c r="E528" s="91"/>
      <c r="F528" s="92"/>
      <c r="G528" s="98"/>
      <c r="H528" s="97"/>
    </row>
    <row r="529" spans="2:8">
      <c r="B529" s="91"/>
      <c r="C529" s="91"/>
      <c r="D529" s="91"/>
      <c r="E529" s="91"/>
      <c r="F529" s="92"/>
      <c r="G529" s="99"/>
      <c r="H529" s="97"/>
    </row>
    <row r="530" spans="2:8">
      <c r="B530" s="91"/>
      <c r="C530" s="91"/>
      <c r="D530" s="91"/>
      <c r="E530" s="91"/>
      <c r="F530" s="92"/>
      <c r="G530" s="98"/>
      <c r="H530" s="97"/>
    </row>
    <row r="531" spans="2:8">
      <c r="B531" s="91"/>
      <c r="C531" s="91"/>
      <c r="D531" s="91"/>
      <c r="E531" s="91"/>
      <c r="F531" s="92"/>
      <c r="G531" s="98"/>
      <c r="H531" s="97"/>
    </row>
    <row r="532" spans="2:8">
      <c r="B532" s="91"/>
      <c r="C532" s="91"/>
      <c r="D532" s="91"/>
      <c r="E532" s="91"/>
      <c r="F532" s="92"/>
      <c r="G532" s="98"/>
      <c r="H532" s="97"/>
    </row>
    <row r="533" spans="2:8">
      <c r="B533" s="91"/>
      <c r="C533" s="91"/>
      <c r="D533" s="91"/>
      <c r="E533" s="91"/>
      <c r="F533" s="92"/>
      <c r="G533" s="96"/>
      <c r="H533" s="97"/>
    </row>
    <row r="534" spans="2:8">
      <c r="B534" s="91"/>
      <c r="C534" s="91"/>
      <c r="D534" s="91"/>
      <c r="E534" s="91"/>
      <c r="F534" s="92"/>
      <c r="G534" s="98"/>
      <c r="H534" s="97"/>
    </row>
    <row r="535" spans="2:8">
      <c r="B535" s="91"/>
      <c r="C535" s="91"/>
      <c r="D535" s="91"/>
      <c r="E535" s="91"/>
      <c r="F535" s="92"/>
      <c r="G535" s="98"/>
      <c r="H535" s="97"/>
    </row>
    <row r="536" spans="2:8">
      <c r="B536" s="91"/>
      <c r="C536" s="91"/>
      <c r="D536" s="91"/>
      <c r="E536" s="91"/>
      <c r="F536" s="92"/>
      <c r="G536" s="96"/>
      <c r="H536" s="97"/>
    </row>
    <row r="537" spans="2:8">
      <c r="B537" s="91"/>
      <c r="C537" s="91"/>
      <c r="D537" s="91"/>
      <c r="E537" s="91"/>
      <c r="F537" s="92"/>
      <c r="G537" s="96"/>
      <c r="H537" s="97"/>
    </row>
    <row r="538" spans="2:8">
      <c r="B538" s="91"/>
      <c r="C538" s="91"/>
      <c r="D538" s="91"/>
      <c r="E538" s="91"/>
      <c r="F538" s="92"/>
      <c r="G538" s="98"/>
      <c r="H538" s="97"/>
    </row>
    <row r="539" spans="2:8">
      <c r="B539" s="91"/>
      <c r="C539" s="91"/>
      <c r="D539" s="91"/>
      <c r="E539" s="91"/>
      <c r="F539" s="92"/>
      <c r="G539" s="98"/>
      <c r="H539" s="97"/>
    </row>
    <row r="540" spans="2:8">
      <c r="B540" s="91"/>
      <c r="C540" s="91"/>
      <c r="D540" s="91"/>
      <c r="E540" s="91"/>
      <c r="F540" s="92"/>
      <c r="G540" s="99"/>
      <c r="H540" s="97"/>
    </row>
    <row r="541" spans="2:8">
      <c r="B541" s="91"/>
      <c r="C541" s="91"/>
      <c r="D541" s="91"/>
      <c r="E541" s="91"/>
      <c r="F541" s="92"/>
      <c r="G541" s="99"/>
      <c r="H541" s="97"/>
    </row>
    <row r="542" spans="2:8">
      <c r="B542" s="91"/>
      <c r="C542" s="91"/>
      <c r="D542" s="91"/>
      <c r="E542" s="91"/>
      <c r="F542" s="92"/>
      <c r="G542" s="99"/>
      <c r="H542" s="97"/>
    </row>
    <row r="543" spans="2:8">
      <c r="B543" s="91"/>
      <c r="C543" s="91"/>
      <c r="D543" s="91"/>
      <c r="E543" s="91"/>
      <c r="F543" s="92"/>
      <c r="G543" s="96"/>
      <c r="H543" s="97"/>
    </row>
    <row r="544" spans="2:8">
      <c r="B544" s="91"/>
      <c r="C544" s="91"/>
      <c r="D544" s="91"/>
      <c r="E544" s="91"/>
      <c r="F544" s="92"/>
      <c r="G544" s="98"/>
      <c r="H544" s="97"/>
    </row>
    <row r="545" spans="2:8">
      <c r="B545" s="91"/>
      <c r="C545" s="91"/>
      <c r="D545" s="91"/>
      <c r="E545" s="91"/>
      <c r="F545" s="92"/>
      <c r="G545" s="99"/>
      <c r="H545" s="97"/>
    </row>
    <row r="546" spans="2:8">
      <c r="B546" s="91"/>
      <c r="C546" s="91"/>
      <c r="D546" s="91"/>
      <c r="E546" s="91"/>
      <c r="F546" s="92"/>
      <c r="G546" s="96"/>
      <c r="H546" s="97"/>
    </row>
    <row r="547" spans="2:8">
      <c r="B547" s="91"/>
      <c r="C547" s="91"/>
      <c r="D547" s="91"/>
      <c r="E547" s="91"/>
      <c r="F547" s="92"/>
      <c r="G547" s="99"/>
      <c r="H547" s="97"/>
    </row>
    <row r="548" spans="2:8">
      <c r="B548" s="91"/>
      <c r="C548" s="91"/>
      <c r="D548" s="91"/>
      <c r="E548" s="91"/>
      <c r="F548" s="92"/>
      <c r="G548" s="98"/>
      <c r="H548" s="97"/>
    </row>
    <row r="549" spans="2:8">
      <c r="B549" s="91"/>
      <c r="C549" s="91"/>
      <c r="D549" s="91"/>
      <c r="E549" s="91"/>
      <c r="F549" s="92"/>
      <c r="G549" s="96"/>
      <c r="H549" s="97"/>
    </row>
    <row r="550" spans="2:8">
      <c r="B550" s="91"/>
      <c r="C550" s="91"/>
      <c r="D550" s="91"/>
      <c r="E550" s="91"/>
      <c r="F550" s="92"/>
      <c r="G550" s="96"/>
      <c r="H550" s="97"/>
    </row>
    <row r="551" spans="2:8">
      <c r="B551" s="91"/>
      <c r="C551" s="91"/>
      <c r="D551" s="91"/>
      <c r="E551" s="91"/>
      <c r="F551" s="92"/>
      <c r="G551" s="96"/>
      <c r="H551" s="97"/>
    </row>
    <row r="552" spans="2:8">
      <c r="B552" s="91"/>
      <c r="C552" s="91"/>
      <c r="D552" s="91"/>
      <c r="E552" s="91"/>
      <c r="F552" s="92"/>
      <c r="G552" s="98"/>
      <c r="H552" s="97"/>
    </row>
    <row r="553" spans="2:8">
      <c r="B553" s="91"/>
      <c r="C553" s="91"/>
      <c r="D553" s="91"/>
      <c r="E553" s="91"/>
      <c r="F553" s="92"/>
      <c r="G553" s="98"/>
      <c r="H553" s="97"/>
    </row>
    <row r="554" spans="2:8">
      <c r="B554" s="91"/>
      <c r="C554" s="91"/>
      <c r="D554" s="91"/>
      <c r="E554" s="91"/>
      <c r="F554" s="92"/>
      <c r="G554" s="98"/>
      <c r="H554" s="97"/>
    </row>
    <row r="555" spans="2:8">
      <c r="B555" s="91"/>
      <c r="C555" s="91"/>
      <c r="D555" s="91"/>
      <c r="E555" s="91"/>
      <c r="F555" s="92"/>
      <c r="G555" s="96"/>
      <c r="H555" s="97"/>
    </row>
    <row r="556" spans="2:8">
      <c r="B556" s="91"/>
      <c r="C556" s="91"/>
      <c r="D556" s="91"/>
      <c r="E556" s="91"/>
      <c r="F556" s="92"/>
      <c r="G556" s="96"/>
      <c r="H556" s="97"/>
    </row>
    <row r="557" spans="2:8">
      <c r="B557" s="91"/>
      <c r="C557" s="91"/>
      <c r="D557" s="91"/>
      <c r="E557" s="91"/>
      <c r="F557" s="92"/>
      <c r="G557" s="98"/>
      <c r="H557" s="97"/>
    </row>
    <row r="558" spans="2:8">
      <c r="B558" s="91"/>
      <c r="C558" s="91"/>
      <c r="D558" s="91"/>
      <c r="E558" s="91"/>
      <c r="F558" s="92"/>
      <c r="G558" s="99"/>
      <c r="H558" s="97"/>
    </row>
    <row r="559" spans="2:8">
      <c r="B559" s="91"/>
      <c r="C559" s="91"/>
      <c r="D559" s="91"/>
      <c r="E559" s="91"/>
      <c r="F559" s="92"/>
      <c r="G559" s="98"/>
      <c r="H559" s="97"/>
    </row>
    <row r="560" spans="2:8">
      <c r="B560" s="91"/>
      <c r="C560" s="91"/>
      <c r="D560" s="91"/>
      <c r="E560" s="91"/>
      <c r="F560" s="92"/>
      <c r="G560" s="99"/>
      <c r="H560" s="97"/>
    </row>
    <row r="561" spans="2:8">
      <c r="B561" s="91"/>
      <c r="C561" s="91"/>
      <c r="D561" s="91"/>
      <c r="E561" s="91"/>
      <c r="F561" s="92"/>
      <c r="G561" s="98"/>
      <c r="H561" s="97"/>
    </row>
    <row r="562" spans="2:8">
      <c r="B562" s="91"/>
      <c r="C562" s="91"/>
      <c r="D562" s="91"/>
      <c r="E562" s="91"/>
      <c r="F562" s="92"/>
      <c r="G562" s="96"/>
      <c r="H562" s="97"/>
    </row>
    <row r="563" spans="2:8">
      <c r="B563" s="91"/>
      <c r="C563" s="91"/>
      <c r="D563" s="91"/>
      <c r="E563" s="91"/>
      <c r="F563" s="92"/>
      <c r="G563" s="96"/>
      <c r="H563" s="97"/>
    </row>
    <row r="564" spans="2:8">
      <c r="B564" s="91"/>
      <c r="C564" s="91"/>
      <c r="D564" s="91"/>
      <c r="E564" s="91"/>
      <c r="F564" s="92"/>
      <c r="G564" s="96"/>
      <c r="H564" s="97"/>
    </row>
    <row r="565" spans="2:8">
      <c r="B565" s="91"/>
      <c r="C565" s="91"/>
      <c r="D565" s="91"/>
      <c r="E565" s="91"/>
      <c r="F565" s="92"/>
      <c r="G565" s="99"/>
      <c r="H565" s="97"/>
    </row>
    <row r="566" spans="2:8">
      <c r="B566" s="91"/>
      <c r="C566" s="91"/>
      <c r="D566" s="91"/>
      <c r="E566" s="91"/>
      <c r="F566" s="92"/>
      <c r="G566" s="96"/>
      <c r="H566" s="97"/>
    </row>
    <row r="567" spans="2:8">
      <c r="B567" s="91"/>
      <c r="C567" s="91"/>
      <c r="D567" s="91"/>
      <c r="E567" s="91"/>
      <c r="F567" s="92"/>
      <c r="G567" s="96"/>
      <c r="H567" s="97"/>
    </row>
    <row r="568" spans="2:8">
      <c r="B568" s="91"/>
      <c r="C568" s="91"/>
      <c r="D568" s="91"/>
      <c r="E568" s="91"/>
      <c r="F568" s="92"/>
      <c r="G568" s="96"/>
      <c r="H568" s="97"/>
    </row>
    <row r="569" spans="2:8">
      <c r="B569" s="91"/>
      <c r="C569" s="91"/>
      <c r="D569" s="91"/>
      <c r="E569" s="91"/>
      <c r="F569" s="92"/>
      <c r="G569" s="98"/>
      <c r="H569" s="97"/>
    </row>
    <row r="570" spans="2:8">
      <c r="B570" s="91"/>
      <c r="C570" s="91"/>
      <c r="D570" s="91"/>
      <c r="E570" s="91"/>
      <c r="F570" s="92"/>
      <c r="G570" s="96"/>
      <c r="H570" s="97"/>
    </row>
    <row r="571" spans="2:8">
      <c r="B571" s="91"/>
      <c r="C571" s="91"/>
      <c r="D571" s="91"/>
      <c r="E571" s="91"/>
      <c r="F571" s="92"/>
      <c r="G571" s="98"/>
      <c r="H571" s="97"/>
    </row>
    <row r="572" spans="2:8">
      <c r="B572" s="91"/>
      <c r="C572" s="91"/>
      <c r="D572" s="91"/>
      <c r="E572" s="91"/>
      <c r="F572" s="92"/>
      <c r="G572" s="96"/>
      <c r="H572" s="97"/>
    </row>
    <row r="573" spans="2:8">
      <c r="B573" s="91"/>
      <c r="C573" s="91"/>
      <c r="D573" s="91"/>
      <c r="E573" s="91"/>
      <c r="F573" s="92"/>
      <c r="G573" s="96"/>
      <c r="H573" s="97"/>
    </row>
    <row r="574" spans="2:8">
      <c r="B574" s="91"/>
      <c r="C574" s="91"/>
      <c r="D574" s="91"/>
      <c r="E574" s="91"/>
      <c r="F574" s="92"/>
      <c r="G574" s="99"/>
      <c r="H574" s="97"/>
    </row>
    <row r="575" spans="2:8">
      <c r="B575" s="91"/>
      <c r="C575" s="91"/>
      <c r="D575" s="91"/>
      <c r="E575" s="91"/>
      <c r="F575" s="92"/>
      <c r="G575" s="99"/>
      <c r="H575" s="97"/>
    </row>
    <row r="576" spans="2:8">
      <c r="B576" s="91"/>
      <c r="C576" s="91"/>
      <c r="D576" s="91"/>
      <c r="E576" s="91"/>
      <c r="F576" s="92"/>
      <c r="G576" s="98"/>
      <c r="H576" s="97"/>
    </row>
    <row r="577" spans="2:8">
      <c r="B577" s="91"/>
      <c r="C577" s="91"/>
      <c r="D577" s="91"/>
      <c r="E577" s="91"/>
      <c r="F577" s="92"/>
      <c r="G577" s="99"/>
      <c r="H577" s="97"/>
    </row>
    <row r="578" spans="2:8">
      <c r="B578" s="91"/>
      <c r="C578" s="91"/>
      <c r="D578" s="91"/>
      <c r="E578" s="91"/>
      <c r="F578" s="92"/>
      <c r="G578" s="99"/>
      <c r="H578" s="97"/>
    </row>
    <row r="579" spans="2:8">
      <c r="B579" s="91"/>
      <c r="C579" s="91"/>
      <c r="D579" s="91"/>
      <c r="E579" s="91"/>
      <c r="F579" s="92"/>
      <c r="G579" s="99"/>
      <c r="H579" s="97"/>
    </row>
    <row r="580" spans="2:8">
      <c r="B580" s="91"/>
      <c r="C580" s="91"/>
      <c r="D580" s="91"/>
      <c r="E580" s="91"/>
      <c r="F580" s="92"/>
      <c r="G580" s="96"/>
      <c r="H580" s="97"/>
    </row>
    <row r="581" spans="2:8">
      <c r="B581" s="91"/>
      <c r="C581" s="91"/>
      <c r="D581" s="91"/>
      <c r="E581" s="91"/>
      <c r="F581" s="92"/>
      <c r="G581" s="98"/>
      <c r="H581" s="97"/>
    </row>
    <row r="582" spans="2:8">
      <c r="B582" s="91"/>
      <c r="C582" s="91"/>
      <c r="D582" s="91"/>
      <c r="E582" s="91"/>
      <c r="F582" s="92"/>
      <c r="G582" s="99"/>
      <c r="H582" s="97"/>
    </row>
    <row r="583" spans="2:8">
      <c r="B583" s="91"/>
      <c r="C583" s="91"/>
      <c r="D583" s="91"/>
      <c r="E583" s="91"/>
      <c r="F583" s="92"/>
      <c r="G583" s="99"/>
      <c r="H583" s="97"/>
    </row>
    <row r="584" spans="2:8">
      <c r="B584" s="91"/>
      <c r="C584" s="91"/>
      <c r="D584" s="91"/>
      <c r="E584" s="91"/>
      <c r="F584" s="92"/>
      <c r="G584" s="99"/>
      <c r="H584" s="97"/>
    </row>
    <row r="585" spans="2:8">
      <c r="B585" s="91"/>
      <c r="C585" s="91"/>
      <c r="D585" s="91"/>
      <c r="E585" s="91"/>
      <c r="F585" s="92"/>
      <c r="G585" s="98"/>
      <c r="H585" s="97"/>
    </row>
    <row r="586" spans="2:8">
      <c r="B586" s="91"/>
      <c r="C586" s="91"/>
      <c r="D586" s="91"/>
      <c r="E586" s="91"/>
      <c r="F586" s="92"/>
      <c r="G586" s="99"/>
      <c r="H586" s="97"/>
    </row>
    <row r="587" spans="2:8">
      <c r="B587" s="91"/>
      <c r="C587" s="91"/>
      <c r="D587" s="91"/>
      <c r="E587" s="91"/>
      <c r="F587" s="92"/>
      <c r="G587" s="96"/>
      <c r="H587" s="97"/>
    </row>
    <row r="588" spans="2:8">
      <c r="B588" s="91"/>
      <c r="C588" s="91"/>
      <c r="D588" s="91"/>
      <c r="E588" s="91"/>
      <c r="F588" s="92"/>
      <c r="G588" s="99"/>
      <c r="H588" s="97"/>
    </row>
    <row r="589" spans="2:8">
      <c r="B589" s="91"/>
      <c r="C589" s="91"/>
      <c r="D589" s="91"/>
      <c r="E589" s="91"/>
      <c r="F589" s="92"/>
      <c r="G589" s="99"/>
      <c r="H589" s="97"/>
    </row>
    <row r="590" spans="2:8">
      <c r="B590" s="91"/>
      <c r="C590" s="91"/>
      <c r="D590" s="91"/>
      <c r="E590" s="91"/>
      <c r="F590" s="92"/>
      <c r="G590" s="96"/>
      <c r="H590" s="97"/>
    </row>
    <row r="591" spans="2:8">
      <c r="B591" s="91"/>
      <c r="C591" s="91"/>
      <c r="D591" s="91"/>
      <c r="E591" s="91"/>
      <c r="F591" s="92"/>
      <c r="G591" s="98"/>
      <c r="H591" s="97"/>
    </row>
    <row r="592" spans="2:8">
      <c r="B592" s="91"/>
      <c r="C592" s="91"/>
      <c r="D592" s="91"/>
      <c r="E592" s="91"/>
      <c r="F592" s="92"/>
      <c r="G592" s="98"/>
      <c r="H592" s="97"/>
    </row>
    <row r="593" spans="2:8">
      <c r="B593" s="91"/>
      <c r="C593" s="91"/>
      <c r="D593" s="91"/>
      <c r="E593" s="91"/>
      <c r="F593" s="92"/>
      <c r="G593" s="98"/>
      <c r="H593" s="97"/>
    </row>
    <row r="594" spans="2:8">
      <c r="B594" s="91"/>
      <c r="C594" s="91"/>
      <c r="D594" s="91"/>
      <c r="E594" s="91"/>
      <c r="F594" s="92"/>
      <c r="G594" s="98"/>
      <c r="H594" s="97"/>
    </row>
    <row r="595" spans="2:8">
      <c r="B595" s="91"/>
      <c r="C595" s="91"/>
      <c r="D595" s="91"/>
      <c r="E595" s="91"/>
      <c r="F595" s="92"/>
      <c r="G595" s="99"/>
      <c r="H595" s="97"/>
    </row>
    <row r="596" spans="2:8">
      <c r="B596" s="91"/>
      <c r="C596" s="91"/>
      <c r="D596" s="91"/>
      <c r="E596" s="91"/>
      <c r="F596" s="92"/>
      <c r="G596" s="99"/>
      <c r="H596" s="97"/>
    </row>
    <row r="597" spans="2:8">
      <c r="B597" s="91"/>
      <c r="C597" s="91"/>
      <c r="D597" s="91"/>
      <c r="E597" s="91"/>
      <c r="F597" s="92"/>
      <c r="G597" s="96"/>
      <c r="H597" s="97"/>
    </row>
    <row r="598" spans="2:8">
      <c r="B598" s="91"/>
      <c r="C598" s="91"/>
      <c r="D598" s="91"/>
      <c r="E598" s="91"/>
      <c r="F598" s="92"/>
      <c r="G598" s="99"/>
      <c r="H598" s="97"/>
    </row>
    <row r="599" spans="2:8">
      <c r="B599" s="91"/>
      <c r="C599" s="91"/>
      <c r="D599" s="91"/>
      <c r="E599" s="91"/>
      <c r="F599" s="92"/>
      <c r="G599" s="99"/>
      <c r="H599" s="97"/>
    </row>
    <row r="600" spans="2:8">
      <c r="B600" s="91"/>
      <c r="C600" s="91"/>
      <c r="D600" s="91"/>
      <c r="E600" s="91"/>
      <c r="F600" s="92"/>
      <c r="G600" s="96"/>
      <c r="H600" s="97"/>
    </row>
    <row r="601" spans="2:8">
      <c r="B601" s="91"/>
      <c r="C601" s="91"/>
      <c r="D601" s="91"/>
      <c r="E601" s="91"/>
      <c r="F601" s="92"/>
      <c r="G601" s="99"/>
      <c r="H601" s="97"/>
    </row>
    <row r="602" spans="2:8">
      <c r="B602" s="91"/>
      <c r="C602" s="91"/>
      <c r="D602" s="91"/>
      <c r="E602" s="91"/>
      <c r="F602" s="92"/>
      <c r="G602" s="98"/>
      <c r="H602" s="97"/>
    </row>
    <row r="603" spans="2:8">
      <c r="B603" s="91"/>
      <c r="C603" s="91"/>
      <c r="D603" s="91"/>
      <c r="E603" s="91"/>
      <c r="F603" s="92"/>
      <c r="G603" s="98"/>
      <c r="H603" s="97"/>
    </row>
    <row r="604" spans="2:8">
      <c r="B604" s="91"/>
      <c r="C604" s="91"/>
      <c r="D604" s="91"/>
      <c r="E604" s="91"/>
      <c r="F604" s="92"/>
      <c r="G604" s="99"/>
      <c r="H604" s="97"/>
    </row>
    <row r="605" spans="2:8">
      <c r="B605" s="91"/>
      <c r="C605" s="91"/>
      <c r="D605" s="91"/>
      <c r="E605" s="91"/>
      <c r="F605" s="92"/>
      <c r="G605" s="96"/>
      <c r="H605" s="97"/>
    </row>
    <row r="606" spans="2:8">
      <c r="B606" s="91"/>
      <c r="C606" s="91"/>
      <c r="D606" s="91"/>
      <c r="E606" s="91"/>
      <c r="F606" s="92"/>
      <c r="G606" s="98"/>
      <c r="H606" s="97"/>
    </row>
    <row r="607" spans="2:8">
      <c r="B607" s="91"/>
      <c r="C607" s="91"/>
      <c r="D607" s="91"/>
      <c r="E607" s="91"/>
      <c r="F607" s="92"/>
      <c r="G607" s="99"/>
      <c r="H607" s="97"/>
    </row>
    <row r="608" spans="2:8">
      <c r="B608" s="91"/>
      <c r="C608" s="91"/>
      <c r="D608" s="91"/>
      <c r="E608" s="91"/>
      <c r="F608" s="92"/>
      <c r="G608" s="96"/>
      <c r="H608" s="97"/>
    </row>
    <row r="609" spans="2:8">
      <c r="B609" s="91"/>
      <c r="C609" s="91"/>
      <c r="D609" s="91"/>
      <c r="E609" s="91"/>
      <c r="F609" s="92"/>
      <c r="G609" s="96"/>
      <c r="H609" s="97"/>
    </row>
    <row r="610" spans="2:8">
      <c r="B610" s="91"/>
      <c r="C610" s="91"/>
      <c r="D610" s="91"/>
      <c r="E610" s="91"/>
      <c r="F610" s="92"/>
      <c r="G610" s="98"/>
      <c r="H610" s="97"/>
    </row>
    <row r="611" spans="2:8">
      <c r="B611" s="91"/>
      <c r="C611" s="91"/>
      <c r="D611" s="91"/>
      <c r="E611" s="91"/>
      <c r="F611" s="92"/>
      <c r="G611" s="98"/>
      <c r="H611" s="97"/>
    </row>
    <row r="612" spans="2:8">
      <c r="B612" s="91"/>
      <c r="C612" s="91"/>
      <c r="D612" s="91"/>
      <c r="E612" s="91"/>
      <c r="F612" s="92"/>
      <c r="G612" s="99"/>
      <c r="H612" s="97"/>
    </row>
    <row r="613" spans="2:8">
      <c r="B613" s="91"/>
      <c r="C613" s="91"/>
      <c r="D613" s="91"/>
      <c r="E613" s="91"/>
      <c r="F613" s="92"/>
      <c r="G613" s="98"/>
      <c r="H613" s="97"/>
    </row>
    <row r="614" spans="2:8">
      <c r="B614" s="91"/>
      <c r="C614" s="91"/>
      <c r="D614" s="91"/>
      <c r="E614" s="91"/>
      <c r="F614" s="92"/>
      <c r="G614" s="98"/>
      <c r="H614" s="97"/>
    </row>
    <row r="615" spans="2:8">
      <c r="B615" s="91"/>
      <c r="C615" s="91"/>
      <c r="D615" s="91"/>
      <c r="E615" s="91"/>
      <c r="F615" s="92"/>
      <c r="G615" s="98"/>
      <c r="H615" s="97"/>
    </row>
    <row r="616" spans="2:8">
      <c r="B616" s="91"/>
      <c r="C616" s="91"/>
      <c r="D616" s="91"/>
      <c r="E616" s="91"/>
      <c r="F616" s="92"/>
      <c r="G616" s="96"/>
      <c r="H616" s="97"/>
    </row>
    <row r="617" spans="2:8">
      <c r="B617" s="91"/>
      <c r="C617" s="91"/>
      <c r="D617" s="91"/>
      <c r="E617" s="91"/>
      <c r="F617" s="92"/>
      <c r="G617" s="98"/>
      <c r="H617" s="97"/>
    </row>
    <row r="618" spans="2:8">
      <c r="B618" s="91"/>
      <c r="C618" s="91"/>
      <c r="D618" s="91"/>
      <c r="E618" s="91"/>
      <c r="F618" s="92"/>
      <c r="G618" s="98"/>
      <c r="H618" s="97"/>
    </row>
    <row r="619" spans="2:8">
      <c r="B619" s="91"/>
      <c r="C619" s="91"/>
      <c r="D619" s="91"/>
      <c r="E619" s="91"/>
      <c r="F619" s="92"/>
      <c r="G619" s="96"/>
      <c r="H619" s="97"/>
    </row>
    <row r="620" spans="2:8">
      <c r="B620" s="91"/>
      <c r="C620" s="91"/>
      <c r="D620" s="91"/>
      <c r="E620" s="91"/>
      <c r="F620" s="92"/>
      <c r="G620" s="99"/>
      <c r="H620" s="97"/>
    </row>
    <row r="621" spans="2:8">
      <c r="B621" s="91"/>
      <c r="C621" s="91"/>
      <c r="D621" s="91"/>
      <c r="E621" s="91"/>
      <c r="F621" s="92"/>
      <c r="G621" s="98"/>
      <c r="H621" s="97"/>
    </row>
    <row r="622" spans="2:8">
      <c r="B622" s="91"/>
      <c r="C622" s="91"/>
      <c r="D622" s="91"/>
      <c r="E622" s="91"/>
      <c r="F622" s="92"/>
      <c r="G622" s="98"/>
      <c r="H622" s="97"/>
    </row>
    <row r="623" spans="2:8">
      <c r="B623" s="91"/>
      <c r="C623" s="91"/>
      <c r="D623" s="91"/>
      <c r="E623" s="91"/>
      <c r="F623" s="92"/>
      <c r="G623" s="99"/>
      <c r="H623" s="97"/>
    </row>
    <row r="624" spans="2:8">
      <c r="B624" s="91"/>
      <c r="C624" s="91"/>
      <c r="D624" s="91"/>
      <c r="E624" s="91"/>
      <c r="F624" s="92"/>
      <c r="G624" s="99"/>
      <c r="H624" s="97"/>
    </row>
    <row r="625" spans="2:8">
      <c r="B625" s="91"/>
      <c r="C625" s="91"/>
      <c r="D625" s="91"/>
      <c r="E625" s="91"/>
      <c r="F625" s="92"/>
      <c r="G625" s="99"/>
      <c r="H625" s="97"/>
    </row>
    <row r="626" spans="2:8">
      <c r="B626" s="91"/>
      <c r="C626" s="91"/>
      <c r="D626" s="91"/>
      <c r="E626" s="91"/>
      <c r="F626" s="92"/>
      <c r="G626" s="98"/>
      <c r="H626" s="97"/>
    </row>
    <row r="627" spans="2:8">
      <c r="B627" s="91"/>
      <c r="C627" s="91"/>
      <c r="D627" s="91"/>
      <c r="E627" s="91"/>
      <c r="F627" s="92"/>
      <c r="G627" s="99"/>
      <c r="H627" s="97"/>
    </row>
    <row r="628" spans="2:8">
      <c r="B628" s="91"/>
      <c r="C628" s="91"/>
      <c r="D628" s="91"/>
      <c r="E628" s="91"/>
      <c r="F628" s="92"/>
      <c r="G628" s="96"/>
      <c r="H628" s="97"/>
    </row>
    <row r="629" spans="2:8">
      <c r="B629" s="91"/>
      <c r="C629" s="91"/>
      <c r="D629" s="91"/>
      <c r="E629" s="91"/>
      <c r="F629" s="92"/>
      <c r="G629" s="96"/>
      <c r="H629" s="97"/>
    </row>
    <row r="630" spans="2:8">
      <c r="B630" s="91"/>
      <c r="C630" s="91"/>
      <c r="D630" s="91"/>
      <c r="E630" s="91"/>
      <c r="F630" s="92"/>
      <c r="G630" s="96"/>
      <c r="H630" s="97"/>
    </row>
    <row r="631" spans="2:8">
      <c r="B631" s="91"/>
      <c r="C631" s="91"/>
      <c r="D631" s="91"/>
      <c r="E631" s="91"/>
      <c r="F631" s="92"/>
      <c r="G631" s="96"/>
      <c r="H631" s="97"/>
    </row>
    <row r="632" spans="2:8">
      <c r="B632" s="91"/>
      <c r="C632" s="91"/>
      <c r="D632" s="91"/>
      <c r="E632" s="91"/>
      <c r="F632" s="92"/>
      <c r="G632" s="96"/>
      <c r="H632" s="97"/>
    </row>
    <row r="633" spans="2:8">
      <c r="B633" s="91"/>
      <c r="C633" s="91"/>
      <c r="D633" s="91"/>
      <c r="E633" s="91"/>
      <c r="F633" s="92"/>
      <c r="G633" s="96"/>
      <c r="H633" s="97"/>
    </row>
    <row r="634" spans="2:8">
      <c r="B634" s="91"/>
      <c r="C634" s="91"/>
      <c r="D634" s="91"/>
      <c r="E634" s="91"/>
      <c r="F634" s="92"/>
      <c r="G634" s="96"/>
      <c r="H634" s="97"/>
    </row>
    <row r="635" spans="2:8">
      <c r="B635" s="91"/>
      <c r="C635" s="91"/>
      <c r="D635" s="91"/>
      <c r="E635" s="91"/>
      <c r="F635" s="92"/>
      <c r="G635" s="98"/>
      <c r="H635" s="97"/>
    </row>
    <row r="636" spans="2:8">
      <c r="B636" s="91"/>
      <c r="C636" s="91"/>
      <c r="D636" s="91"/>
      <c r="E636" s="91"/>
      <c r="F636" s="92"/>
      <c r="G636" s="98"/>
      <c r="H636" s="97"/>
    </row>
    <row r="637" spans="2:8">
      <c r="B637" s="91"/>
      <c r="C637" s="91"/>
      <c r="D637" s="91"/>
      <c r="E637" s="91"/>
      <c r="F637" s="92"/>
      <c r="G637" s="96"/>
      <c r="H637" s="97"/>
    </row>
    <row r="638" spans="2:8">
      <c r="B638" s="91"/>
      <c r="C638" s="91"/>
      <c r="D638" s="91"/>
      <c r="E638" s="91"/>
      <c r="F638" s="92"/>
      <c r="G638" s="96"/>
      <c r="H638" s="97"/>
    </row>
    <row r="639" spans="2:8">
      <c r="B639" s="91"/>
      <c r="C639" s="91"/>
      <c r="D639" s="91"/>
      <c r="E639" s="91"/>
      <c r="F639" s="92"/>
      <c r="G639" s="98"/>
      <c r="H639" s="97"/>
    </row>
    <row r="640" spans="2:8">
      <c r="B640" s="91"/>
      <c r="C640" s="91"/>
      <c r="D640" s="91"/>
      <c r="E640" s="91"/>
      <c r="F640" s="92"/>
      <c r="G640" s="98"/>
      <c r="H640" s="97"/>
    </row>
    <row r="641" spans="2:8">
      <c r="B641" s="91"/>
      <c r="C641" s="91"/>
      <c r="D641" s="91"/>
      <c r="E641" s="91"/>
      <c r="F641" s="92"/>
      <c r="G641" s="98"/>
      <c r="H641" s="97"/>
    </row>
    <row r="642" spans="2:8">
      <c r="B642" s="91"/>
      <c r="C642" s="91"/>
      <c r="D642" s="91"/>
      <c r="E642" s="91"/>
      <c r="F642" s="92"/>
      <c r="G642" s="99"/>
      <c r="H642" s="97"/>
    </row>
    <row r="643" spans="2:8">
      <c r="B643" s="91"/>
      <c r="C643" s="91"/>
      <c r="D643" s="91"/>
      <c r="E643" s="91"/>
      <c r="F643" s="92"/>
      <c r="G643" s="98"/>
      <c r="H643" s="97"/>
    </row>
    <row r="644" spans="2:8">
      <c r="B644" s="91"/>
      <c r="C644" s="91"/>
      <c r="D644" s="91"/>
      <c r="E644" s="91"/>
      <c r="F644" s="92"/>
      <c r="G644" s="96"/>
      <c r="H644" s="97"/>
    </row>
    <row r="645" spans="2:8">
      <c r="B645" s="91"/>
      <c r="C645" s="91"/>
      <c r="D645" s="91"/>
      <c r="E645" s="91"/>
      <c r="F645" s="92"/>
      <c r="G645" s="98"/>
      <c r="H645" s="97"/>
    </row>
    <row r="646" spans="2:8">
      <c r="B646" s="91"/>
      <c r="C646" s="91"/>
      <c r="D646" s="91"/>
      <c r="E646" s="91"/>
      <c r="F646" s="92"/>
      <c r="G646" s="98"/>
      <c r="H646" s="97"/>
    </row>
    <row r="647" spans="2:8">
      <c r="B647" s="91"/>
      <c r="C647" s="91"/>
      <c r="D647" s="91"/>
      <c r="E647" s="91"/>
      <c r="F647" s="92"/>
      <c r="G647" s="96"/>
      <c r="H647" s="97"/>
    </row>
    <row r="648" spans="2:8">
      <c r="B648" s="91"/>
      <c r="C648" s="91"/>
      <c r="D648" s="91"/>
      <c r="E648" s="91"/>
      <c r="F648" s="92"/>
      <c r="G648" s="96"/>
      <c r="H648" s="97"/>
    </row>
    <row r="649" spans="2:8">
      <c r="B649" s="91"/>
      <c r="C649" s="91"/>
      <c r="D649" s="91"/>
      <c r="E649" s="91"/>
      <c r="F649" s="92"/>
      <c r="G649" s="96"/>
      <c r="H649" s="97"/>
    </row>
    <row r="650" spans="2:8">
      <c r="B650" s="91"/>
      <c r="C650" s="91"/>
      <c r="D650" s="91"/>
      <c r="E650" s="91"/>
      <c r="F650" s="92"/>
      <c r="G650" s="98"/>
      <c r="H650" s="97"/>
    </row>
    <row r="651" spans="2:8">
      <c r="B651" s="91"/>
      <c r="C651" s="91"/>
      <c r="D651" s="91"/>
      <c r="E651" s="91"/>
      <c r="F651" s="92"/>
      <c r="G651" s="98"/>
      <c r="H651" s="97"/>
    </row>
    <row r="652" spans="2:8">
      <c r="B652" s="91"/>
      <c r="C652" s="91"/>
      <c r="D652" s="91"/>
      <c r="E652" s="91"/>
      <c r="F652" s="92"/>
      <c r="G652" s="99"/>
      <c r="H652" s="97"/>
    </row>
    <row r="653" spans="2:8">
      <c r="B653" s="91"/>
      <c r="C653" s="91"/>
      <c r="D653" s="91"/>
      <c r="E653" s="91"/>
      <c r="F653" s="92"/>
      <c r="G653" s="96"/>
      <c r="H653" s="97"/>
    </row>
    <row r="654" spans="2:8">
      <c r="B654" s="91"/>
      <c r="C654" s="91"/>
      <c r="D654" s="91"/>
      <c r="E654" s="91"/>
      <c r="F654" s="92"/>
      <c r="G654" s="96"/>
      <c r="H654" s="97"/>
    </row>
    <row r="655" spans="2:8">
      <c r="B655" s="91"/>
      <c r="C655" s="91"/>
      <c r="D655" s="91"/>
      <c r="E655" s="91"/>
      <c r="F655" s="92"/>
      <c r="G655" s="99"/>
      <c r="H655" s="97"/>
    </row>
    <row r="656" spans="2:8">
      <c r="B656" s="91"/>
      <c r="C656" s="91"/>
      <c r="D656" s="91"/>
      <c r="E656" s="91"/>
      <c r="F656" s="92"/>
      <c r="G656" s="98"/>
      <c r="H656" s="97"/>
    </row>
    <row r="657" spans="2:8">
      <c r="B657" s="91"/>
      <c r="C657" s="91"/>
      <c r="D657" s="91"/>
      <c r="E657" s="91"/>
      <c r="F657" s="92"/>
      <c r="G657" s="99"/>
      <c r="H657" s="97"/>
    </row>
    <row r="658" spans="2:8">
      <c r="B658" s="91"/>
      <c r="C658" s="91"/>
      <c r="D658" s="91"/>
      <c r="E658" s="91"/>
      <c r="F658" s="92"/>
      <c r="G658" s="99"/>
      <c r="H658" s="97"/>
    </row>
    <row r="659" spans="2:8">
      <c r="B659" s="91"/>
      <c r="C659" s="91"/>
      <c r="D659" s="91"/>
      <c r="E659" s="91"/>
      <c r="F659" s="92"/>
      <c r="G659" s="96"/>
      <c r="H659" s="97"/>
    </row>
    <row r="660" spans="2:8">
      <c r="B660" s="91"/>
      <c r="C660" s="91"/>
      <c r="D660" s="91"/>
      <c r="E660" s="91"/>
      <c r="F660" s="92"/>
      <c r="G660" s="98"/>
      <c r="H660" s="97"/>
    </row>
    <row r="661" spans="2:8">
      <c r="B661" s="91"/>
      <c r="C661" s="91"/>
      <c r="D661" s="91"/>
      <c r="E661" s="91"/>
      <c r="F661" s="92"/>
      <c r="G661" s="98"/>
      <c r="H661" s="97"/>
    </row>
    <row r="662" spans="2:8">
      <c r="B662" s="91"/>
      <c r="C662" s="91"/>
      <c r="D662" s="91"/>
      <c r="E662" s="91"/>
      <c r="F662" s="92"/>
      <c r="G662" s="98"/>
      <c r="H662" s="97"/>
    </row>
    <row r="663" spans="2:8">
      <c r="B663" s="91"/>
      <c r="C663" s="91"/>
      <c r="D663" s="91"/>
      <c r="E663" s="91"/>
      <c r="F663" s="92"/>
      <c r="G663" s="98"/>
      <c r="H663" s="97"/>
    </row>
    <row r="664" spans="2:8">
      <c r="B664" s="91"/>
      <c r="C664" s="91"/>
      <c r="D664" s="91"/>
      <c r="E664" s="91"/>
      <c r="F664" s="92"/>
      <c r="G664" s="99"/>
      <c r="H664" s="97"/>
    </row>
    <row r="665" spans="2:8">
      <c r="B665" s="91"/>
      <c r="C665" s="91"/>
      <c r="D665" s="91"/>
      <c r="E665" s="91"/>
      <c r="F665" s="92"/>
      <c r="G665" s="99"/>
      <c r="H665" s="97"/>
    </row>
    <row r="666" spans="2:8">
      <c r="B666" s="91"/>
      <c r="C666" s="91"/>
      <c r="D666" s="91"/>
      <c r="E666" s="91"/>
      <c r="F666" s="92"/>
      <c r="G666" s="99"/>
      <c r="H666" s="97"/>
    </row>
    <row r="667" spans="2:8">
      <c r="B667" s="91"/>
      <c r="C667" s="91"/>
      <c r="D667" s="91"/>
      <c r="E667" s="91"/>
      <c r="F667" s="92"/>
      <c r="G667" s="99"/>
      <c r="H667" s="97"/>
    </row>
    <row r="668" spans="2:8">
      <c r="B668" s="91"/>
      <c r="C668" s="91"/>
      <c r="D668" s="91"/>
      <c r="E668" s="91"/>
      <c r="F668" s="92"/>
      <c r="G668" s="99"/>
      <c r="H668" s="97"/>
    </row>
    <row r="669" spans="2:8">
      <c r="B669" s="91"/>
      <c r="C669" s="91"/>
      <c r="D669" s="91"/>
      <c r="E669" s="91"/>
      <c r="F669" s="92"/>
      <c r="G669" s="98"/>
      <c r="H669" s="97"/>
    </row>
    <row r="670" spans="2:8">
      <c r="B670" s="91"/>
      <c r="C670" s="91"/>
      <c r="D670" s="91"/>
      <c r="E670" s="91"/>
      <c r="F670" s="92"/>
      <c r="G670" s="98"/>
      <c r="H670" s="97"/>
    </row>
    <row r="671" spans="2:8">
      <c r="B671" s="91"/>
      <c r="C671" s="91"/>
      <c r="D671" s="91"/>
      <c r="E671" s="91"/>
      <c r="F671" s="92"/>
      <c r="G671" s="99"/>
      <c r="H671" s="97"/>
    </row>
    <row r="672" spans="2:8">
      <c r="B672" s="91"/>
      <c r="C672" s="91"/>
      <c r="D672" s="91"/>
      <c r="E672" s="91"/>
      <c r="F672" s="92"/>
      <c r="G672" s="98"/>
      <c r="H672" s="97"/>
    </row>
    <row r="673" spans="2:8">
      <c r="B673" s="91"/>
      <c r="C673" s="91"/>
      <c r="D673" s="91"/>
      <c r="E673" s="91"/>
      <c r="F673" s="92"/>
      <c r="G673" s="98"/>
      <c r="H673" s="97"/>
    </row>
    <row r="674" spans="2:8">
      <c r="B674" s="91"/>
      <c r="C674" s="91"/>
      <c r="D674" s="91"/>
      <c r="E674" s="91"/>
      <c r="F674" s="92"/>
      <c r="G674" s="96"/>
      <c r="H674" s="97"/>
    </row>
    <row r="675" spans="2:8">
      <c r="B675" s="91"/>
      <c r="C675" s="91"/>
      <c r="D675" s="91"/>
      <c r="E675" s="91"/>
      <c r="F675" s="92"/>
      <c r="G675" s="99"/>
      <c r="H675" s="97"/>
    </row>
    <row r="676" spans="2:8">
      <c r="B676" s="91"/>
      <c r="C676" s="91"/>
      <c r="D676" s="91"/>
      <c r="E676" s="91"/>
      <c r="F676" s="92"/>
      <c r="G676" s="99"/>
      <c r="H676" s="97"/>
    </row>
    <row r="677" spans="2:8">
      <c r="B677" s="91"/>
      <c r="C677" s="91"/>
      <c r="D677" s="91"/>
      <c r="E677" s="91"/>
      <c r="F677" s="92"/>
      <c r="G677" s="96"/>
      <c r="H677" s="97"/>
    </row>
    <row r="678" spans="2:8">
      <c r="B678" s="91"/>
      <c r="C678" s="91"/>
      <c r="D678" s="91"/>
      <c r="E678" s="91"/>
      <c r="F678" s="92"/>
      <c r="G678" s="96"/>
      <c r="H678" s="97"/>
    </row>
    <row r="679" spans="2:8">
      <c r="B679" s="91"/>
      <c r="C679" s="91"/>
      <c r="D679" s="91"/>
      <c r="E679" s="91"/>
      <c r="F679" s="92"/>
      <c r="G679" s="99"/>
      <c r="H679" s="97"/>
    </row>
    <row r="680" spans="2:8">
      <c r="B680" s="91"/>
      <c r="C680" s="91"/>
      <c r="D680" s="91"/>
      <c r="E680" s="91"/>
      <c r="F680" s="92"/>
      <c r="G680" s="98"/>
      <c r="H680" s="97"/>
    </row>
    <row r="681" spans="2:8">
      <c r="B681" s="91"/>
      <c r="C681" s="91"/>
      <c r="D681" s="91"/>
      <c r="E681" s="91"/>
      <c r="F681" s="92"/>
      <c r="G681" s="99"/>
      <c r="H681" s="97"/>
    </row>
    <row r="682" spans="2:8">
      <c r="B682" s="91"/>
      <c r="C682" s="91"/>
      <c r="D682" s="91"/>
      <c r="E682" s="91"/>
      <c r="F682" s="92"/>
      <c r="G682" s="99"/>
      <c r="H682" s="97"/>
    </row>
    <row r="683" spans="2:8">
      <c r="B683" s="91"/>
      <c r="C683" s="91"/>
      <c r="D683" s="91"/>
      <c r="E683" s="91"/>
      <c r="F683" s="92"/>
      <c r="G683" s="96"/>
      <c r="H683" s="97"/>
    </row>
    <row r="684" spans="2:8">
      <c r="B684" s="91"/>
      <c r="C684" s="91"/>
      <c r="D684" s="91"/>
      <c r="E684" s="91"/>
      <c r="F684" s="92"/>
      <c r="G684" s="96"/>
      <c r="H684" s="97"/>
    </row>
    <row r="685" spans="2:8">
      <c r="B685" s="91"/>
      <c r="C685" s="91"/>
      <c r="D685" s="91"/>
      <c r="E685" s="91"/>
      <c r="F685" s="92"/>
      <c r="G685" s="99"/>
      <c r="H685" s="97"/>
    </row>
    <row r="686" spans="2:8">
      <c r="B686" s="91"/>
      <c r="C686" s="91"/>
      <c r="D686" s="91"/>
      <c r="E686" s="91"/>
      <c r="F686" s="92"/>
      <c r="G686" s="98"/>
      <c r="H686" s="97"/>
    </row>
    <row r="687" spans="2:8">
      <c r="B687" s="91"/>
      <c r="C687" s="91"/>
      <c r="D687" s="91"/>
      <c r="E687" s="91"/>
      <c r="F687" s="92"/>
      <c r="G687" s="99"/>
      <c r="H687" s="97"/>
    </row>
    <row r="688" spans="2:8">
      <c r="B688" s="91"/>
      <c r="C688" s="91"/>
      <c r="D688" s="91"/>
      <c r="E688" s="91"/>
      <c r="F688" s="92"/>
      <c r="G688" s="98"/>
      <c r="H688" s="97"/>
    </row>
    <row r="689" spans="2:8">
      <c r="B689" s="91"/>
      <c r="C689" s="91"/>
      <c r="D689" s="91"/>
      <c r="E689" s="91"/>
      <c r="F689" s="92"/>
      <c r="G689" s="98"/>
      <c r="H689" s="97"/>
    </row>
    <row r="690" spans="2:8">
      <c r="B690" s="91"/>
      <c r="C690" s="91"/>
      <c r="D690" s="91"/>
      <c r="E690" s="91"/>
      <c r="F690" s="92"/>
      <c r="G690" s="96"/>
      <c r="H690" s="97"/>
    </row>
    <row r="691" spans="2:8">
      <c r="B691" s="91"/>
      <c r="C691" s="91"/>
      <c r="D691" s="91"/>
      <c r="E691" s="91"/>
      <c r="F691" s="92"/>
      <c r="G691" s="99"/>
      <c r="H691" s="97"/>
    </row>
    <row r="692" spans="2:8">
      <c r="B692" s="91"/>
      <c r="C692" s="91"/>
      <c r="D692" s="91"/>
      <c r="E692" s="91"/>
      <c r="F692" s="92"/>
      <c r="G692" s="96"/>
      <c r="H692" s="97"/>
    </row>
    <row r="693" spans="2:8">
      <c r="B693" s="91"/>
      <c r="C693" s="91"/>
      <c r="D693" s="91"/>
      <c r="E693" s="91"/>
      <c r="F693" s="92"/>
      <c r="G693" s="98"/>
      <c r="H693" s="97"/>
    </row>
    <row r="694" spans="2:8">
      <c r="B694" s="91"/>
      <c r="C694" s="91"/>
      <c r="D694" s="91"/>
      <c r="E694" s="91"/>
      <c r="F694" s="92"/>
      <c r="G694" s="98"/>
      <c r="H694" s="97"/>
    </row>
    <row r="695" spans="2:8">
      <c r="B695" s="91"/>
      <c r="C695" s="91"/>
      <c r="D695" s="91"/>
      <c r="E695" s="91"/>
      <c r="F695" s="92"/>
      <c r="G695" s="98"/>
      <c r="H695" s="97"/>
    </row>
    <row r="696" spans="2:8">
      <c r="B696" s="91"/>
      <c r="C696" s="91"/>
      <c r="D696" s="91"/>
      <c r="E696" s="91"/>
      <c r="F696" s="92"/>
      <c r="G696" s="98"/>
      <c r="H696" s="97"/>
    </row>
    <row r="697" spans="2:8">
      <c r="B697" s="91"/>
      <c r="C697" s="91"/>
      <c r="D697" s="91"/>
      <c r="E697" s="91"/>
      <c r="F697" s="92"/>
      <c r="G697" s="98"/>
      <c r="H697" s="97"/>
    </row>
    <row r="698" spans="2:8">
      <c r="B698" s="91"/>
      <c r="C698" s="91"/>
      <c r="D698" s="91"/>
      <c r="E698" s="91"/>
      <c r="F698" s="92"/>
      <c r="G698" s="96"/>
      <c r="H698" s="97"/>
    </row>
    <row r="699" spans="2:8">
      <c r="B699" s="91"/>
      <c r="C699" s="91"/>
      <c r="D699" s="91"/>
      <c r="E699" s="91"/>
      <c r="F699" s="92"/>
      <c r="G699" s="99"/>
      <c r="H699" s="97"/>
    </row>
    <row r="700" spans="2:8">
      <c r="B700" s="91"/>
      <c r="C700" s="91"/>
      <c r="D700" s="91"/>
      <c r="E700" s="91"/>
      <c r="F700" s="92"/>
      <c r="G700" s="99"/>
      <c r="H700" s="97"/>
    </row>
    <row r="701" spans="2:8">
      <c r="B701" s="91"/>
      <c r="C701" s="91"/>
      <c r="D701" s="91"/>
      <c r="E701" s="91"/>
      <c r="F701" s="92"/>
      <c r="G701" s="99"/>
      <c r="H701" s="97"/>
    </row>
    <row r="702" spans="2:8">
      <c r="B702" s="91"/>
      <c r="C702" s="91"/>
      <c r="D702" s="91"/>
      <c r="E702" s="91"/>
      <c r="F702" s="92"/>
      <c r="G702" s="98"/>
      <c r="H702" s="97"/>
    </row>
    <row r="703" spans="2:8">
      <c r="B703" s="91"/>
      <c r="C703" s="91"/>
      <c r="D703" s="91"/>
      <c r="E703" s="91"/>
      <c r="F703" s="92"/>
      <c r="G703" s="99"/>
      <c r="H703" s="97"/>
    </row>
    <row r="704" spans="2:8">
      <c r="B704" s="91"/>
      <c r="C704" s="91"/>
      <c r="D704" s="91"/>
      <c r="E704" s="91"/>
      <c r="F704" s="92"/>
      <c r="G704" s="96"/>
      <c r="H704" s="97"/>
    </row>
    <row r="705" spans="2:8">
      <c r="B705" s="91"/>
      <c r="C705" s="91"/>
      <c r="D705" s="91"/>
      <c r="E705" s="91"/>
      <c r="F705" s="92"/>
      <c r="G705" s="98"/>
      <c r="H705" s="97"/>
    </row>
    <row r="706" spans="2:8">
      <c r="B706" s="91"/>
      <c r="C706" s="91"/>
      <c r="D706" s="91"/>
      <c r="E706" s="91"/>
      <c r="F706" s="92"/>
      <c r="G706" s="96"/>
      <c r="H706" s="97"/>
    </row>
    <row r="707" spans="2:8">
      <c r="B707" s="91"/>
      <c r="C707" s="91"/>
      <c r="D707" s="91"/>
      <c r="E707" s="91"/>
      <c r="F707" s="92"/>
      <c r="G707" s="98"/>
      <c r="H707" s="97"/>
    </row>
    <row r="708" spans="2:8">
      <c r="B708" s="91"/>
      <c r="C708" s="91"/>
      <c r="D708" s="91"/>
      <c r="E708" s="91"/>
      <c r="F708" s="92"/>
      <c r="G708" s="99"/>
      <c r="H708" s="97"/>
    </row>
    <row r="709" spans="2:8">
      <c r="B709" s="91"/>
      <c r="C709" s="91"/>
      <c r="D709" s="91"/>
      <c r="E709" s="91"/>
      <c r="F709" s="92"/>
      <c r="G709" s="98"/>
      <c r="H709" s="97"/>
    </row>
    <row r="710" spans="2:8">
      <c r="B710" s="91"/>
      <c r="C710" s="91"/>
      <c r="D710" s="91"/>
      <c r="E710" s="91"/>
      <c r="F710" s="92"/>
      <c r="G710" s="99"/>
      <c r="H710" s="97"/>
    </row>
    <row r="711" spans="2:8">
      <c r="B711" s="91"/>
      <c r="C711" s="91"/>
      <c r="D711" s="91"/>
      <c r="E711" s="91"/>
      <c r="F711" s="92"/>
      <c r="G711" s="99"/>
      <c r="H711" s="97"/>
    </row>
    <row r="712" spans="2:8">
      <c r="B712" s="91"/>
      <c r="C712" s="91"/>
      <c r="D712" s="91"/>
      <c r="E712" s="91"/>
      <c r="F712" s="92"/>
      <c r="G712" s="99"/>
      <c r="H712" s="97"/>
    </row>
    <row r="713" spans="2:8">
      <c r="B713" s="91"/>
      <c r="C713" s="91"/>
      <c r="D713" s="91"/>
      <c r="E713" s="91"/>
      <c r="F713" s="92"/>
      <c r="G713" s="96"/>
      <c r="H713" s="97"/>
    </row>
    <row r="714" spans="2:8">
      <c r="B714" s="91"/>
      <c r="C714" s="91"/>
      <c r="D714" s="91"/>
      <c r="E714" s="91"/>
      <c r="F714" s="92"/>
      <c r="G714" s="99"/>
      <c r="H714" s="97"/>
    </row>
    <row r="715" spans="2:8">
      <c r="B715" s="91"/>
      <c r="C715" s="91"/>
      <c r="D715" s="91"/>
      <c r="E715" s="91"/>
      <c r="F715" s="92"/>
      <c r="G715" s="99"/>
      <c r="H715" s="97"/>
    </row>
    <row r="716" spans="2:8">
      <c r="B716" s="91"/>
      <c r="C716" s="91"/>
      <c r="D716" s="91"/>
      <c r="E716" s="91"/>
      <c r="F716" s="92"/>
      <c r="G716" s="99"/>
      <c r="H716" s="97"/>
    </row>
    <row r="717" spans="2:8">
      <c r="B717" s="91"/>
      <c r="C717" s="91"/>
      <c r="D717" s="91"/>
      <c r="E717" s="91"/>
      <c r="F717" s="92"/>
      <c r="G717" s="98"/>
      <c r="H717" s="97"/>
    </row>
    <row r="718" spans="2:8">
      <c r="B718" s="91"/>
      <c r="C718" s="91"/>
      <c r="D718" s="91"/>
      <c r="E718" s="91"/>
      <c r="F718" s="92"/>
      <c r="G718" s="98"/>
      <c r="H718" s="97"/>
    </row>
    <row r="719" spans="2:8">
      <c r="B719" s="91"/>
      <c r="C719" s="91"/>
      <c r="D719" s="91"/>
      <c r="E719" s="91"/>
      <c r="F719" s="92"/>
      <c r="G719" s="96"/>
      <c r="H719" s="97"/>
    </row>
    <row r="720" spans="2:8">
      <c r="B720" s="91"/>
      <c r="C720" s="91"/>
      <c r="D720" s="91"/>
      <c r="E720" s="91"/>
      <c r="F720" s="92"/>
      <c r="G720" s="99"/>
      <c r="H720" s="97"/>
    </row>
    <row r="721" spans="2:8">
      <c r="B721" s="91"/>
      <c r="C721" s="91"/>
      <c r="D721" s="91"/>
      <c r="E721" s="91"/>
      <c r="F721" s="92"/>
      <c r="G721" s="96"/>
      <c r="H721" s="97"/>
    </row>
    <row r="722" spans="2:8">
      <c r="B722" s="91"/>
      <c r="C722" s="91"/>
      <c r="D722" s="91"/>
      <c r="E722" s="91"/>
      <c r="F722" s="92"/>
      <c r="G722" s="99"/>
      <c r="H722" s="97"/>
    </row>
    <row r="723" spans="2:8">
      <c r="B723" s="91"/>
      <c r="C723" s="91"/>
      <c r="D723" s="91"/>
      <c r="E723" s="91"/>
      <c r="F723" s="92"/>
      <c r="G723" s="98"/>
      <c r="H723" s="97"/>
    </row>
    <row r="724" spans="2:8">
      <c r="B724" s="91"/>
      <c r="C724" s="91"/>
      <c r="D724" s="91"/>
      <c r="E724" s="91"/>
      <c r="F724" s="92"/>
      <c r="G724" s="96"/>
      <c r="H724" s="97"/>
    </row>
    <row r="725" spans="2:8">
      <c r="B725" s="91"/>
      <c r="C725" s="91"/>
      <c r="D725" s="91"/>
      <c r="E725" s="91"/>
      <c r="F725" s="92"/>
      <c r="G725" s="96"/>
      <c r="H725" s="97"/>
    </row>
    <row r="726" spans="2:8">
      <c r="B726" s="91"/>
      <c r="C726" s="91"/>
      <c r="D726" s="91"/>
      <c r="E726" s="91"/>
      <c r="F726" s="92"/>
      <c r="G726" s="96"/>
      <c r="H726" s="97"/>
    </row>
    <row r="727" spans="2:8">
      <c r="B727" s="91"/>
      <c r="C727" s="91"/>
      <c r="D727" s="91"/>
      <c r="E727" s="91"/>
      <c r="F727" s="92"/>
      <c r="G727" s="99"/>
      <c r="H727" s="97"/>
    </row>
    <row r="728" spans="2:8">
      <c r="B728" s="91"/>
      <c r="C728" s="91"/>
      <c r="D728" s="91"/>
      <c r="E728" s="91"/>
      <c r="F728" s="92"/>
      <c r="G728" s="96"/>
      <c r="H728" s="97"/>
    </row>
    <row r="729" spans="2:8">
      <c r="B729" s="91"/>
      <c r="C729" s="91"/>
      <c r="D729" s="91"/>
      <c r="E729" s="91"/>
      <c r="F729" s="92"/>
      <c r="G729" s="99"/>
      <c r="H729" s="97"/>
    </row>
    <row r="730" spans="2:8">
      <c r="B730" s="91"/>
      <c r="C730" s="91"/>
      <c r="D730" s="91"/>
      <c r="E730" s="91"/>
      <c r="F730" s="92"/>
      <c r="G730" s="98"/>
      <c r="H730" s="97"/>
    </row>
    <row r="731" spans="2:8">
      <c r="B731" s="91"/>
      <c r="C731" s="91"/>
      <c r="D731" s="91"/>
      <c r="E731" s="91"/>
      <c r="F731" s="92"/>
      <c r="G731" s="96"/>
      <c r="H731" s="97"/>
    </row>
    <row r="732" spans="2:8">
      <c r="B732" s="91"/>
      <c r="C732" s="91"/>
      <c r="D732" s="91"/>
      <c r="E732" s="91"/>
      <c r="F732" s="92"/>
      <c r="G732" s="96"/>
      <c r="H732" s="97"/>
    </row>
    <row r="733" spans="2:8">
      <c r="B733" s="91"/>
      <c r="C733" s="91"/>
      <c r="D733" s="91"/>
      <c r="E733" s="91"/>
      <c r="F733" s="92"/>
      <c r="G733" s="96"/>
      <c r="H733" s="97"/>
    </row>
    <row r="734" spans="2:8">
      <c r="B734" s="91"/>
      <c r="C734" s="91"/>
      <c r="D734" s="91"/>
      <c r="E734" s="91"/>
      <c r="F734" s="92"/>
      <c r="G734" s="99"/>
      <c r="H734" s="97"/>
    </row>
    <row r="735" spans="2:8">
      <c r="B735" s="91"/>
      <c r="C735" s="91"/>
      <c r="D735" s="91"/>
      <c r="E735" s="91"/>
      <c r="F735" s="92"/>
      <c r="G735" s="96"/>
      <c r="H735" s="97"/>
    </row>
    <row r="736" spans="2:8">
      <c r="B736" s="91"/>
      <c r="C736" s="91"/>
      <c r="D736" s="91"/>
      <c r="E736" s="91"/>
      <c r="F736" s="92"/>
      <c r="G736" s="99"/>
      <c r="H736" s="97"/>
    </row>
    <row r="737" spans="2:8">
      <c r="B737" s="91"/>
      <c r="C737" s="91"/>
      <c r="D737" s="91"/>
      <c r="E737" s="91"/>
      <c r="F737" s="92"/>
      <c r="G737" s="99"/>
      <c r="H737" s="97"/>
    </row>
    <row r="738" spans="2:8">
      <c r="B738" s="91"/>
      <c r="C738" s="91"/>
      <c r="D738" s="91"/>
      <c r="E738" s="91"/>
      <c r="F738" s="92"/>
      <c r="G738" s="99"/>
      <c r="H738" s="97"/>
    </row>
    <row r="739" spans="2:8">
      <c r="B739" s="91"/>
      <c r="C739" s="91"/>
      <c r="D739" s="91"/>
      <c r="E739" s="91"/>
      <c r="F739" s="92"/>
      <c r="G739" s="98"/>
      <c r="H739" s="97"/>
    </row>
    <row r="740" spans="2:8">
      <c r="B740" s="91"/>
      <c r="C740" s="91"/>
      <c r="D740" s="91"/>
      <c r="E740" s="91"/>
      <c r="F740" s="92"/>
      <c r="G740" s="99"/>
      <c r="H740" s="97"/>
    </row>
    <row r="741" spans="2:8">
      <c r="B741" s="91"/>
      <c r="C741" s="91"/>
      <c r="D741" s="91"/>
      <c r="E741" s="91"/>
      <c r="F741" s="92"/>
      <c r="G741" s="98"/>
      <c r="H741" s="97"/>
    </row>
    <row r="742" spans="2:8">
      <c r="B742" s="91"/>
      <c r="C742" s="91"/>
      <c r="D742" s="91"/>
      <c r="E742" s="91"/>
      <c r="F742" s="92"/>
      <c r="G742" s="99"/>
      <c r="H742" s="97"/>
    </row>
    <row r="743" spans="2:8">
      <c r="B743" s="91"/>
      <c r="C743" s="91"/>
      <c r="D743" s="91"/>
      <c r="E743" s="91"/>
      <c r="F743" s="92"/>
      <c r="G743" s="96"/>
      <c r="H743" s="97"/>
    </row>
    <row r="744" spans="2:8">
      <c r="B744" s="91"/>
      <c r="C744" s="91"/>
      <c r="D744" s="91"/>
      <c r="E744" s="91"/>
      <c r="F744" s="92"/>
      <c r="G744" s="96"/>
      <c r="H744" s="97"/>
    </row>
    <row r="745" spans="2:8">
      <c r="B745" s="91"/>
      <c r="C745" s="91"/>
      <c r="D745" s="91"/>
      <c r="E745" s="91"/>
      <c r="F745" s="92"/>
      <c r="G745" s="96"/>
      <c r="H745" s="97"/>
    </row>
    <row r="746" spans="2:8">
      <c r="B746" s="91"/>
      <c r="C746" s="91"/>
      <c r="D746" s="91"/>
      <c r="E746" s="91"/>
      <c r="F746" s="92"/>
      <c r="G746" s="96"/>
      <c r="H746" s="97"/>
    </row>
    <row r="747" spans="2:8">
      <c r="B747" s="91"/>
      <c r="C747" s="91"/>
      <c r="D747" s="91"/>
      <c r="E747" s="91"/>
      <c r="F747" s="92"/>
      <c r="G747" s="99"/>
      <c r="H747" s="97"/>
    </row>
    <row r="748" spans="2:8">
      <c r="B748" s="91"/>
      <c r="C748" s="91"/>
      <c r="D748" s="91"/>
      <c r="E748" s="91"/>
      <c r="F748" s="92"/>
      <c r="G748" s="96"/>
      <c r="H748" s="97"/>
    </row>
    <row r="749" spans="2:8">
      <c r="B749" s="91"/>
      <c r="C749" s="91"/>
      <c r="D749" s="91"/>
      <c r="E749" s="91"/>
      <c r="F749" s="92"/>
      <c r="G749" s="96"/>
      <c r="H749" s="97"/>
    </row>
    <row r="750" spans="2:8">
      <c r="B750" s="91"/>
      <c r="C750" s="91"/>
      <c r="D750" s="91"/>
      <c r="E750" s="91"/>
      <c r="F750" s="92"/>
      <c r="G750" s="99"/>
      <c r="H750" s="97"/>
    </row>
    <row r="751" spans="2:8">
      <c r="B751" s="91"/>
      <c r="C751" s="91"/>
      <c r="D751" s="91"/>
      <c r="E751" s="91"/>
      <c r="F751" s="92"/>
      <c r="G751" s="96"/>
      <c r="H751" s="97"/>
    </row>
    <row r="752" spans="2:8">
      <c r="B752" s="91"/>
      <c r="C752" s="91"/>
      <c r="D752" s="91"/>
      <c r="E752" s="91"/>
      <c r="F752" s="92"/>
      <c r="G752" s="98"/>
      <c r="H752" s="97"/>
    </row>
    <row r="753" spans="2:8">
      <c r="B753" s="91"/>
      <c r="C753" s="91"/>
      <c r="D753" s="91"/>
      <c r="E753" s="91"/>
      <c r="F753" s="92"/>
      <c r="G753" s="96"/>
      <c r="H753" s="97"/>
    </row>
    <row r="754" spans="2:8">
      <c r="B754" s="91"/>
      <c r="C754" s="91"/>
      <c r="D754" s="91"/>
      <c r="E754" s="91"/>
      <c r="F754" s="92"/>
      <c r="G754" s="96"/>
      <c r="H754" s="97"/>
    </row>
    <row r="755" spans="2:8">
      <c r="B755" s="91"/>
      <c r="C755" s="91"/>
      <c r="D755" s="91"/>
      <c r="E755" s="91"/>
      <c r="F755" s="92"/>
      <c r="G755" s="98"/>
      <c r="H755" s="97"/>
    </row>
    <row r="756" spans="2:8">
      <c r="B756" s="91"/>
      <c r="C756" s="91"/>
      <c r="D756" s="91"/>
      <c r="E756" s="91"/>
      <c r="F756" s="92"/>
      <c r="G756" s="98"/>
      <c r="H756" s="97"/>
    </row>
    <row r="757" spans="2:8">
      <c r="B757" s="91"/>
      <c r="C757" s="91"/>
      <c r="D757" s="91"/>
      <c r="E757" s="91"/>
      <c r="F757" s="92"/>
      <c r="G757" s="98"/>
      <c r="H757" s="97"/>
    </row>
    <row r="758" spans="2:8">
      <c r="B758" s="91"/>
      <c r="C758" s="91"/>
      <c r="D758" s="91"/>
      <c r="E758" s="91"/>
      <c r="F758" s="92"/>
      <c r="G758" s="96"/>
      <c r="H758" s="97"/>
    </row>
    <row r="759" spans="2:8">
      <c r="B759" s="91"/>
      <c r="C759" s="91"/>
      <c r="D759" s="91"/>
      <c r="E759" s="91"/>
      <c r="F759" s="92"/>
      <c r="G759" s="96"/>
      <c r="H759" s="97"/>
    </row>
    <row r="760" spans="2:8">
      <c r="B760" s="91"/>
      <c r="C760" s="91"/>
      <c r="D760" s="91"/>
      <c r="E760" s="91"/>
      <c r="F760" s="92"/>
      <c r="G760" s="96"/>
      <c r="H760" s="97"/>
    </row>
    <row r="761" spans="2:8">
      <c r="B761" s="91"/>
      <c r="C761" s="91"/>
      <c r="D761" s="91"/>
      <c r="E761" s="91"/>
      <c r="F761" s="92"/>
      <c r="G761" s="96"/>
      <c r="H761" s="97"/>
    </row>
    <row r="762" spans="2:8">
      <c r="B762" s="93"/>
      <c r="C762" s="93"/>
      <c r="D762" s="93"/>
      <c r="E762" s="93"/>
      <c r="F762" s="93"/>
      <c r="G762" s="100"/>
      <c r="H762" s="100"/>
    </row>
    <row r="763" spans="2:8">
      <c r="B763" s="364"/>
      <c r="C763" s="364"/>
      <c r="D763" s="93"/>
      <c r="E763" s="93"/>
      <c r="F763" s="93"/>
      <c r="G763" s="100"/>
      <c r="H763" s="100"/>
    </row>
    <row r="764" spans="2:8">
      <c r="B764" s="90"/>
      <c r="C764" s="90"/>
      <c r="D764" s="90"/>
      <c r="E764" s="90"/>
      <c r="F764" s="90"/>
      <c r="G764" s="95"/>
      <c r="H764" s="95"/>
    </row>
    <row r="765" spans="2:8">
      <c r="B765" s="91"/>
      <c r="C765" s="91"/>
      <c r="D765" s="91"/>
      <c r="E765" s="91"/>
      <c r="F765" s="92"/>
      <c r="G765" s="98"/>
      <c r="H765" s="97"/>
    </row>
    <row r="766" spans="2:8">
      <c r="B766" s="91"/>
      <c r="C766" s="91"/>
      <c r="D766" s="91"/>
      <c r="E766" s="91"/>
      <c r="F766" s="92"/>
      <c r="G766" s="98"/>
      <c r="H766" s="97"/>
    </row>
    <row r="767" spans="2:8">
      <c r="B767" s="91"/>
      <c r="C767" s="91"/>
      <c r="D767" s="91"/>
      <c r="E767" s="91"/>
      <c r="F767" s="92"/>
      <c r="G767" s="98"/>
      <c r="H767" s="97"/>
    </row>
    <row r="768" spans="2:8">
      <c r="B768" s="91"/>
      <c r="C768" s="91"/>
      <c r="D768" s="91"/>
      <c r="E768" s="91"/>
      <c r="F768" s="92"/>
      <c r="G768" s="98"/>
      <c r="H768" s="97"/>
    </row>
    <row r="769" spans="2:8">
      <c r="B769" s="91"/>
      <c r="C769" s="91"/>
      <c r="D769" s="91"/>
      <c r="E769" s="91"/>
      <c r="F769" s="92"/>
      <c r="G769" s="96"/>
      <c r="H769" s="97"/>
    </row>
    <row r="770" spans="2:8">
      <c r="B770" s="91"/>
      <c r="C770" s="91"/>
      <c r="D770" s="91"/>
      <c r="E770" s="91"/>
      <c r="F770" s="92"/>
      <c r="G770" s="99"/>
      <c r="H770" s="97"/>
    </row>
    <row r="771" spans="2:8">
      <c r="B771" s="91"/>
      <c r="C771" s="91"/>
      <c r="D771" s="91"/>
      <c r="E771" s="91"/>
      <c r="F771" s="92"/>
      <c r="G771" s="98"/>
      <c r="H771" s="97"/>
    </row>
    <row r="772" spans="2:8">
      <c r="B772" s="91"/>
      <c r="C772" s="91"/>
      <c r="D772" s="91"/>
      <c r="E772" s="91"/>
      <c r="F772" s="92"/>
      <c r="G772" s="96"/>
      <c r="H772" s="97"/>
    </row>
    <row r="773" spans="2:8">
      <c r="B773" s="91"/>
      <c r="C773" s="91"/>
      <c r="D773" s="91"/>
      <c r="E773" s="91"/>
      <c r="F773" s="92"/>
      <c r="G773" s="98"/>
      <c r="H773" s="97"/>
    </row>
    <row r="774" spans="2:8">
      <c r="B774" s="91"/>
      <c r="C774" s="91"/>
      <c r="D774" s="91"/>
      <c r="E774" s="91"/>
      <c r="F774" s="92"/>
      <c r="G774" s="99"/>
      <c r="H774" s="97"/>
    </row>
    <row r="775" spans="2:8">
      <c r="B775" s="91"/>
      <c r="C775" s="91"/>
      <c r="D775" s="91"/>
      <c r="E775" s="91"/>
      <c r="F775" s="92"/>
      <c r="G775" s="99"/>
      <c r="H775" s="97"/>
    </row>
    <row r="776" spans="2:8">
      <c r="B776" s="91"/>
      <c r="C776" s="91"/>
      <c r="D776" s="91"/>
      <c r="E776" s="91"/>
      <c r="F776" s="92"/>
      <c r="G776" s="98"/>
      <c r="H776" s="97"/>
    </row>
    <row r="777" spans="2:8">
      <c r="B777" s="91"/>
      <c r="C777" s="91"/>
      <c r="D777" s="91"/>
      <c r="E777" s="91"/>
      <c r="F777" s="92"/>
      <c r="G777" s="98"/>
      <c r="H777" s="97"/>
    </row>
    <row r="778" spans="2:8">
      <c r="B778" s="91"/>
      <c r="C778" s="91"/>
      <c r="D778" s="91"/>
      <c r="E778" s="91"/>
      <c r="F778" s="92"/>
      <c r="G778" s="99"/>
      <c r="H778" s="97"/>
    </row>
    <row r="779" spans="2:8">
      <c r="B779" s="91"/>
      <c r="C779" s="91"/>
      <c r="D779" s="91"/>
      <c r="E779" s="91"/>
      <c r="F779" s="92"/>
      <c r="G779" s="98"/>
      <c r="H779" s="97"/>
    </row>
    <row r="780" spans="2:8">
      <c r="B780" s="91"/>
      <c r="C780" s="91"/>
      <c r="D780" s="91"/>
      <c r="E780" s="91"/>
      <c r="F780" s="92"/>
      <c r="G780" s="98"/>
      <c r="H780" s="97"/>
    </row>
    <row r="781" spans="2:8">
      <c r="B781" s="91"/>
      <c r="C781" s="91"/>
      <c r="D781" s="91"/>
      <c r="E781" s="91"/>
      <c r="F781" s="92"/>
      <c r="G781" s="99"/>
      <c r="H781" s="97"/>
    </row>
    <row r="782" spans="2:8">
      <c r="B782" s="91"/>
      <c r="C782" s="91"/>
      <c r="D782" s="91"/>
      <c r="E782" s="91"/>
      <c r="F782" s="92"/>
      <c r="G782" s="98"/>
      <c r="H782" s="97"/>
    </row>
    <row r="783" spans="2:8">
      <c r="B783" s="91"/>
      <c r="C783" s="91"/>
      <c r="D783" s="91"/>
      <c r="E783" s="91"/>
      <c r="F783" s="92"/>
      <c r="G783" s="99"/>
      <c r="H783" s="97"/>
    </row>
    <row r="784" spans="2:8">
      <c r="B784" s="91"/>
      <c r="C784" s="91"/>
      <c r="D784" s="91"/>
      <c r="E784" s="91"/>
      <c r="F784" s="92"/>
      <c r="G784" s="99"/>
      <c r="H784" s="97"/>
    </row>
    <row r="785" spans="2:8">
      <c r="B785" s="91"/>
      <c r="C785" s="91"/>
      <c r="D785" s="91"/>
      <c r="E785" s="91"/>
      <c r="F785" s="92"/>
      <c r="G785" s="98"/>
      <c r="H785" s="97"/>
    </row>
    <row r="786" spans="2:8">
      <c r="B786" s="91"/>
      <c r="C786" s="91"/>
      <c r="D786" s="91"/>
      <c r="E786" s="91"/>
      <c r="F786" s="92"/>
      <c r="G786" s="98"/>
      <c r="H786" s="97"/>
    </row>
    <row r="787" spans="2:8">
      <c r="B787" s="91"/>
      <c r="C787" s="91"/>
      <c r="D787" s="91"/>
      <c r="E787" s="91"/>
      <c r="F787" s="92"/>
      <c r="G787" s="99"/>
      <c r="H787" s="97"/>
    </row>
    <row r="788" spans="2:8">
      <c r="B788" s="91"/>
      <c r="C788" s="91"/>
      <c r="D788" s="91"/>
      <c r="E788" s="91"/>
      <c r="F788" s="92"/>
      <c r="G788" s="98"/>
      <c r="H788" s="97"/>
    </row>
    <row r="789" spans="2:8">
      <c r="B789" s="91"/>
      <c r="C789" s="91"/>
      <c r="D789" s="91"/>
      <c r="E789" s="91"/>
      <c r="F789" s="92"/>
      <c r="G789" s="99"/>
      <c r="H789" s="97"/>
    </row>
    <row r="790" spans="2:8">
      <c r="B790" s="91"/>
      <c r="C790" s="91"/>
      <c r="D790" s="91"/>
      <c r="E790" s="91"/>
      <c r="F790" s="92"/>
      <c r="G790" s="98"/>
      <c r="H790" s="97"/>
    </row>
    <row r="791" spans="2:8">
      <c r="B791" s="91"/>
      <c r="C791" s="91"/>
      <c r="D791" s="91"/>
      <c r="E791" s="91"/>
      <c r="F791" s="92"/>
      <c r="G791" s="98"/>
      <c r="H791" s="97"/>
    </row>
    <row r="792" spans="2:8">
      <c r="B792" s="93"/>
      <c r="C792" s="93"/>
      <c r="D792" s="93"/>
      <c r="E792" s="93"/>
      <c r="F792" s="93"/>
      <c r="G792" s="100"/>
      <c r="H792" s="100"/>
    </row>
    <row r="793" spans="2:8">
      <c r="B793" s="364"/>
      <c r="C793" s="364"/>
      <c r="D793" s="93"/>
      <c r="E793" s="93"/>
      <c r="F793" s="93"/>
      <c r="G793" s="100"/>
      <c r="H793" s="100"/>
    </row>
    <row r="794" spans="2:8">
      <c r="B794" s="90"/>
      <c r="C794" s="90"/>
      <c r="D794" s="90"/>
      <c r="E794" s="90"/>
      <c r="F794" s="90"/>
      <c r="G794" s="95"/>
      <c r="H794" s="95"/>
    </row>
    <row r="795" spans="2:8">
      <c r="B795" s="91"/>
      <c r="C795" s="91"/>
      <c r="D795" s="91"/>
      <c r="E795" s="91"/>
      <c r="F795" s="92"/>
      <c r="G795" s="96"/>
      <c r="H795" s="97"/>
    </row>
    <row r="796" spans="2:8">
      <c r="B796" s="91"/>
      <c r="C796" s="91"/>
      <c r="D796" s="91"/>
      <c r="E796" s="91"/>
      <c r="F796" s="92"/>
      <c r="G796" s="98"/>
      <c r="H796" s="97"/>
    </row>
    <row r="797" spans="2:8">
      <c r="B797" s="91"/>
      <c r="C797" s="91"/>
      <c r="D797" s="91"/>
      <c r="E797" s="91"/>
      <c r="F797" s="92"/>
      <c r="G797" s="96"/>
      <c r="H797" s="97"/>
    </row>
    <row r="798" spans="2:8">
      <c r="B798" s="91"/>
      <c r="C798" s="91"/>
      <c r="D798" s="91"/>
      <c r="E798" s="91"/>
      <c r="F798" s="92"/>
      <c r="G798" s="96"/>
      <c r="H798" s="97"/>
    </row>
    <row r="799" spans="2:8">
      <c r="B799" s="91"/>
      <c r="C799" s="91"/>
      <c r="D799" s="91"/>
      <c r="E799" s="91"/>
      <c r="F799" s="92"/>
      <c r="G799" s="96"/>
      <c r="H799" s="97"/>
    </row>
    <row r="800" spans="2:8">
      <c r="B800" s="91"/>
      <c r="C800" s="91"/>
      <c r="D800" s="91"/>
      <c r="E800" s="91"/>
      <c r="F800" s="92"/>
      <c r="G800" s="96"/>
      <c r="H800" s="97"/>
    </row>
    <row r="801" spans="2:8">
      <c r="B801" s="91"/>
      <c r="C801" s="91"/>
      <c r="D801" s="91"/>
      <c r="E801" s="91"/>
      <c r="F801" s="92"/>
      <c r="G801" s="98"/>
      <c r="H801" s="97"/>
    </row>
    <row r="802" spans="2:8">
      <c r="B802" s="91"/>
      <c r="C802" s="91"/>
      <c r="D802" s="91"/>
      <c r="E802" s="91"/>
      <c r="F802" s="92"/>
      <c r="G802" s="98"/>
      <c r="H802" s="97"/>
    </row>
    <row r="803" spans="2:8">
      <c r="B803" s="91"/>
      <c r="C803" s="91"/>
      <c r="D803" s="91"/>
      <c r="E803" s="91"/>
      <c r="F803" s="92"/>
      <c r="G803" s="96"/>
      <c r="H803" s="97"/>
    </row>
    <row r="804" spans="2:8">
      <c r="B804" s="91"/>
      <c r="C804" s="91"/>
      <c r="D804" s="91"/>
      <c r="E804" s="91"/>
      <c r="F804" s="92"/>
      <c r="G804" s="96"/>
      <c r="H804" s="97"/>
    </row>
    <row r="805" spans="2:8">
      <c r="B805" s="91"/>
      <c r="C805" s="91"/>
      <c r="D805" s="91"/>
      <c r="E805" s="91"/>
      <c r="F805" s="92"/>
      <c r="G805" s="99"/>
      <c r="H805" s="97"/>
    </row>
    <row r="806" spans="2:8">
      <c r="B806" s="91"/>
      <c r="C806" s="91"/>
      <c r="D806" s="91"/>
      <c r="E806" s="91"/>
      <c r="F806" s="92"/>
      <c r="G806" s="96"/>
      <c r="H806" s="97"/>
    </row>
    <row r="807" spans="2:8">
      <c r="B807" s="91"/>
      <c r="C807" s="91"/>
      <c r="D807" s="91"/>
      <c r="E807" s="91"/>
      <c r="F807" s="92"/>
      <c r="G807" s="96"/>
      <c r="H807" s="97"/>
    </row>
    <row r="808" spans="2:8">
      <c r="B808" s="91"/>
      <c r="C808" s="91"/>
      <c r="D808" s="91"/>
      <c r="E808" s="91"/>
      <c r="F808" s="92"/>
      <c r="G808" s="98"/>
      <c r="H808" s="97"/>
    </row>
    <row r="809" spans="2:8">
      <c r="B809" s="91"/>
      <c r="C809" s="91"/>
      <c r="D809" s="91"/>
      <c r="E809" s="91"/>
      <c r="F809" s="92"/>
      <c r="G809" s="98"/>
      <c r="H809" s="97"/>
    </row>
    <row r="810" spans="2:8">
      <c r="B810" s="91"/>
      <c r="C810" s="91"/>
      <c r="D810" s="91"/>
      <c r="E810" s="91"/>
      <c r="F810" s="92"/>
      <c r="G810" s="98"/>
      <c r="H810" s="97"/>
    </row>
    <row r="811" spans="2:8">
      <c r="B811" s="91"/>
      <c r="C811" s="91"/>
      <c r="D811" s="91"/>
      <c r="E811" s="91"/>
      <c r="F811" s="92"/>
      <c r="G811" s="98"/>
      <c r="H811" s="97"/>
    </row>
    <row r="812" spans="2:8">
      <c r="B812" s="91"/>
      <c r="C812" s="91"/>
      <c r="D812" s="91"/>
      <c r="E812" s="91"/>
      <c r="F812" s="92"/>
      <c r="G812" s="98"/>
      <c r="H812" s="97"/>
    </row>
    <row r="813" spans="2:8">
      <c r="B813" s="91"/>
      <c r="C813" s="91"/>
      <c r="D813" s="91"/>
      <c r="E813" s="91"/>
      <c r="F813" s="92"/>
      <c r="G813" s="96"/>
      <c r="H813" s="97"/>
    </row>
    <row r="814" spans="2:8">
      <c r="B814" s="91"/>
      <c r="C814" s="91"/>
      <c r="D814" s="91"/>
      <c r="E814" s="91"/>
      <c r="F814" s="92"/>
      <c r="G814" s="96"/>
      <c r="H814" s="97"/>
    </row>
    <row r="815" spans="2:8">
      <c r="B815" s="91"/>
      <c r="C815" s="91"/>
      <c r="D815" s="91"/>
      <c r="E815" s="91"/>
      <c r="F815" s="92"/>
      <c r="G815" s="96"/>
      <c r="H815" s="97"/>
    </row>
    <row r="816" spans="2:8">
      <c r="B816" s="91"/>
      <c r="C816" s="91"/>
      <c r="D816" s="91"/>
      <c r="E816" s="91"/>
      <c r="F816" s="92"/>
      <c r="G816" s="96"/>
      <c r="H816" s="97"/>
    </row>
    <row r="817" spans="2:8">
      <c r="B817" s="91"/>
      <c r="C817" s="91"/>
      <c r="D817" s="91"/>
      <c r="E817" s="91"/>
      <c r="F817" s="92"/>
      <c r="G817" s="96"/>
      <c r="H817" s="97"/>
    </row>
    <row r="818" spans="2:8">
      <c r="B818" s="91"/>
      <c r="C818" s="91"/>
      <c r="D818" s="91"/>
      <c r="E818" s="91"/>
      <c r="F818" s="92"/>
      <c r="G818" s="96"/>
      <c r="H818" s="97"/>
    </row>
    <row r="819" spans="2:8">
      <c r="B819" s="91"/>
      <c r="C819" s="91"/>
      <c r="D819" s="91"/>
      <c r="E819" s="91"/>
      <c r="F819" s="92"/>
      <c r="G819" s="98"/>
      <c r="H819" s="97"/>
    </row>
    <row r="820" spans="2:8">
      <c r="B820" s="91"/>
      <c r="C820" s="91"/>
      <c r="D820" s="91"/>
      <c r="E820" s="91"/>
      <c r="F820" s="92"/>
      <c r="G820" s="96"/>
      <c r="H820" s="97"/>
    </row>
    <row r="821" spans="2:8">
      <c r="B821" s="91"/>
      <c r="C821" s="91"/>
      <c r="D821" s="91"/>
      <c r="E821" s="91"/>
      <c r="F821" s="92"/>
      <c r="G821" s="96"/>
      <c r="H821" s="97"/>
    </row>
    <row r="822" spans="2:8">
      <c r="B822" s="91"/>
      <c r="C822" s="91"/>
      <c r="D822" s="91"/>
      <c r="E822" s="91"/>
      <c r="F822" s="92"/>
      <c r="G822" s="98"/>
      <c r="H822" s="97"/>
    </row>
    <row r="823" spans="2:8">
      <c r="B823" s="91"/>
      <c r="C823" s="91"/>
      <c r="D823" s="91"/>
      <c r="E823" s="91"/>
      <c r="F823" s="92"/>
      <c r="G823" s="96"/>
      <c r="H823" s="97"/>
    </row>
    <row r="824" spans="2:8">
      <c r="B824" s="91"/>
      <c r="C824" s="91"/>
      <c r="D824" s="91"/>
      <c r="E824" s="91"/>
      <c r="F824" s="92"/>
      <c r="G824" s="98"/>
      <c r="H824" s="97"/>
    </row>
    <row r="825" spans="2:8">
      <c r="B825" s="91"/>
      <c r="C825" s="91"/>
      <c r="D825" s="91"/>
      <c r="E825" s="91"/>
      <c r="F825" s="92"/>
      <c r="G825" s="96"/>
      <c r="H825" s="97"/>
    </row>
    <row r="826" spans="2:8">
      <c r="B826" s="91"/>
      <c r="C826" s="91"/>
      <c r="D826" s="91"/>
      <c r="E826" s="91"/>
      <c r="F826" s="92"/>
      <c r="G826" s="98"/>
      <c r="H826" s="97"/>
    </row>
    <row r="827" spans="2:8">
      <c r="B827" s="91"/>
      <c r="C827" s="91"/>
      <c r="D827" s="91"/>
      <c r="E827" s="91"/>
      <c r="F827" s="92"/>
      <c r="G827" s="98"/>
      <c r="H827" s="97"/>
    </row>
    <row r="828" spans="2:8">
      <c r="B828" s="91"/>
      <c r="C828" s="91"/>
      <c r="D828" s="91"/>
      <c r="E828" s="91"/>
      <c r="F828" s="92"/>
      <c r="G828" s="96"/>
      <c r="H828" s="97"/>
    </row>
    <row r="829" spans="2:8">
      <c r="B829" s="91"/>
      <c r="C829" s="91"/>
      <c r="D829" s="91"/>
      <c r="E829" s="91"/>
      <c r="F829" s="92"/>
      <c r="G829" s="96"/>
      <c r="H829" s="97"/>
    </row>
    <row r="830" spans="2:8">
      <c r="B830" s="91"/>
      <c r="C830" s="91"/>
      <c r="D830" s="91"/>
      <c r="E830" s="91"/>
      <c r="F830" s="92"/>
      <c r="G830" s="96"/>
      <c r="H830" s="97"/>
    </row>
    <row r="831" spans="2:8">
      <c r="B831" s="91"/>
      <c r="C831" s="91"/>
      <c r="D831" s="91"/>
      <c r="E831" s="91"/>
      <c r="F831" s="92"/>
      <c r="G831" s="96"/>
      <c r="H831" s="97"/>
    </row>
    <row r="832" spans="2:8">
      <c r="B832" s="91"/>
      <c r="C832" s="91"/>
      <c r="D832" s="91"/>
      <c r="E832" s="91"/>
      <c r="F832" s="92"/>
      <c r="G832" s="96"/>
      <c r="H832" s="97"/>
    </row>
    <row r="833" spans="2:8">
      <c r="B833" s="91"/>
      <c r="C833" s="91"/>
      <c r="D833" s="91"/>
      <c r="E833" s="91"/>
      <c r="F833" s="92"/>
      <c r="G833" s="98"/>
      <c r="H833" s="97"/>
    </row>
    <row r="834" spans="2:8">
      <c r="B834" s="91"/>
      <c r="C834" s="91"/>
      <c r="D834" s="91"/>
      <c r="E834" s="91"/>
      <c r="F834" s="92"/>
      <c r="G834" s="98"/>
      <c r="H834" s="97"/>
    </row>
    <row r="835" spans="2:8">
      <c r="B835" s="91"/>
      <c r="C835" s="91"/>
      <c r="D835" s="91"/>
      <c r="E835" s="91"/>
      <c r="F835" s="92"/>
      <c r="G835" s="96"/>
      <c r="H835" s="97"/>
    </row>
    <row r="836" spans="2:8">
      <c r="B836" s="91"/>
      <c r="C836" s="91"/>
      <c r="D836" s="91"/>
      <c r="E836" s="91"/>
      <c r="F836" s="92"/>
      <c r="G836" s="96"/>
      <c r="H836" s="97"/>
    </row>
    <row r="837" spans="2:8">
      <c r="B837" s="91"/>
      <c r="C837" s="91"/>
      <c r="D837" s="91"/>
      <c r="E837" s="91"/>
      <c r="F837" s="92"/>
      <c r="G837" s="98"/>
      <c r="H837" s="97"/>
    </row>
    <row r="838" spans="2:8">
      <c r="B838" s="91"/>
      <c r="C838" s="91"/>
      <c r="D838" s="91"/>
      <c r="E838" s="91"/>
      <c r="F838" s="92"/>
      <c r="G838" s="96"/>
      <c r="H838" s="97"/>
    </row>
    <row r="839" spans="2:8">
      <c r="B839" s="91"/>
      <c r="C839" s="91"/>
      <c r="D839" s="91"/>
      <c r="E839" s="91"/>
      <c r="F839" s="92"/>
      <c r="G839" s="98"/>
      <c r="H839" s="97"/>
    </row>
    <row r="840" spans="2:8">
      <c r="B840" s="91"/>
      <c r="C840" s="91"/>
      <c r="D840" s="91"/>
      <c r="E840" s="91"/>
      <c r="F840" s="92"/>
      <c r="G840" s="96"/>
      <c r="H840" s="97"/>
    </row>
    <row r="841" spans="2:8">
      <c r="B841" s="91"/>
      <c r="C841" s="91"/>
      <c r="D841" s="91"/>
      <c r="E841" s="91"/>
      <c r="F841" s="92"/>
      <c r="G841" s="96"/>
      <c r="H841" s="97"/>
    </row>
    <row r="842" spans="2:8">
      <c r="B842" s="91"/>
      <c r="C842" s="91"/>
      <c r="D842" s="91"/>
      <c r="E842" s="91"/>
      <c r="F842" s="92"/>
      <c r="G842" s="99"/>
      <c r="H842" s="97"/>
    </row>
    <row r="843" spans="2:8">
      <c r="B843" s="91"/>
      <c r="C843" s="91"/>
      <c r="D843" s="91"/>
      <c r="E843" s="91"/>
      <c r="F843" s="92"/>
      <c r="G843" s="96"/>
      <c r="H843" s="97"/>
    </row>
    <row r="844" spans="2:8">
      <c r="B844" s="91"/>
      <c r="C844" s="91"/>
      <c r="D844" s="91"/>
      <c r="E844" s="91"/>
      <c r="F844" s="92"/>
      <c r="G844" s="96"/>
      <c r="H844" s="97"/>
    </row>
    <row r="845" spans="2:8">
      <c r="B845" s="91"/>
      <c r="C845" s="91"/>
      <c r="D845" s="91"/>
      <c r="E845" s="91"/>
      <c r="F845" s="92"/>
      <c r="G845" s="96"/>
      <c r="H845" s="97"/>
    </row>
    <row r="846" spans="2:8">
      <c r="B846" s="91"/>
      <c r="C846" s="91"/>
      <c r="D846" s="91"/>
      <c r="E846" s="91"/>
      <c r="F846" s="92"/>
      <c r="G846" s="96"/>
      <c r="H846" s="97"/>
    </row>
    <row r="847" spans="2:8">
      <c r="B847" s="91"/>
      <c r="C847" s="91"/>
      <c r="D847" s="91"/>
      <c r="E847" s="91"/>
      <c r="F847" s="92"/>
      <c r="G847" s="96"/>
      <c r="H847" s="97"/>
    </row>
    <row r="848" spans="2:8">
      <c r="B848" s="91"/>
      <c r="C848" s="91"/>
      <c r="D848" s="91"/>
      <c r="E848" s="91"/>
      <c r="F848" s="92"/>
      <c r="G848" s="96"/>
      <c r="H848" s="97"/>
    </row>
    <row r="849" spans="2:8">
      <c r="B849" s="91"/>
      <c r="C849" s="91"/>
      <c r="D849" s="91"/>
      <c r="E849" s="91"/>
      <c r="F849" s="92"/>
      <c r="G849" s="98"/>
      <c r="H849" s="97"/>
    </row>
    <row r="850" spans="2:8">
      <c r="B850" s="91"/>
      <c r="C850" s="91"/>
      <c r="D850" s="91"/>
      <c r="E850" s="91"/>
      <c r="F850" s="92"/>
      <c r="G850" s="96"/>
      <c r="H850" s="97"/>
    </row>
    <row r="851" spans="2:8">
      <c r="B851" s="91"/>
      <c r="C851" s="91"/>
      <c r="D851" s="91"/>
      <c r="E851" s="91"/>
      <c r="F851" s="92"/>
      <c r="G851" s="96"/>
      <c r="H851" s="97"/>
    </row>
    <row r="852" spans="2:8">
      <c r="B852" s="91"/>
      <c r="C852" s="91"/>
      <c r="D852" s="91"/>
      <c r="E852" s="91"/>
      <c r="F852" s="92"/>
      <c r="G852" s="96"/>
      <c r="H852" s="97"/>
    </row>
    <row r="853" spans="2:8">
      <c r="B853" s="91"/>
      <c r="C853" s="91"/>
      <c r="D853" s="91"/>
      <c r="E853" s="91"/>
      <c r="F853" s="92"/>
      <c r="G853" s="98"/>
      <c r="H853" s="97"/>
    </row>
    <row r="854" spans="2:8">
      <c r="B854" s="91"/>
      <c r="C854" s="91"/>
      <c r="D854" s="91"/>
      <c r="E854" s="91"/>
      <c r="F854" s="92"/>
      <c r="G854" s="96"/>
      <c r="H854" s="97"/>
    </row>
    <row r="855" spans="2:8">
      <c r="B855" s="91"/>
      <c r="C855" s="91"/>
      <c r="D855" s="91"/>
      <c r="E855" s="91"/>
      <c r="F855" s="92"/>
      <c r="G855" s="96"/>
      <c r="H855" s="97"/>
    </row>
    <row r="856" spans="2:8">
      <c r="B856" s="91"/>
      <c r="C856" s="91"/>
      <c r="D856" s="91"/>
      <c r="E856" s="91"/>
      <c r="F856" s="92"/>
      <c r="G856" s="96"/>
      <c r="H856" s="97"/>
    </row>
    <row r="857" spans="2:8">
      <c r="B857" s="91"/>
      <c r="C857" s="91"/>
      <c r="D857" s="91"/>
      <c r="E857" s="91"/>
      <c r="F857" s="92"/>
      <c r="G857" s="98"/>
      <c r="H857" s="97"/>
    </row>
    <row r="858" spans="2:8">
      <c r="B858" s="91"/>
      <c r="C858" s="91"/>
      <c r="D858" s="91"/>
      <c r="E858" s="91"/>
      <c r="F858" s="92"/>
      <c r="G858" s="96"/>
      <c r="H858" s="97"/>
    </row>
    <row r="859" spans="2:8">
      <c r="B859" s="91"/>
      <c r="C859" s="91"/>
      <c r="D859" s="91"/>
      <c r="E859" s="91"/>
      <c r="F859" s="92"/>
      <c r="G859" s="96"/>
      <c r="H859" s="97"/>
    </row>
    <row r="860" spans="2:8">
      <c r="B860" s="91"/>
      <c r="C860" s="91"/>
      <c r="D860" s="91"/>
      <c r="E860" s="91"/>
      <c r="F860" s="92"/>
      <c r="G860" s="96"/>
      <c r="H860" s="97"/>
    </row>
    <row r="861" spans="2:8">
      <c r="B861" s="91"/>
      <c r="C861" s="91"/>
      <c r="D861" s="91"/>
      <c r="E861" s="91"/>
      <c r="F861" s="92"/>
      <c r="G861" s="96"/>
      <c r="H861" s="97"/>
    </row>
    <row r="862" spans="2:8">
      <c r="B862" s="91"/>
      <c r="C862" s="91"/>
      <c r="D862" s="91"/>
      <c r="E862" s="91"/>
      <c r="F862" s="92"/>
      <c r="G862" s="96"/>
      <c r="H862" s="97"/>
    </row>
    <row r="863" spans="2:8">
      <c r="B863" s="91"/>
      <c r="C863" s="91"/>
      <c r="D863" s="91"/>
      <c r="E863" s="91"/>
      <c r="F863" s="92"/>
      <c r="G863" s="96"/>
      <c r="H863" s="97"/>
    </row>
    <row r="864" spans="2:8">
      <c r="B864" s="91"/>
      <c r="C864" s="91"/>
      <c r="D864" s="91"/>
      <c r="E864" s="91"/>
      <c r="F864" s="92"/>
      <c r="G864" s="96"/>
      <c r="H864" s="97"/>
    </row>
    <row r="865" spans="2:8">
      <c r="B865" s="91"/>
      <c r="C865" s="91"/>
      <c r="D865" s="91"/>
      <c r="E865" s="91"/>
      <c r="F865" s="92"/>
      <c r="G865" s="96"/>
      <c r="H865" s="97"/>
    </row>
    <row r="866" spans="2:8">
      <c r="B866" s="91"/>
      <c r="C866" s="91"/>
      <c r="D866" s="91"/>
      <c r="E866" s="91"/>
      <c r="F866" s="92"/>
      <c r="G866" s="96"/>
      <c r="H866" s="97"/>
    </row>
    <row r="867" spans="2:8">
      <c r="B867" s="91"/>
      <c r="C867" s="91"/>
      <c r="D867" s="91"/>
      <c r="E867" s="91"/>
      <c r="F867" s="92"/>
      <c r="G867" s="98"/>
      <c r="H867" s="97"/>
    </row>
    <row r="868" spans="2:8">
      <c r="B868" s="91"/>
      <c r="C868" s="91"/>
      <c r="D868" s="91"/>
      <c r="E868" s="91"/>
      <c r="F868" s="92"/>
      <c r="G868" s="96"/>
      <c r="H868" s="97"/>
    </row>
    <row r="869" spans="2:8">
      <c r="B869" s="91"/>
      <c r="C869" s="91"/>
      <c r="D869" s="91"/>
      <c r="E869" s="91"/>
      <c r="F869" s="92"/>
      <c r="G869" s="98"/>
      <c r="H869" s="97"/>
    </row>
    <row r="870" spans="2:8">
      <c r="B870" s="93"/>
      <c r="C870" s="93"/>
      <c r="D870" s="93"/>
      <c r="E870" s="93"/>
      <c r="F870" s="93"/>
      <c r="G870" s="100"/>
      <c r="H870" s="100"/>
    </row>
  </sheetData>
  <mergeCells count="2">
    <mergeCell ref="B763:C763"/>
    <mergeCell ref="B793:C793"/>
  </mergeCells>
  <phoneticPr fontId="31" type="noConversion"/>
  <pageMargins left="0.7" right="0.7" top="0.75" bottom="0.75" header="0.3" footer="0.3"/>
  <pageSetup paperSize="9" orientation="portrait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9"/>
  <sheetViews>
    <sheetView topLeftCell="A232" workbookViewId="0">
      <selection activeCell="A84" sqref="A84"/>
    </sheetView>
  </sheetViews>
  <sheetFormatPr defaultRowHeight="17"/>
  <cols>
    <col min="1" max="1" width="16.1796875" customWidth="1"/>
    <col min="2" max="4" width="13.6328125" customWidth="1"/>
    <col min="5" max="5" width="14.1796875" customWidth="1"/>
  </cols>
  <sheetData>
    <row r="2" spans="1:6">
      <c r="A2" s="124" t="s">
        <v>17</v>
      </c>
      <c r="B2" s="125">
        <v>34800</v>
      </c>
      <c r="C2" s="125">
        <v>1740</v>
      </c>
      <c r="D2" s="125">
        <v>36540</v>
      </c>
      <c r="E2" s="126" t="s">
        <v>231</v>
      </c>
      <c r="F2" t="s">
        <v>593</v>
      </c>
    </row>
    <row r="3" spans="1:6">
      <c r="A3" s="3" t="s">
        <v>17</v>
      </c>
      <c r="B3" s="4">
        <v>12000</v>
      </c>
      <c r="C3" s="4">
        <v>600</v>
      </c>
      <c r="D3" s="4">
        <v>12600</v>
      </c>
      <c r="E3" s="10" t="s">
        <v>241</v>
      </c>
      <c r="F3" t="s">
        <v>593</v>
      </c>
    </row>
    <row r="4" spans="1:6">
      <c r="A4" s="3" t="s">
        <v>13</v>
      </c>
      <c r="B4" s="4">
        <v>15000</v>
      </c>
      <c r="C4" s="4">
        <v>750</v>
      </c>
      <c r="D4" s="4">
        <v>15750</v>
      </c>
      <c r="E4" s="10" t="s">
        <v>185</v>
      </c>
      <c r="F4" t="s">
        <v>593</v>
      </c>
    </row>
    <row r="5" spans="1:6">
      <c r="A5" s="3" t="s">
        <v>13</v>
      </c>
      <c r="B5" s="4">
        <v>20000</v>
      </c>
      <c r="C5" s="4">
        <v>1000</v>
      </c>
      <c r="D5" s="4">
        <v>21000</v>
      </c>
      <c r="E5" s="10" t="s">
        <v>199</v>
      </c>
      <c r="F5" t="s">
        <v>593</v>
      </c>
    </row>
    <row r="6" spans="1:6">
      <c r="A6" s="3" t="s">
        <v>40</v>
      </c>
      <c r="B6" s="4">
        <v>8760</v>
      </c>
      <c r="C6" s="4">
        <v>438</v>
      </c>
      <c r="D6" s="4">
        <v>9198</v>
      </c>
      <c r="E6" s="10" t="s">
        <v>233</v>
      </c>
      <c r="F6" t="s">
        <v>593</v>
      </c>
    </row>
    <row r="7" spans="1:6">
      <c r="A7" s="3" t="s">
        <v>265</v>
      </c>
      <c r="B7" s="4">
        <v>32500</v>
      </c>
      <c r="C7" s="4">
        <v>1625</v>
      </c>
      <c r="D7" s="4">
        <v>34125</v>
      </c>
      <c r="E7" s="10" t="s">
        <v>244</v>
      </c>
      <c r="F7" t="s">
        <v>593</v>
      </c>
    </row>
    <row r="8" spans="1:6">
      <c r="A8" s="3" t="s">
        <v>265</v>
      </c>
      <c r="B8" s="82">
        <v>41500</v>
      </c>
      <c r="C8" s="82">
        <v>2075</v>
      </c>
      <c r="D8" s="82">
        <v>43575</v>
      </c>
      <c r="E8" s="10" t="s">
        <v>471</v>
      </c>
      <c r="F8" t="s">
        <v>594</v>
      </c>
    </row>
    <row r="9" spans="1:6">
      <c r="A9" s="3" t="s">
        <v>148</v>
      </c>
      <c r="B9" s="4">
        <v>14040</v>
      </c>
      <c r="C9" s="4">
        <v>702</v>
      </c>
      <c r="D9" s="4">
        <v>14742</v>
      </c>
      <c r="E9" s="10" t="s">
        <v>149</v>
      </c>
      <c r="F9" t="s">
        <v>595</v>
      </c>
    </row>
    <row r="10" spans="1:6">
      <c r="A10" s="3" t="s">
        <v>66</v>
      </c>
      <c r="B10" s="4">
        <v>9800</v>
      </c>
      <c r="C10" s="4">
        <v>490</v>
      </c>
      <c r="D10" s="4">
        <v>10290</v>
      </c>
      <c r="E10" s="10" t="s">
        <v>207</v>
      </c>
      <c r="F10" t="s">
        <v>593</v>
      </c>
    </row>
    <row r="11" spans="1:6">
      <c r="A11" s="3" t="s">
        <v>66</v>
      </c>
      <c r="B11" s="4">
        <v>6500</v>
      </c>
      <c r="C11" s="4">
        <v>325</v>
      </c>
      <c r="D11" s="4">
        <v>6825</v>
      </c>
      <c r="E11" s="10" t="s">
        <v>225</v>
      </c>
      <c r="F11" t="s">
        <v>593</v>
      </c>
    </row>
    <row r="12" spans="1:6">
      <c r="A12" s="3" t="s">
        <v>69</v>
      </c>
      <c r="B12" s="4">
        <v>23000</v>
      </c>
      <c r="C12" s="4">
        <v>1150</v>
      </c>
      <c r="D12" s="4">
        <v>24150</v>
      </c>
      <c r="E12" s="10" t="s">
        <v>213</v>
      </c>
      <c r="F12" t="s">
        <v>593</v>
      </c>
    </row>
    <row r="13" spans="1:6">
      <c r="A13" s="3" t="s">
        <v>69</v>
      </c>
      <c r="B13" s="4">
        <v>7600</v>
      </c>
      <c r="C13" s="4">
        <v>380</v>
      </c>
      <c r="D13" s="4">
        <v>7980</v>
      </c>
      <c r="E13" s="10" t="s">
        <v>226</v>
      </c>
      <c r="F13" t="s">
        <v>593</v>
      </c>
    </row>
    <row r="14" spans="1:6">
      <c r="A14" s="3" t="s">
        <v>69</v>
      </c>
      <c r="B14" s="4">
        <v>7000</v>
      </c>
      <c r="C14" s="4">
        <v>350</v>
      </c>
      <c r="D14" s="4">
        <v>7350</v>
      </c>
      <c r="E14" s="10" t="s">
        <v>234</v>
      </c>
      <c r="F14" t="s">
        <v>593</v>
      </c>
    </row>
    <row r="15" spans="1:6">
      <c r="A15" s="3" t="s">
        <v>146</v>
      </c>
      <c r="B15" s="4">
        <v>25500</v>
      </c>
      <c r="C15" s="4">
        <v>1275</v>
      </c>
      <c r="D15" s="4">
        <v>26775</v>
      </c>
      <c r="E15" s="10" t="s">
        <v>147</v>
      </c>
      <c r="F15" t="s">
        <v>595</v>
      </c>
    </row>
    <row r="16" spans="1:6">
      <c r="A16" s="3" t="s">
        <v>34</v>
      </c>
      <c r="B16" s="4">
        <v>28000</v>
      </c>
      <c r="C16" s="4">
        <v>1400</v>
      </c>
      <c r="D16" s="4">
        <v>29400</v>
      </c>
      <c r="E16" s="10" t="s">
        <v>133</v>
      </c>
      <c r="F16" t="s">
        <v>595</v>
      </c>
    </row>
    <row r="17" spans="1:6">
      <c r="A17" s="3" t="s">
        <v>49</v>
      </c>
      <c r="B17" s="4">
        <v>3600</v>
      </c>
      <c r="C17" s="4">
        <v>180</v>
      </c>
      <c r="D17" s="4">
        <v>3780</v>
      </c>
      <c r="E17" s="10" t="s">
        <v>236</v>
      </c>
      <c r="F17" t="s">
        <v>593</v>
      </c>
    </row>
    <row r="18" spans="1:6">
      <c r="A18" s="3" t="s">
        <v>49</v>
      </c>
      <c r="B18" s="4">
        <v>3600</v>
      </c>
      <c r="C18" s="4">
        <v>180</v>
      </c>
      <c r="D18" s="4">
        <v>3780</v>
      </c>
      <c r="E18" s="10" t="s">
        <v>432</v>
      </c>
      <c r="F18" t="s">
        <v>594</v>
      </c>
    </row>
    <row r="19" spans="1:6">
      <c r="A19" s="3" t="s">
        <v>49</v>
      </c>
      <c r="B19" s="4">
        <v>2160</v>
      </c>
      <c r="C19" s="4">
        <v>108</v>
      </c>
      <c r="D19" s="4">
        <v>2268</v>
      </c>
      <c r="E19" s="10" t="s">
        <v>150</v>
      </c>
      <c r="F19" t="s">
        <v>595</v>
      </c>
    </row>
    <row r="20" spans="1:6">
      <c r="A20" s="3" t="s">
        <v>20</v>
      </c>
      <c r="B20" s="4">
        <v>9700</v>
      </c>
      <c r="C20" s="4">
        <v>485</v>
      </c>
      <c r="D20" s="4">
        <v>10185</v>
      </c>
      <c r="E20" s="10" t="s">
        <v>164</v>
      </c>
      <c r="F20" t="s">
        <v>595</v>
      </c>
    </row>
    <row r="21" spans="1:6">
      <c r="A21" s="3" t="s">
        <v>68</v>
      </c>
      <c r="B21" s="4">
        <v>23000</v>
      </c>
      <c r="C21" s="4">
        <v>1150</v>
      </c>
      <c r="D21" s="4">
        <v>24150</v>
      </c>
      <c r="E21" s="10" t="s">
        <v>120</v>
      </c>
      <c r="F21" t="s">
        <v>595</v>
      </c>
    </row>
    <row r="22" spans="1:6">
      <c r="A22" s="2" t="s">
        <v>44</v>
      </c>
      <c r="B22" s="1">
        <v>380000</v>
      </c>
      <c r="C22" s="1">
        <v>1900</v>
      </c>
      <c r="D22" s="1">
        <v>39900</v>
      </c>
      <c r="E22" s="11" t="s">
        <v>439</v>
      </c>
      <c r="F22" t="s">
        <v>594</v>
      </c>
    </row>
    <row r="23" spans="1:6">
      <c r="A23" s="2" t="s">
        <v>44</v>
      </c>
      <c r="B23" s="1">
        <v>300000</v>
      </c>
      <c r="C23" s="1">
        <v>1500</v>
      </c>
      <c r="D23" s="1">
        <v>31500</v>
      </c>
      <c r="E23" s="11" t="s">
        <v>440</v>
      </c>
      <c r="F23" t="s">
        <v>594</v>
      </c>
    </row>
    <row r="24" spans="1:6">
      <c r="A24" s="3" t="s">
        <v>67</v>
      </c>
      <c r="B24" s="4">
        <v>4300</v>
      </c>
      <c r="C24" s="4">
        <v>215</v>
      </c>
      <c r="D24" s="4">
        <v>4515</v>
      </c>
      <c r="E24" s="10" t="s">
        <v>243</v>
      </c>
      <c r="F24" t="s">
        <v>593</v>
      </c>
    </row>
    <row r="25" spans="1:6">
      <c r="A25" s="3" t="s">
        <v>67</v>
      </c>
      <c r="B25" s="82">
        <v>3000</v>
      </c>
      <c r="C25" s="82">
        <v>150</v>
      </c>
      <c r="D25" s="82">
        <v>3150</v>
      </c>
      <c r="E25" s="10" t="s">
        <v>492</v>
      </c>
      <c r="F25" t="s">
        <v>594</v>
      </c>
    </row>
    <row r="26" spans="1:6">
      <c r="A26" s="3" t="s">
        <v>67</v>
      </c>
      <c r="B26" s="4">
        <v>800</v>
      </c>
      <c r="C26" s="4">
        <v>40</v>
      </c>
      <c r="D26" s="4">
        <v>840</v>
      </c>
      <c r="E26" s="10" t="s">
        <v>88</v>
      </c>
      <c r="F26" t="s">
        <v>595</v>
      </c>
    </row>
    <row r="27" spans="1:6">
      <c r="A27" s="3" t="s">
        <v>67</v>
      </c>
      <c r="B27" s="4">
        <v>3000</v>
      </c>
      <c r="C27" s="4">
        <v>150</v>
      </c>
      <c r="D27" s="4">
        <v>3150</v>
      </c>
      <c r="E27" s="27" t="s">
        <v>172</v>
      </c>
      <c r="F27" t="s">
        <v>595</v>
      </c>
    </row>
    <row r="28" spans="1:6">
      <c r="A28" s="3" t="s">
        <v>37</v>
      </c>
      <c r="B28" s="4">
        <v>19818</v>
      </c>
      <c r="C28" s="4">
        <v>991</v>
      </c>
      <c r="D28" s="4">
        <v>20809</v>
      </c>
      <c r="E28" s="10" t="s">
        <v>180</v>
      </c>
      <c r="F28" t="s">
        <v>593</v>
      </c>
    </row>
    <row r="29" spans="1:6">
      <c r="A29" s="3" t="s">
        <v>37</v>
      </c>
      <c r="B29" s="4">
        <v>3570</v>
      </c>
      <c r="C29" s="4">
        <v>179</v>
      </c>
      <c r="D29" s="4">
        <v>3749</v>
      </c>
      <c r="E29" s="10" t="s">
        <v>181</v>
      </c>
      <c r="F29" t="s">
        <v>593</v>
      </c>
    </row>
    <row r="30" spans="1:6">
      <c r="A30" s="3" t="s">
        <v>37</v>
      </c>
      <c r="B30" s="4">
        <v>139312</v>
      </c>
      <c r="C30" s="4">
        <v>6966</v>
      </c>
      <c r="D30" s="4">
        <v>146278</v>
      </c>
      <c r="E30" s="10" t="s">
        <v>198</v>
      </c>
      <c r="F30" t="s">
        <v>593</v>
      </c>
    </row>
    <row r="31" spans="1:6">
      <c r="A31" s="3" t="s">
        <v>37</v>
      </c>
      <c r="B31" s="4">
        <v>42120</v>
      </c>
      <c r="C31" s="4">
        <v>2106</v>
      </c>
      <c r="D31" s="4">
        <v>44226</v>
      </c>
      <c r="E31" s="10" t="s">
        <v>211</v>
      </c>
      <c r="F31" t="s">
        <v>593</v>
      </c>
    </row>
    <row r="32" spans="1:6">
      <c r="A32" s="3" t="s">
        <v>37</v>
      </c>
      <c r="B32" s="4">
        <v>1904</v>
      </c>
      <c r="C32" s="4">
        <v>95</v>
      </c>
      <c r="D32" s="4">
        <v>1999</v>
      </c>
      <c r="E32" s="10" t="s">
        <v>240</v>
      </c>
      <c r="F32" t="s">
        <v>593</v>
      </c>
    </row>
    <row r="33" spans="1:6">
      <c r="A33" s="5" t="s">
        <v>62</v>
      </c>
      <c r="B33" s="4">
        <v>826886</v>
      </c>
      <c r="C33" s="4">
        <v>41344</v>
      </c>
      <c r="D33" s="4">
        <v>868230</v>
      </c>
      <c r="E33" s="28" t="s">
        <v>270</v>
      </c>
      <c r="F33" t="s">
        <v>593</v>
      </c>
    </row>
    <row r="34" spans="1:6">
      <c r="A34" s="3" t="s">
        <v>37</v>
      </c>
      <c r="B34" s="4">
        <v>130539</v>
      </c>
      <c r="C34" s="4">
        <v>6527</v>
      </c>
      <c r="D34" s="4">
        <v>137066</v>
      </c>
      <c r="E34" s="10" t="s">
        <v>425</v>
      </c>
      <c r="F34" t="s">
        <v>594</v>
      </c>
    </row>
    <row r="35" spans="1:6">
      <c r="A35" s="3" t="s">
        <v>37</v>
      </c>
      <c r="B35" s="82">
        <v>154534</v>
      </c>
      <c r="C35" s="82">
        <v>7727</v>
      </c>
      <c r="D35" s="82">
        <v>162261</v>
      </c>
      <c r="E35" s="10" t="s">
        <v>459</v>
      </c>
      <c r="F35" t="s">
        <v>594</v>
      </c>
    </row>
    <row r="36" spans="1:6">
      <c r="A36" s="3" t="s">
        <v>37</v>
      </c>
      <c r="B36" s="4">
        <v>81000</v>
      </c>
      <c r="C36" s="4">
        <v>4050</v>
      </c>
      <c r="D36" s="4">
        <v>85050</v>
      </c>
      <c r="E36" s="10" t="s">
        <v>89</v>
      </c>
      <c r="F36" t="s">
        <v>595</v>
      </c>
    </row>
    <row r="37" spans="1:6">
      <c r="A37" s="3" t="s">
        <v>37</v>
      </c>
      <c r="B37" s="4">
        <v>12355</v>
      </c>
      <c r="C37" s="4">
        <v>618</v>
      </c>
      <c r="D37" s="4">
        <v>12973</v>
      </c>
      <c r="E37" s="10" t="s">
        <v>117</v>
      </c>
      <c r="F37" t="s">
        <v>595</v>
      </c>
    </row>
    <row r="38" spans="1:6">
      <c r="A38" s="3" t="s">
        <v>37</v>
      </c>
      <c r="B38" s="4">
        <v>4302</v>
      </c>
      <c r="C38" s="4">
        <v>215</v>
      </c>
      <c r="D38" s="4">
        <v>4517</v>
      </c>
      <c r="E38" s="10" t="s">
        <v>118</v>
      </c>
      <c r="F38" t="s">
        <v>595</v>
      </c>
    </row>
    <row r="39" spans="1:6">
      <c r="A39" s="3" t="s">
        <v>37</v>
      </c>
      <c r="B39" s="4">
        <v>256516</v>
      </c>
      <c r="C39" s="4">
        <v>12826</v>
      </c>
      <c r="D39" s="4">
        <v>269342</v>
      </c>
      <c r="E39" s="10" t="s">
        <v>119</v>
      </c>
      <c r="F39" t="s">
        <v>595</v>
      </c>
    </row>
    <row r="40" spans="1:6">
      <c r="A40" s="3" t="s">
        <v>37</v>
      </c>
      <c r="B40" s="4">
        <v>19130</v>
      </c>
      <c r="C40" s="4">
        <v>957</v>
      </c>
      <c r="D40" s="4">
        <v>20087</v>
      </c>
      <c r="E40" s="10" t="s">
        <v>126</v>
      </c>
      <c r="F40" t="s">
        <v>595</v>
      </c>
    </row>
    <row r="41" spans="1:6">
      <c r="A41" s="3" t="s">
        <v>37</v>
      </c>
      <c r="B41" s="4">
        <v>182529</v>
      </c>
      <c r="C41" s="4">
        <v>9126</v>
      </c>
      <c r="D41" s="4">
        <v>191655</v>
      </c>
      <c r="E41" s="10" t="s">
        <v>127</v>
      </c>
      <c r="F41" t="s">
        <v>595</v>
      </c>
    </row>
    <row r="42" spans="1:6">
      <c r="A42" s="3" t="s">
        <v>37</v>
      </c>
      <c r="B42" s="4">
        <v>145060</v>
      </c>
      <c r="C42" s="4">
        <v>7253</v>
      </c>
      <c r="D42" s="4">
        <v>152313</v>
      </c>
      <c r="E42" s="10" t="s">
        <v>166</v>
      </c>
      <c r="F42" t="s">
        <v>595</v>
      </c>
    </row>
    <row r="43" spans="1:6">
      <c r="A43" s="3" t="s">
        <v>37</v>
      </c>
      <c r="B43" s="4">
        <v>5430</v>
      </c>
      <c r="C43" s="4">
        <v>272</v>
      </c>
      <c r="D43" s="4">
        <v>5702</v>
      </c>
      <c r="E43" s="10" t="s">
        <v>168</v>
      </c>
      <c r="F43" t="s">
        <v>595</v>
      </c>
    </row>
    <row r="44" spans="1:6">
      <c r="A44" s="3" t="s">
        <v>423</v>
      </c>
      <c r="B44" s="4">
        <v>2800</v>
      </c>
      <c r="C44" s="4">
        <v>0</v>
      </c>
      <c r="D44" s="4">
        <v>2800</v>
      </c>
      <c r="E44" s="10" t="s">
        <v>25</v>
      </c>
      <c r="F44" t="s">
        <v>594</v>
      </c>
    </row>
    <row r="45" spans="1:6">
      <c r="A45" s="3" t="s">
        <v>30</v>
      </c>
      <c r="B45" s="4">
        <v>17360</v>
      </c>
      <c r="C45" s="4">
        <v>868</v>
      </c>
      <c r="D45" s="4">
        <v>18228</v>
      </c>
      <c r="E45" s="10" t="s">
        <v>212</v>
      </c>
      <c r="F45" t="s">
        <v>593</v>
      </c>
    </row>
    <row r="46" spans="1:6">
      <c r="A46" s="3" t="s">
        <v>30</v>
      </c>
      <c r="B46" s="4">
        <v>58600</v>
      </c>
      <c r="C46" s="4">
        <v>2930</v>
      </c>
      <c r="D46" s="4">
        <v>61530</v>
      </c>
      <c r="E46" s="10" t="s">
        <v>262</v>
      </c>
      <c r="F46" t="s">
        <v>593</v>
      </c>
    </row>
    <row r="47" spans="1:6">
      <c r="A47" s="3" t="s">
        <v>30</v>
      </c>
      <c r="B47" s="4">
        <v>20571</v>
      </c>
      <c r="C47" s="4">
        <v>1029</v>
      </c>
      <c r="D47" s="4">
        <v>21600</v>
      </c>
      <c r="E47" s="10" t="s">
        <v>411</v>
      </c>
      <c r="F47" t="s">
        <v>594</v>
      </c>
    </row>
    <row r="48" spans="1:6">
      <c r="A48" s="3" t="s">
        <v>30</v>
      </c>
      <c r="B48" s="4">
        <v>14000</v>
      </c>
      <c r="C48" s="4">
        <v>700</v>
      </c>
      <c r="D48" s="4">
        <v>14700</v>
      </c>
      <c r="E48" s="10" t="s">
        <v>96</v>
      </c>
      <c r="F48" t="s">
        <v>595</v>
      </c>
    </row>
    <row r="49" spans="1:6">
      <c r="A49" s="3" t="s">
        <v>43</v>
      </c>
      <c r="B49" s="4">
        <v>3500</v>
      </c>
      <c r="C49" s="4">
        <v>175</v>
      </c>
      <c r="D49" s="4">
        <v>3675</v>
      </c>
      <c r="E49" s="10" t="s">
        <v>177</v>
      </c>
      <c r="F49" t="s">
        <v>593</v>
      </c>
    </row>
    <row r="50" spans="1:6">
      <c r="A50" s="3" t="s">
        <v>43</v>
      </c>
      <c r="B50" s="4">
        <v>6000</v>
      </c>
      <c r="C50" s="4">
        <v>300</v>
      </c>
      <c r="D50" s="4">
        <v>6300</v>
      </c>
      <c r="E50" s="10" t="s">
        <v>111</v>
      </c>
      <c r="F50" t="s">
        <v>595</v>
      </c>
    </row>
    <row r="51" spans="1:6">
      <c r="A51" s="3" t="s">
        <v>74</v>
      </c>
      <c r="B51" s="4">
        <v>3000</v>
      </c>
      <c r="C51" s="4">
        <v>150</v>
      </c>
      <c r="D51" s="4">
        <v>3150</v>
      </c>
      <c r="E51" s="10" t="s">
        <v>227</v>
      </c>
      <c r="F51" t="s">
        <v>593</v>
      </c>
    </row>
    <row r="52" spans="1:6">
      <c r="A52" s="3" t="s">
        <v>76</v>
      </c>
      <c r="B52" s="4">
        <v>3800</v>
      </c>
      <c r="C52" s="4">
        <v>190</v>
      </c>
      <c r="D52" s="4">
        <v>3990</v>
      </c>
      <c r="E52" s="10" t="s">
        <v>184</v>
      </c>
      <c r="F52" t="s">
        <v>593</v>
      </c>
    </row>
    <row r="53" spans="1:6">
      <c r="A53" s="3" t="s">
        <v>76</v>
      </c>
      <c r="B53" s="4">
        <v>28980</v>
      </c>
      <c r="C53" s="4">
        <v>1449</v>
      </c>
      <c r="D53" s="4">
        <v>30429</v>
      </c>
      <c r="E53" s="10" t="s">
        <v>115</v>
      </c>
      <c r="F53" t="s">
        <v>595</v>
      </c>
    </row>
    <row r="54" spans="1:6">
      <c r="A54" s="3" t="s">
        <v>76</v>
      </c>
      <c r="B54" s="4">
        <v>3500</v>
      </c>
      <c r="C54" s="4">
        <v>175</v>
      </c>
      <c r="D54" s="4">
        <v>3675</v>
      </c>
      <c r="E54" s="10" t="s">
        <v>129</v>
      </c>
      <c r="F54" t="s">
        <v>595</v>
      </c>
    </row>
    <row r="55" spans="1:6">
      <c r="A55" s="3" t="s">
        <v>483</v>
      </c>
      <c r="B55" s="82">
        <v>10000</v>
      </c>
      <c r="C55" s="82">
        <v>500</v>
      </c>
      <c r="D55" s="82">
        <v>10500</v>
      </c>
      <c r="E55" s="10" t="s">
        <v>460</v>
      </c>
      <c r="F55" t="s">
        <v>594</v>
      </c>
    </row>
    <row r="56" spans="1:6">
      <c r="A56" s="3" t="s">
        <v>169</v>
      </c>
      <c r="B56" s="4">
        <v>14000</v>
      </c>
      <c r="C56" s="4">
        <v>700</v>
      </c>
      <c r="D56" s="4">
        <v>14700</v>
      </c>
      <c r="E56" s="10" t="s">
        <v>434</v>
      </c>
      <c r="F56" t="s">
        <v>594</v>
      </c>
    </row>
    <row r="57" spans="1:6">
      <c r="A57" s="3" t="s">
        <v>169</v>
      </c>
      <c r="B57" s="4">
        <v>2000</v>
      </c>
      <c r="C57" s="4">
        <v>100</v>
      </c>
      <c r="D57" s="4">
        <v>2100</v>
      </c>
      <c r="E57" s="10" t="s">
        <v>170</v>
      </c>
      <c r="F57" t="s">
        <v>595</v>
      </c>
    </row>
    <row r="58" spans="1:6">
      <c r="A58" s="3" t="s">
        <v>78</v>
      </c>
      <c r="B58" s="4">
        <v>288000</v>
      </c>
      <c r="C58" s="4">
        <v>14400</v>
      </c>
      <c r="D58" s="4">
        <v>302400</v>
      </c>
      <c r="E58" s="10" t="s">
        <v>230</v>
      </c>
      <c r="F58" t="s">
        <v>593</v>
      </c>
    </row>
    <row r="59" spans="1:6">
      <c r="A59" s="3" t="s">
        <v>78</v>
      </c>
      <c r="B59" s="82">
        <v>61284</v>
      </c>
      <c r="C59" s="82">
        <v>3064</v>
      </c>
      <c r="D59" s="82">
        <v>64348</v>
      </c>
      <c r="E59" s="10" t="s">
        <v>452</v>
      </c>
      <c r="F59" t="s">
        <v>594</v>
      </c>
    </row>
    <row r="60" spans="1:6">
      <c r="A60" s="3" t="s">
        <v>78</v>
      </c>
      <c r="B60" s="82">
        <v>34450</v>
      </c>
      <c r="C60" s="82">
        <v>1723</v>
      </c>
      <c r="D60" s="82">
        <v>36173</v>
      </c>
      <c r="E60" s="10" t="s">
        <v>453</v>
      </c>
      <c r="F60" t="s">
        <v>594</v>
      </c>
    </row>
    <row r="61" spans="1:6">
      <c r="A61" s="3" t="s">
        <v>78</v>
      </c>
      <c r="B61" s="82">
        <v>6000</v>
      </c>
      <c r="C61" s="82">
        <v>300</v>
      </c>
      <c r="D61" s="82">
        <v>6300</v>
      </c>
      <c r="E61" s="10" t="s">
        <v>454</v>
      </c>
      <c r="F61" t="s">
        <v>594</v>
      </c>
    </row>
    <row r="62" spans="1:6">
      <c r="A62" s="3" t="s">
        <v>78</v>
      </c>
      <c r="B62" s="82">
        <v>135711</v>
      </c>
      <c r="C62" s="82">
        <v>6786</v>
      </c>
      <c r="D62" s="82">
        <v>142497</v>
      </c>
      <c r="E62" s="10" t="s">
        <v>455</v>
      </c>
      <c r="F62" t="s">
        <v>594</v>
      </c>
    </row>
    <row r="63" spans="1:6">
      <c r="A63" s="3" t="s">
        <v>78</v>
      </c>
      <c r="B63" s="82">
        <v>4500</v>
      </c>
      <c r="C63" s="82">
        <v>225</v>
      </c>
      <c r="D63" s="82">
        <v>4725</v>
      </c>
      <c r="E63" s="10" t="s">
        <v>456</v>
      </c>
      <c r="F63" t="s">
        <v>594</v>
      </c>
    </row>
    <row r="64" spans="1:6">
      <c r="A64" s="2" t="s">
        <v>113</v>
      </c>
      <c r="B64" s="32">
        <v>2420667</v>
      </c>
      <c r="C64" s="32">
        <v>0</v>
      </c>
      <c r="D64" s="32">
        <v>2420667</v>
      </c>
      <c r="E64" s="11" t="s">
        <v>114</v>
      </c>
      <c r="F64" t="s">
        <v>595</v>
      </c>
    </row>
    <row r="65" spans="1:6">
      <c r="A65" s="2" t="s">
        <v>47</v>
      </c>
      <c r="B65" s="1">
        <v>329000</v>
      </c>
      <c r="C65" s="1">
        <v>16450</v>
      </c>
      <c r="D65" s="1">
        <v>345450</v>
      </c>
      <c r="E65" s="11" t="s">
        <v>97</v>
      </c>
      <c r="F65" t="s">
        <v>595</v>
      </c>
    </row>
    <row r="66" spans="1:6">
      <c r="A66" s="3" t="s">
        <v>86</v>
      </c>
      <c r="B66" s="4">
        <v>4000</v>
      </c>
      <c r="C66" s="4">
        <v>200</v>
      </c>
      <c r="D66" s="4">
        <v>4200</v>
      </c>
      <c r="E66" s="10" t="s">
        <v>205</v>
      </c>
      <c r="F66" t="s">
        <v>593</v>
      </c>
    </row>
    <row r="67" spans="1:6">
      <c r="A67" s="3" t="s">
        <v>86</v>
      </c>
      <c r="B67" s="4">
        <v>8200</v>
      </c>
      <c r="C67" s="4">
        <v>410</v>
      </c>
      <c r="D67" s="4">
        <v>8610</v>
      </c>
      <c r="E67" s="10" t="s">
        <v>235</v>
      </c>
      <c r="F67" t="s">
        <v>593</v>
      </c>
    </row>
    <row r="68" spans="1:6">
      <c r="A68" s="3" t="s">
        <v>86</v>
      </c>
      <c r="B68" s="4">
        <v>1360</v>
      </c>
      <c r="C68" s="4">
        <v>68</v>
      </c>
      <c r="D68" s="4">
        <v>1428</v>
      </c>
      <c r="E68" s="10" t="s">
        <v>101</v>
      </c>
      <c r="F68" t="s">
        <v>595</v>
      </c>
    </row>
    <row r="69" spans="1:6">
      <c r="A69" s="3" t="s">
        <v>86</v>
      </c>
      <c r="B69" s="4">
        <v>3800</v>
      </c>
      <c r="C69" s="4">
        <v>190</v>
      </c>
      <c r="D69" s="4">
        <v>3990</v>
      </c>
      <c r="E69" s="10" t="s">
        <v>128</v>
      </c>
      <c r="F69" t="s">
        <v>595</v>
      </c>
    </row>
    <row r="70" spans="1:6">
      <c r="A70" s="3" t="s">
        <v>19</v>
      </c>
      <c r="B70" s="4">
        <v>2000</v>
      </c>
      <c r="C70" s="4">
        <v>100</v>
      </c>
      <c r="D70" s="4">
        <v>2100</v>
      </c>
      <c r="E70" s="10" t="s">
        <v>419</v>
      </c>
      <c r="F70" t="s">
        <v>594</v>
      </c>
    </row>
    <row r="71" spans="1:6">
      <c r="A71" s="2" t="s">
        <v>19</v>
      </c>
      <c r="B71" s="84">
        <v>450000</v>
      </c>
      <c r="C71" s="84">
        <v>22500</v>
      </c>
      <c r="D71" s="84">
        <v>472500</v>
      </c>
      <c r="E71" s="11" t="s">
        <v>463</v>
      </c>
      <c r="F71" t="s">
        <v>594</v>
      </c>
    </row>
    <row r="72" spans="1:6">
      <c r="A72" s="3" t="s">
        <v>52</v>
      </c>
      <c r="B72" s="4">
        <v>1750</v>
      </c>
      <c r="C72" s="4">
        <v>88</v>
      </c>
      <c r="D72" s="4">
        <v>1838</v>
      </c>
      <c r="E72" s="10" t="s">
        <v>260</v>
      </c>
      <c r="F72" t="s">
        <v>593</v>
      </c>
    </row>
    <row r="73" spans="1:6">
      <c r="A73" s="3" t="s">
        <v>52</v>
      </c>
      <c r="B73" s="4">
        <v>11000</v>
      </c>
      <c r="C73" s="4">
        <v>550</v>
      </c>
      <c r="D73" s="4">
        <v>11550</v>
      </c>
      <c r="E73" s="10" t="s">
        <v>417</v>
      </c>
      <c r="F73" t="s">
        <v>594</v>
      </c>
    </row>
    <row r="74" spans="1:6">
      <c r="A74" s="3" t="s">
        <v>52</v>
      </c>
      <c r="B74" s="4">
        <v>5500</v>
      </c>
      <c r="C74" s="4">
        <v>275</v>
      </c>
      <c r="D74" s="4">
        <v>5775</v>
      </c>
      <c r="E74" s="10" t="s">
        <v>103</v>
      </c>
      <c r="F74" t="s">
        <v>595</v>
      </c>
    </row>
    <row r="75" spans="1:6">
      <c r="A75" s="2" t="s">
        <v>80</v>
      </c>
      <c r="B75" s="1">
        <v>293300</v>
      </c>
      <c r="C75" s="1">
        <v>14665</v>
      </c>
      <c r="D75" s="1">
        <v>307965</v>
      </c>
      <c r="E75" s="11" t="s">
        <v>175</v>
      </c>
      <c r="F75" t="s">
        <v>593</v>
      </c>
    </row>
    <row r="76" spans="1:6">
      <c r="A76" s="3" t="s">
        <v>134</v>
      </c>
      <c r="B76" s="4">
        <v>70000</v>
      </c>
      <c r="C76" s="4">
        <v>3500</v>
      </c>
      <c r="D76" s="4">
        <v>73500</v>
      </c>
      <c r="E76" s="10" t="s">
        <v>135</v>
      </c>
      <c r="F76" t="s">
        <v>595</v>
      </c>
    </row>
    <row r="77" spans="1:6">
      <c r="A77" s="3" t="s">
        <v>48</v>
      </c>
      <c r="B77" s="4">
        <v>7100</v>
      </c>
      <c r="C77" s="4">
        <v>355</v>
      </c>
      <c r="D77" s="4">
        <v>7455</v>
      </c>
      <c r="E77" s="10" t="s">
        <v>393</v>
      </c>
      <c r="F77" t="s">
        <v>594</v>
      </c>
    </row>
    <row r="78" spans="1:6">
      <c r="A78" s="3" t="s">
        <v>48</v>
      </c>
      <c r="B78" s="4">
        <v>9570</v>
      </c>
      <c r="C78" s="4">
        <v>479</v>
      </c>
      <c r="D78" s="4">
        <v>10049</v>
      </c>
      <c r="E78" s="10" t="s">
        <v>391</v>
      </c>
      <c r="F78" t="s">
        <v>594</v>
      </c>
    </row>
    <row r="79" spans="1:6">
      <c r="A79" s="3" t="s">
        <v>48</v>
      </c>
      <c r="B79" s="4">
        <v>161650</v>
      </c>
      <c r="C79" s="4">
        <v>8083</v>
      </c>
      <c r="D79" s="4">
        <v>169733</v>
      </c>
      <c r="E79" s="10" t="s">
        <v>94</v>
      </c>
      <c r="F79" t="s">
        <v>595</v>
      </c>
    </row>
    <row r="80" spans="1:6">
      <c r="A80" s="3" t="s">
        <v>8</v>
      </c>
      <c r="B80" s="4">
        <v>2600</v>
      </c>
      <c r="C80" s="4">
        <v>130</v>
      </c>
      <c r="D80" s="4">
        <v>2730</v>
      </c>
      <c r="E80" s="10" t="s">
        <v>433</v>
      </c>
      <c r="F80" t="s">
        <v>594</v>
      </c>
    </row>
    <row r="81" spans="1:6">
      <c r="A81" s="3" t="s">
        <v>124</v>
      </c>
      <c r="B81" s="4">
        <v>19180</v>
      </c>
      <c r="C81" s="4">
        <v>959</v>
      </c>
      <c r="D81" s="4">
        <v>20139</v>
      </c>
      <c r="E81" s="10" t="s">
        <v>125</v>
      </c>
      <c r="F81" t="s">
        <v>595</v>
      </c>
    </row>
    <row r="82" spans="1:6">
      <c r="A82" s="23" t="s">
        <v>73</v>
      </c>
      <c r="B82" s="19">
        <v>3589140</v>
      </c>
      <c r="C82" s="19">
        <v>179457</v>
      </c>
      <c r="D82" s="19">
        <v>3768597</v>
      </c>
      <c r="E82" s="20" t="s">
        <v>242</v>
      </c>
      <c r="F82" t="s">
        <v>593</v>
      </c>
    </row>
    <row r="83" spans="1:6">
      <c r="A83" s="3" t="s">
        <v>22</v>
      </c>
      <c r="B83" s="4">
        <v>4500</v>
      </c>
      <c r="C83" s="4">
        <v>225</v>
      </c>
      <c r="D83" s="4">
        <v>4725</v>
      </c>
      <c r="E83" s="10" t="s">
        <v>176</v>
      </c>
      <c r="F83" t="s">
        <v>593</v>
      </c>
    </row>
    <row r="84" spans="1:6">
      <c r="A84" s="3" t="s">
        <v>10</v>
      </c>
      <c r="B84" s="82">
        <v>6000</v>
      </c>
      <c r="C84" s="82">
        <v>300</v>
      </c>
      <c r="D84" s="82">
        <v>6300</v>
      </c>
      <c r="E84" s="10" t="s">
        <v>448</v>
      </c>
      <c r="F84" t="s">
        <v>594</v>
      </c>
    </row>
    <row r="85" spans="1:6">
      <c r="A85" s="3" t="s">
        <v>10</v>
      </c>
      <c r="B85" s="4">
        <v>36000</v>
      </c>
      <c r="C85" s="4">
        <v>1800</v>
      </c>
      <c r="D85" s="4">
        <v>37800</v>
      </c>
      <c r="E85" s="10" t="s">
        <v>98</v>
      </c>
      <c r="F85" t="s">
        <v>595</v>
      </c>
    </row>
    <row r="86" spans="1:6">
      <c r="A86" s="2" t="s">
        <v>266</v>
      </c>
      <c r="B86" s="1">
        <v>476000</v>
      </c>
      <c r="C86" s="1">
        <v>23800</v>
      </c>
      <c r="D86" s="1">
        <v>499800</v>
      </c>
      <c r="E86" s="11" t="s">
        <v>257</v>
      </c>
      <c r="F86" t="s">
        <v>593</v>
      </c>
    </row>
    <row r="87" spans="1:6">
      <c r="A87" s="3" t="s">
        <v>130</v>
      </c>
      <c r="B87" s="4">
        <v>3800</v>
      </c>
      <c r="C87" s="4">
        <v>190</v>
      </c>
      <c r="D87" s="4">
        <v>3990</v>
      </c>
      <c r="E87" s="10" t="s">
        <v>131</v>
      </c>
      <c r="F87" t="s">
        <v>595</v>
      </c>
    </row>
    <row r="88" spans="1:6">
      <c r="A88" s="3" t="s">
        <v>130</v>
      </c>
      <c r="B88" s="4">
        <v>7600</v>
      </c>
      <c r="C88" s="4">
        <v>380</v>
      </c>
      <c r="D88" s="4">
        <v>7980</v>
      </c>
      <c r="E88" s="10" t="s">
        <v>167</v>
      </c>
      <c r="F88" t="s">
        <v>595</v>
      </c>
    </row>
    <row r="89" spans="1:6">
      <c r="A89" s="3" t="s">
        <v>32</v>
      </c>
      <c r="B89" s="4">
        <v>19000</v>
      </c>
      <c r="C89" s="4">
        <v>950</v>
      </c>
      <c r="D89" s="4">
        <v>19950</v>
      </c>
      <c r="E89" s="10" t="s">
        <v>436</v>
      </c>
      <c r="F89" t="s">
        <v>594</v>
      </c>
    </row>
    <row r="90" spans="1:6">
      <c r="A90" s="2" t="s">
        <v>39</v>
      </c>
      <c r="B90" s="1">
        <v>212800</v>
      </c>
      <c r="C90" s="1">
        <v>0</v>
      </c>
      <c r="D90" s="1">
        <v>212800</v>
      </c>
      <c r="E90" s="11" t="s">
        <v>54</v>
      </c>
      <c r="F90" t="s">
        <v>593</v>
      </c>
    </row>
    <row r="91" spans="1:6">
      <c r="A91" s="3" t="s">
        <v>26</v>
      </c>
      <c r="B91" s="4">
        <v>34500</v>
      </c>
      <c r="C91" s="4">
        <v>1725</v>
      </c>
      <c r="D91" s="4">
        <v>36225</v>
      </c>
      <c r="E91" s="10" t="s">
        <v>104</v>
      </c>
      <c r="F91" t="s">
        <v>595</v>
      </c>
    </row>
    <row r="92" spans="1:6">
      <c r="A92" s="2" t="s">
        <v>490</v>
      </c>
      <c r="B92" s="84">
        <v>780000</v>
      </c>
      <c r="C92" s="84">
        <v>0</v>
      </c>
      <c r="D92" s="84">
        <v>780000</v>
      </c>
      <c r="E92" s="11" t="s">
        <v>491</v>
      </c>
      <c r="F92" t="s">
        <v>594</v>
      </c>
    </row>
    <row r="93" spans="1:6">
      <c r="A93" s="3" t="s">
        <v>16</v>
      </c>
      <c r="B93" s="4">
        <v>6500</v>
      </c>
      <c r="C93" s="4">
        <v>325</v>
      </c>
      <c r="D93" s="4">
        <v>6825</v>
      </c>
      <c r="E93" s="10" t="s">
        <v>222</v>
      </c>
      <c r="F93" t="s">
        <v>593</v>
      </c>
    </row>
    <row r="94" spans="1:6">
      <c r="A94" s="3" t="s">
        <v>16</v>
      </c>
      <c r="B94" s="4">
        <v>28500</v>
      </c>
      <c r="C94" s="4">
        <v>1425</v>
      </c>
      <c r="D94" s="4">
        <v>29925</v>
      </c>
      <c r="E94" s="10" t="s">
        <v>223</v>
      </c>
      <c r="F94" t="s">
        <v>593</v>
      </c>
    </row>
    <row r="95" spans="1:6">
      <c r="A95" s="3" t="s">
        <v>16</v>
      </c>
      <c r="B95" s="4">
        <v>5500</v>
      </c>
      <c r="C95" s="4">
        <v>275</v>
      </c>
      <c r="D95" s="4">
        <v>5775</v>
      </c>
      <c r="E95" s="10" t="s">
        <v>224</v>
      </c>
      <c r="F95" t="s">
        <v>593</v>
      </c>
    </row>
    <row r="96" spans="1:6">
      <c r="A96" s="3" t="s">
        <v>16</v>
      </c>
      <c r="B96" s="4">
        <v>8000</v>
      </c>
      <c r="C96" s="4">
        <v>400</v>
      </c>
      <c r="D96" s="4">
        <v>8400</v>
      </c>
      <c r="E96" s="10" t="s">
        <v>229</v>
      </c>
      <c r="F96" t="s">
        <v>593</v>
      </c>
    </row>
    <row r="97" spans="1:6">
      <c r="A97" s="3" t="s">
        <v>16</v>
      </c>
      <c r="B97" s="4">
        <v>28000</v>
      </c>
      <c r="C97" s="4">
        <v>1400</v>
      </c>
      <c r="D97" s="4">
        <v>29400</v>
      </c>
      <c r="E97" s="10" t="s">
        <v>232</v>
      </c>
      <c r="F97" t="s">
        <v>593</v>
      </c>
    </row>
    <row r="98" spans="1:6">
      <c r="A98" s="3" t="s">
        <v>16</v>
      </c>
      <c r="B98" s="4">
        <v>11500</v>
      </c>
      <c r="C98" s="4">
        <v>575</v>
      </c>
      <c r="D98" s="4">
        <v>12075</v>
      </c>
      <c r="E98" s="10" t="s">
        <v>246</v>
      </c>
      <c r="F98" t="s">
        <v>593</v>
      </c>
    </row>
    <row r="99" spans="1:6">
      <c r="A99" s="3" t="s">
        <v>16</v>
      </c>
      <c r="B99" s="4">
        <v>28000</v>
      </c>
      <c r="C99" s="4">
        <v>1400</v>
      </c>
      <c r="D99" s="4">
        <v>29400</v>
      </c>
      <c r="E99" s="10" t="s">
        <v>247</v>
      </c>
      <c r="F99" t="s">
        <v>593</v>
      </c>
    </row>
    <row r="100" spans="1:6">
      <c r="A100" s="3" t="s">
        <v>16</v>
      </c>
      <c r="B100" s="4">
        <v>22500</v>
      </c>
      <c r="C100" s="4">
        <v>1125</v>
      </c>
      <c r="D100" s="4">
        <v>23625</v>
      </c>
      <c r="E100" s="10" t="s">
        <v>248</v>
      </c>
      <c r="F100" t="s">
        <v>593</v>
      </c>
    </row>
    <row r="101" spans="1:6">
      <c r="A101" s="3" t="s">
        <v>16</v>
      </c>
      <c r="B101" s="4">
        <v>3250</v>
      </c>
      <c r="C101" s="4">
        <v>163</v>
      </c>
      <c r="D101" s="4">
        <v>3413</v>
      </c>
      <c r="E101" s="10" t="s">
        <v>249</v>
      </c>
      <c r="F101" t="s">
        <v>593</v>
      </c>
    </row>
    <row r="102" spans="1:6">
      <c r="A102" s="3" t="s">
        <v>16</v>
      </c>
      <c r="B102" s="4">
        <v>4500</v>
      </c>
      <c r="C102" s="4">
        <v>225</v>
      </c>
      <c r="D102" s="4">
        <v>4725</v>
      </c>
      <c r="E102" s="10" t="s">
        <v>250</v>
      </c>
      <c r="F102" t="s">
        <v>593</v>
      </c>
    </row>
    <row r="103" spans="1:6">
      <c r="A103" s="3" t="s">
        <v>16</v>
      </c>
      <c r="B103" s="4">
        <v>14000</v>
      </c>
      <c r="C103" s="4">
        <v>700</v>
      </c>
      <c r="D103" s="4">
        <v>14700</v>
      </c>
      <c r="E103" s="10" t="s">
        <v>416</v>
      </c>
      <c r="F103" t="s">
        <v>594</v>
      </c>
    </row>
    <row r="104" spans="1:6">
      <c r="A104" s="3" t="s">
        <v>16</v>
      </c>
      <c r="B104" s="4">
        <v>22500</v>
      </c>
      <c r="C104" s="4">
        <v>1125</v>
      </c>
      <c r="D104" s="4">
        <v>23625</v>
      </c>
      <c r="E104" s="10" t="s">
        <v>441</v>
      </c>
      <c r="F104" t="s">
        <v>594</v>
      </c>
    </row>
    <row r="105" spans="1:6">
      <c r="A105" s="3" t="s">
        <v>16</v>
      </c>
      <c r="B105" s="4">
        <v>6500</v>
      </c>
      <c r="C105" s="4">
        <v>325</v>
      </c>
      <c r="D105" s="4">
        <v>6825</v>
      </c>
      <c r="E105" s="10" t="s">
        <v>442</v>
      </c>
      <c r="F105" t="s">
        <v>594</v>
      </c>
    </row>
    <row r="106" spans="1:6">
      <c r="A106" s="3" t="s">
        <v>16</v>
      </c>
      <c r="B106" s="82">
        <v>22500</v>
      </c>
      <c r="C106" s="82">
        <v>1125</v>
      </c>
      <c r="D106" s="82">
        <v>23625</v>
      </c>
      <c r="E106" s="10" t="s">
        <v>465</v>
      </c>
      <c r="F106" t="s">
        <v>594</v>
      </c>
    </row>
    <row r="107" spans="1:6">
      <c r="A107" s="3" t="s">
        <v>16</v>
      </c>
      <c r="B107" s="82">
        <v>78500</v>
      </c>
      <c r="C107" s="82">
        <v>3925</v>
      </c>
      <c r="D107" s="82">
        <v>82425</v>
      </c>
      <c r="E107" s="10" t="s">
        <v>467</v>
      </c>
      <c r="F107" t="s">
        <v>594</v>
      </c>
    </row>
    <row r="108" spans="1:6">
      <c r="A108" s="3" t="s">
        <v>16</v>
      </c>
      <c r="B108" s="82">
        <v>13200</v>
      </c>
      <c r="C108" s="82">
        <v>660</v>
      </c>
      <c r="D108" s="82">
        <v>13860</v>
      </c>
      <c r="E108" s="10" t="s">
        <v>468</v>
      </c>
      <c r="F108" t="s">
        <v>594</v>
      </c>
    </row>
    <row r="109" spans="1:6">
      <c r="A109" s="3" t="s">
        <v>16</v>
      </c>
      <c r="B109" s="82">
        <v>45000</v>
      </c>
      <c r="C109" s="82">
        <v>2250</v>
      </c>
      <c r="D109" s="82">
        <v>47250</v>
      </c>
      <c r="E109" s="10" t="s">
        <v>470</v>
      </c>
      <c r="F109" t="s">
        <v>594</v>
      </c>
    </row>
    <row r="110" spans="1:6">
      <c r="A110" s="3" t="s">
        <v>16</v>
      </c>
      <c r="B110" s="4">
        <v>45000</v>
      </c>
      <c r="C110" s="4">
        <v>2250</v>
      </c>
      <c r="D110" s="4">
        <v>47250</v>
      </c>
      <c r="E110" s="10" t="s">
        <v>159</v>
      </c>
      <c r="F110" t="s">
        <v>595</v>
      </c>
    </row>
    <row r="111" spans="1:6">
      <c r="A111" s="3" t="s">
        <v>16</v>
      </c>
      <c r="B111" s="4">
        <v>5500</v>
      </c>
      <c r="C111" s="4">
        <v>275</v>
      </c>
      <c r="D111" s="4">
        <v>5775</v>
      </c>
      <c r="E111" s="10" t="s">
        <v>160</v>
      </c>
      <c r="F111" t="s">
        <v>595</v>
      </c>
    </row>
    <row r="112" spans="1:6">
      <c r="A112" s="3" t="s">
        <v>16</v>
      </c>
      <c r="B112" s="4">
        <v>24900</v>
      </c>
      <c r="C112" s="4">
        <v>1245</v>
      </c>
      <c r="D112" s="4">
        <v>26145</v>
      </c>
      <c r="E112" s="10" t="s">
        <v>161</v>
      </c>
      <c r="F112" t="s">
        <v>595</v>
      </c>
    </row>
    <row r="113" spans="1:6">
      <c r="A113" s="3" t="s">
        <v>16</v>
      </c>
      <c r="B113" s="4">
        <v>3000</v>
      </c>
      <c r="C113" s="4">
        <v>150</v>
      </c>
      <c r="D113" s="4">
        <v>3150</v>
      </c>
      <c r="E113" s="10" t="s">
        <v>162</v>
      </c>
      <c r="F113" t="s">
        <v>595</v>
      </c>
    </row>
    <row r="114" spans="1:6">
      <c r="A114" s="3" t="s">
        <v>16</v>
      </c>
      <c r="B114" s="4">
        <v>10000</v>
      </c>
      <c r="C114" s="4">
        <v>500</v>
      </c>
      <c r="D114" s="4">
        <v>10500</v>
      </c>
      <c r="E114" s="10" t="s">
        <v>163</v>
      </c>
      <c r="F114" t="s">
        <v>595</v>
      </c>
    </row>
    <row r="115" spans="1:6">
      <c r="A115" s="3" t="s">
        <v>16</v>
      </c>
      <c r="B115" s="4">
        <v>12000</v>
      </c>
      <c r="C115" s="4">
        <v>600</v>
      </c>
      <c r="D115" s="4">
        <v>12600</v>
      </c>
      <c r="E115" s="10" t="s">
        <v>171</v>
      </c>
      <c r="F115" t="s">
        <v>595</v>
      </c>
    </row>
    <row r="116" spans="1:6">
      <c r="A116" s="3" t="s">
        <v>420</v>
      </c>
      <c r="B116" s="4">
        <v>952</v>
      </c>
      <c r="C116" s="4">
        <v>48</v>
      </c>
      <c r="D116" s="4">
        <v>1000</v>
      </c>
      <c r="E116" s="10" t="s">
        <v>421</v>
      </c>
      <c r="F116" t="s">
        <v>594</v>
      </c>
    </row>
    <row r="117" spans="1:6">
      <c r="A117" s="3" t="s">
        <v>29</v>
      </c>
      <c r="B117" s="4">
        <v>4950</v>
      </c>
      <c r="C117" s="4">
        <v>248</v>
      </c>
      <c r="D117" s="4">
        <v>5198</v>
      </c>
      <c r="E117" s="10" t="s">
        <v>216</v>
      </c>
      <c r="F117" t="s">
        <v>593</v>
      </c>
    </row>
    <row r="118" spans="1:6">
      <c r="A118" s="3" t="s">
        <v>29</v>
      </c>
      <c r="B118" s="4">
        <v>2200</v>
      </c>
      <c r="C118" s="4">
        <v>110</v>
      </c>
      <c r="D118" s="4">
        <v>2310</v>
      </c>
      <c r="E118" s="10" t="s">
        <v>217</v>
      </c>
      <c r="F118" t="s">
        <v>593</v>
      </c>
    </row>
    <row r="119" spans="1:6">
      <c r="A119" s="3" t="s">
        <v>29</v>
      </c>
      <c r="B119" s="4">
        <v>5000</v>
      </c>
      <c r="C119" s="4">
        <v>250</v>
      </c>
      <c r="D119" s="4">
        <v>5250</v>
      </c>
      <c r="E119" s="10" t="s">
        <v>218</v>
      </c>
      <c r="F119" t="s">
        <v>593</v>
      </c>
    </row>
    <row r="120" spans="1:6">
      <c r="A120" s="3" t="s">
        <v>29</v>
      </c>
      <c r="B120" s="4">
        <v>7000</v>
      </c>
      <c r="C120" s="4">
        <v>350</v>
      </c>
      <c r="D120" s="4">
        <v>7350</v>
      </c>
      <c r="E120" s="10" t="s">
        <v>408</v>
      </c>
      <c r="F120" t="s">
        <v>594</v>
      </c>
    </row>
    <row r="121" spans="1:6">
      <c r="A121" s="3" t="s">
        <v>29</v>
      </c>
      <c r="B121" s="4">
        <v>2500</v>
      </c>
      <c r="C121" s="4">
        <v>125</v>
      </c>
      <c r="D121" s="4">
        <v>2625</v>
      </c>
      <c r="E121" s="10" t="s">
        <v>412</v>
      </c>
      <c r="F121" t="s">
        <v>594</v>
      </c>
    </row>
    <row r="122" spans="1:6">
      <c r="A122" s="3" t="s">
        <v>29</v>
      </c>
      <c r="B122" s="4">
        <v>42000</v>
      </c>
      <c r="C122" s="4">
        <v>2100</v>
      </c>
      <c r="D122" s="4">
        <v>44100</v>
      </c>
      <c r="E122" s="10" t="s">
        <v>437</v>
      </c>
      <c r="F122" t="s">
        <v>594</v>
      </c>
    </row>
    <row r="123" spans="1:6">
      <c r="A123" s="3" t="s">
        <v>29</v>
      </c>
      <c r="B123" s="4">
        <v>2500</v>
      </c>
      <c r="C123" s="4">
        <v>125</v>
      </c>
      <c r="D123" s="4">
        <v>2625</v>
      </c>
      <c r="E123" s="10" t="s">
        <v>438</v>
      </c>
      <c r="F123" t="s">
        <v>594</v>
      </c>
    </row>
    <row r="124" spans="1:6">
      <c r="A124" s="3" t="s">
        <v>29</v>
      </c>
      <c r="B124" s="4">
        <v>22000</v>
      </c>
      <c r="C124" s="4">
        <v>1100</v>
      </c>
      <c r="D124" s="4">
        <v>23100</v>
      </c>
      <c r="E124" s="10" t="s">
        <v>100</v>
      </c>
      <c r="F124" t="s">
        <v>595</v>
      </c>
    </row>
    <row r="125" spans="1:6">
      <c r="A125" s="3" t="s">
        <v>84</v>
      </c>
      <c r="B125" s="4">
        <v>3760</v>
      </c>
      <c r="C125" s="4">
        <v>188</v>
      </c>
      <c r="D125" s="4">
        <v>3948</v>
      </c>
      <c r="E125" s="10" t="s">
        <v>99</v>
      </c>
      <c r="F125" t="s">
        <v>595</v>
      </c>
    </row>
    <row r="126" spans="1:6">
      <c r="A126" s="3" t="s">
        <v>84</v>
      </c>
      <c r="B126" s="4">
        <v>25238</v>
      </c>
      <c r="C126" s="4">
        <v>1262</v>
      </c>
      <c r="D126" s="4">
        <v>26500</v>
      </c>
      <c r="E126" s="10" t="s">
        <v>107</v>
      </c>
      <c r="F126" t="s">
        <v>595</v>
      </c>
    </row>
    <row r="127" spans="1:6">
      <c r="A127" s="3" t="s">
        <v>31</v>
      </c>
      <c r="B127" s="4">
        <v>18750</v>
      </c>
      <c r="C127" s="4">
        <v>938</v>
      </c>
      <c r="D127" s="4">
        <v>19688</v>
      </c>
      <c r="E127" s="10" t="s">
        <v>261</v>
      </c>
      <c r="F127" t="s">
        <v>593</v>
      </c>
    </row>
    <row r="128" spans="1:6">
      <c r="A128" s="3" t="s">
        <v>31</v>
      </c>
      <c r="B128" s="4">
        <v>18750</v>
      </c>
      <c r="C128" s="4">
        <v>938</v>
      </c>
      <c r="D128" s="4">
        <v>19688</v>
      </c>
      <c r="E128" s="10" t="s">
        <v>444</v>
      </c>
      <c r="F128" t="s">
        <v>594</v>
      </c>
    </row>
    <row r="129" spans="1:6">
      <c r="A129" s="3" t="s">
        <v>31</v>
      </c>
      <c r="B129" s="82">
        <v>6560</v>
      </c>
      <c r="C129" s="82">
        <v>328</v>
      </c>
      <c r="D129" s="82">
        <v>6888</v>
      </c>
      <c r="E129" s="10" t="s">
        <v>457</v>
      </c>
      <c r="F129" t="s">
        <v>594</v>
      </c>
    </row>
    <row r="130" spans="1:6">
      <c r="A130" s="3" t="s">
        <v>31</v>
      </c>
      <c r="B130" s="4">
        <v>2500</v>
      </c>
      <c r="C130" s="4">
        <v>125</v>
      </c>
      <c r="D130" s="4">
        <v>2625</v>
      </c>
      <c r="E130" s="10" t="s">
        <v>95</v>
      </c>
      <c r="F130" t="s">
        <v>595</v>
      </c>
    </row>
    <row r="131" spans="1:6">
      <c r="A131" s="3" t="s">
        <v>31</v>
      </c>
      <c r="B131" s="4">
        <v>4380</v>
      </c>
      <c r="C131" s="4">
        <v>219</v>
      </c>
      <c r="D131" s="4">
        <v>4599</v>
      </c>
      <c r="E131" s="10" t="s">
        <v>109</v>
      </c>
      <c r="F131" t="s">
        <v>595</v>
      </c>
    </row>
    <row r="132" spans="1:6">
      <c r="A132" s="3" t="s">
        <v>31</v>
      </c>
      <c r="B132" s="4">
        <v>2500</v>
      </c>
      <c r="C132" s="4">
        <v>125</v>
      </c>
      <c r="D132" s="4">
        <v>2625</v>
      </c>
      <c r="E132" s="10" t="s">
        <v>110</v>
      </c>
      <c r="F132" t="s">
        <v>595</v>
      </c>
    </row>
    <row r="133" spans="1:6">
      <c r="A133" s="3" t="s">
        <v>413</v>
      </c>
      <c r="B133" s="4">
        <v>10000</v>
      </c>
      <c r="C133" s="4">
        <v>500</v>
      </c>
      <c r="D133" s="4">
        <v>10500</v>
      </c>
      <c r="E133" s="10" t="s">
        <v>414</v>
      </c>
      <c r="F133" t="s">
        <v>594</v>
      </c>
    </row>
    <row r="134" spans="1:6">
      <c r="A134" s="2" t="s">
        <v>182</v>
      </c>
      <c r="B134" s="1">
        <v>126340</v>
      </c>
      <c r="C134" s="1">
        <v>6317</v>
      </c>
      <c r="D134" s="1">
        <v>132657</v>
      </c>
      <c r="E134" s="11" t="s">
        <v>183</v>
      </c>
      <c r="F134" t="s">
        <v>593</v>
      </c>
    </row>
    <row r="135" spans="1:6">
      <c r="A135" s="3" t="s">
        <v>11</v>
      </c>
      <c r="B135" s="4">
        <v>1800</v>
      </c>
      <c r="C135" s="4">
        <v>90</v>
      </c>
      <c r="D135" s="4">
        <v>1890</v>
      </c>
      <c r="E135" s="10" t="s">
        <v>191</v>
      </c>
      <c r="F135" t="s">
        <v>593</v>
      </c>
    </row>
    <row r="136" spans="1:6">
      <c r="A136" s="3" t="s">
        <v>11</v>
      </c>
      <c r="B136" s="4">
        <v>15200</v>
      </c>
      <c r="C136" s="4">
        <v>760</v>
      </c>
      <c r="D136" s="4">
        <v>15960</v>
      </c>
      <c r="E136" s="10" t="s">
        <v>215</v>
      </c>
      <c r="F136" t="s">
        <v>593</v>
      </c>
    </row>
    <row r="137" spans="1:6">
      <c r="A137" s="3" t="s">
        <v>201</v>
      </c>
      <c r="B137" s="4">
        <v>1000</v>
      </c>
      <c r="C137" s="4">
        <v>50</v>
      </c>
      <c r="D137" s="4">
        <v>1050</v>
      </c>
      <c r="E137" s="10" t="s">
        <v>202</v>
      </c>
      <c r="F137" t="s">
        <v>593</v>
      </c>
    </row>
    <row r="138" spans="1:6">
      <c r="A138" s="3" t="s">
        <v>36</v>
      </c>
      <c r="B138" s="4">
        <v>17000</v>
      </c>
      <c r="C138" s="4">
        <v>850</v>
      </c>
      <c r="D138" s="4">
        <v>17850</v>
      </c>
      <c r="E138" s="10" t="s">
        <v>415</v>
      </c>
      <c r="F138" t="s">
        <v>594</v>
      </c>
    </row>
    <row r="139" spans="1:6">
      <c r="A139" s="3" t="s">
        <v>36</v>
      </c>
      <c r="B139" s="4">
        <v>6500</v>
      </c>
      <c r="C139" s="4">
        <v>325</v>
      </c>
      <c r="D139" s="4">
        <v>6825</v>
      </c>
      <c r="E139" s="10" t="s">
        <v>108</v>
      </c>
      <c r="F139" t="s">
        <v>595</v>
      </c>
    </row>
    <row r="140" spans="1:6">
      <c r="A140" s="3" t="s">
        <v>36</v>
      </c>
      <c r="B140" s="4">
        <v>17600</v>
      </c>
      <c r="C140" s="4">
        <v>880</v>
      </c>
      <c r="D140" s="4">
        <v>18480</v>
      </c>
      <c r="E140" s="10" t="s">
        <v>132</v>
      </c>
      <c r="F140" t="s">
        <v>595</v>
      </c>
    </row>
    <row r="141" spans="1:6">
      <c r="A141" s="3" t="s">
        <v>36</v>
      </c>
      <c r="B141" s="4">
        <v>11000</v>
      </c>
      <c r="C141" s="4">
        <v>550</v>
      </c>
      <c r="D141" s="4">
        <v>11550</v>
      </c>
      <c r="E141" s="10" t="s">
        <v>165</v>
      </c>
      <c r="F141" t="s">
        <v>595</v>
      </c>
    </row>
    <row r="142" spans="1:6">
      <c r="A142" s="3" t="s">
        <v>264</v>
      </c>
      <c r="B142" s="4">
        <v>22860</v>
      </c>
      <c r="C142" s="4">
        <v>1143</v>
      </c>
      <c r="D142" s="4">
        <v>24003</v>
      </c>
      <c r="E142" s="10" t="s">
        <v>228</v>
      </c>
      <c r="F142" t="s">
        <v>593</v>
      </c>
    </row>
    <row r="143" spans="1:6">
      <c r="A143" s="3" t="s">
        <v>9</v>
      </c>
      <c r="B143" s="4">
        <v>2600</v>
      </c>
      <c r="C143" s="4">
        <v>130</v>
      </c>
      <c r="D143" s="4">
        <v>2730</v>
      </c>
      <c r="E143" s="10" t="s">
        <v>187</v>
      </c>
      <c r="F143" t="s">
        <v>593</v>
      </c>
    </row>
    <row r="144" spans="1:6">
      <c r="A144" s="2" t="s">
        <v>9</v>
      </c>
      <c r="B144" s="1">
        <v>2300000</v>
      </c>
      <c r="C144" s="1">
        <v>115000</v>
      </c>
      <c r="D144" s="1">
        <v>2415000</v>
      </c>
      <c r="E144" s="11" t="s">
        <v>188</v>
      </c>
      <c r="F144" t="s">
        <v>593</v>
      </c>
    </row>
    <row r="145" spans="1:6">
      <c r="A145" s="3" t="s">
        <v>271</v>
      </c>
      <c r="B145" s="4">
        <v>10933</v>
      </c>
      <c r="C145" s="4">
        <v>547</v>
      </c>
      <c r="D145" s="4">
        <v>11480</v>
      </c>
      <c r="E145" s="10" t="s">
        <v>188</v>
      </c>
      <c r="F145" t="s">
        <v>593</v>
      </c>
    </row>
    <row r="146" spans="1:6">
      <c r="A146" s="3" t="s">
        <v>9</v>
      </c>
      <c r="B146" s="4">
        <v>36204</v>
      </c>
      <c r="C146" s="4">
        <v>1810</v>
      </c>
      <c r="D146" s="4">
        <v>38014</v>
      </c>
      <c r="E146" s="10" t="s">
        <v>385</v>
      </c>
      <c r="F146" t="s">
        <v>594</v>
      </c>
    </row>
    <row r="147" spans="1:6">
      <c r="A147" s="3" t="s">
        <v>9</v>
      </c>
      <c r="B147" s="4">
        <v>56060</v>
      </c>
      <c r="C147" s="4">
        <v>2803</v>
      </c>
      <c r="D147" s="4">
        <v>58863</v>
      </c>
      <c r="E147" s="10" t="s">
        <v>386</v>
      </c>
      <c r="F147" t="s">
        <v>594</v>
      </c>
    </row>
    <row r="148" spans="1:6">
      <c r="A148" s="3" t="s">
        <v>9</v>
      </c>
      <c r="B148" s="4">
        <v>39427</v>
      </c>
      <c r="C148" s="4">
        <v>1971</v>
      </c>
      <c r="D148" s="4">
        <v>41398</v>
      </c>
      <c r="E148" s="10" t="s">
        <v>387</v>
      </c>
      <c r="F148" t="s">
        <v>594</v>
      </c>
    </row>
    <row r="149" spans="1:6">
      <c r="A149" s="3" t="s">
        <v>9</v>
      </c>
      <c r="B149" s="4">
        <v>34902</v>
      </c>
      <c r="C149" s="4">
        <v>1745</v>
      </c>
      <c r="D149" s="4">
        <v>36647</v>
      </c>
      <c r="E149" s="10" t="s">
        <v>388</v>
      </c>
      <c r="F149" t="s">
        <v>594</v>
      </c>
    </row>
    <row r="150" spans="1:6">
      <c r="A150" s="3" t="s">
        <v>9</v>
      </c>
      <c r="B150" s="4">
        <v>42456</v>
      </c>
      <c r="C150" s="4">
        <v>2123</v>
      </c>
      <c r="D150" s="4">
        <v>44579</v>
      </c>
      <c r="E150" s="10" t="s">
        <v>389</v>
      </c>
      <c r="F150" t="s">
        <v>594</v>
      </c>
    </row>
    <row r="151" spans="1:6">
      <c r="A151" s="3" t="s">
        <v>9</v>
      </c>
      <c r="B151" s="4">
        <v>11954</v>
      </c>
      <c r="C151" s="4">
        <v>598</v>
      </c>
      <c r="D151" s="4">
        <v>12552</v>
      </c>
      <c r="E151" s="10" t="s">
        <v>390</v>
      </c>
      <c r="F151" t="s">
        <v>594</v>
      </c>
    </row>
    <row r="152" spans="1:6">
      <c r="A152" s="3" t="s">
        <v>9</v>
      </c>
      <c r="B152" s="4">
        <v>14843</v>
      </c>
      <c r="C152" s="4">
        <v>742</v>
      </c>
      <c r="D152" s="4">
        <v>15585</v>
      </c>
      <c r="E152" s="10" t="s">
        <v>90</v>
      </c>
      <c r="F152" t="s">
        <v>595</v>
      </c>
    </row>
    <row r="153" spans="1:6">
      <c r="A153" s="3" t="s">
        <v>9</v>
      </c>
      <c r="B153" s="4">
        <v>71055</v>
      </c>
      <c r="C153" s="4">
        <v>3553</v>
      </c>
      <c r="D153" s="4">
        <v>74608</v>
      </c>
      <c r="E153" s="10" t="s">
        <v>91</v>
      </c>
      <c r="F153" t="s">
        <v>595</v>
      </c>
    </row>
    <row r="154" spans="1:6">
      <c r="A154" s="3" t="s">
        <v>9</v>
      </c>
      <c r="B154" s="4">
        <v>55358</v>
      </c>
      <c r="C154" s="4">
        <v>2768</v>
      </c>
      <c r="D154" s="4">
        <v>58126</v>
      </c>
      <c r="E154" s="10" t="s">
        <v>92</v>
      </c>
      <c r="F154" t="s">
        <v>595</v>
      </c>
    </row>
    <row r="155" spans="1:6">
      <c r="A155" s="3" t="s">
        <v>9</v>
      </c>
      <c r="B155" s="4">
        <v>8040</v>
      </c>
      <c r="C155" s="4">
        <v>402</v>
      </c>
      <c r="D155" s="4">
        <v>8442</v>
      </c>
      <c r="E155" s="10" t="s">
        <v>93</v>
      </c>
      <c r="F155" t="s">
        <v>595</v>
      </c>
    </row>
    <row r="156" spans="1:6">
      <c r="A156" s="3" t="s">
        <v>79</v>
      </c>
      <c r="B156" s="4">
        <v>3900</v>
      </c>
      <c r="C156" s="4">
        <v>195</v>
      </c>
      <c r="D156" s="4">
        <v>4095</v>
      </c>
      <c r="E156" s="10" t="s">
        <v>200</v>
      </c>
      <c r="F156" t="s">
        <v>593</v>
      </c>
    </row>
    <row r="157" spans="1:6">
      <c r="A157" s="3" t="s">
        <v>79</v>
      </c>
      <c r="B157" s="4">
        <v>12000</v>
      </c>
      <c r="C157" s="4">
        <v>600</v>
      </c>
      <c r="D157" s="4">
        <v>12600</v>
      </c>
      <c r="E157" s="10" t="s">
        <v>123</v>
      </c>
      <c r="F157" t="s">
        <v>595</v>
      </c>
    </row>
    <row r="158" spans="1:6">
      <c r="A158" s="2" t="s">
        <v>50</v>
      </c>
      <c r="B158" s="1">
        <v>1750000</v>
      </c>
      <c r="C158" s="1">
        <v>87500</v>
      </c>
      <c r="D158" s="1">
        <v>1837500</v>
      </c>
      <c r="E158" s="11" t="s">
        <v>136</v>
      </c>
      <c r="F158" t="s">
        <v>595</v>
      </c>
    </row>
    <row r="159" spans="1:6">
      <c r="A159" s="3" t="s">
        <v>18</v>
      </c>
      <c r="B159" s="4">
        <v>12000</v>
      </c>
      <c r="C159" s="4">
        <v>600</v>
      </c>
      <c r="D159" s="4">
        <v>12600</v>
      </c>
      <c r="E159" s="10" t="s">
        <v>443</v>
      </c>
      <c r="F159" t="s">
        <v>594</v>
      </c>
    </row>
    <row r="160" spans="1:6">
      <c r="A160" s="3" t="s">
        <v>18</v>
      </c>
      <c r="B160" s="82">
        <v>4400</v>
      </c>
      <c r="C160" s="82">
        <v>220</v>
      </c>
      <c r="D160" s="82">
        <v>4620</v>
      </c>
      <c r="E160" s="10" t="s">
        <v>458</v>
      </c>
      <c r="F160" t="s">
        <v>594</v>
      </c>
    </row>
    <row r="161" spans="1:6">
      <c r="A161" s="3" t="s">
        <v>35</v>
      </c>
      <c r="B161" s="4">
        <v>18000</v>
      </c>
      <c r="C161" s="4">
        <v>900</v>
      </c>
      <c r="D161" s="4">
        <v>18900</v>
      </c>
      <c r="E161" s="10" t="s">
        <v>190</v>
      </c>
      <c r="F161" t="s">
        <v>593</v>
      </c>
    </row>
    <row r="162" spans="1:6">
      <c r="A162" s="3" t="s">
        <v>35</v>
      </c>
      <c r="B162" s="4">
        <v>38000</v>
      </c>
      <c r="C162" s="4">
        <v>1900</v>
      </c>
      <c r="D162" s="4">
        <v>39900</v>
      </c>
      <c r="E162" s="10" t="s">
        <v>192</v>
      </c>
      <c r="F162" t="s">
        <v>593</v>
      </c>
    </row>
    <row r="163" spans="1:6">
      <c r="A163" s="3" t="s">
        <v>35</v>
      </c>
      <c r="B163" s="4">
        <v>3920</v>
      </c>
      <c r="C163" s="4">
        <v>196</v>
      </c>
      <c r="D163" s="4">
        <v>4116</v>
      </c>
      <c r="E163" s="10" t="s">
        <v>193</v>
      </c>
      <c r="F163" t="s">
        <v>593</v>
      </c>
    </row>
    <row r="164" spans="1:6">
      <c r="A164" s="3" t="s">
        <v>35</v>
      </c>
      <c r="B164" s="4">
        <v>18000</v>
      </c>
      <c r="C164" s="4">
        <v>900</v>
      </c>
      <c r="D164" s="4">
        <v>18900</v>
      </c>
      <c r="E164" s="10" t="s">
        <v>194</v>
      </c>
      <c r="F164" t="s">
        <v>593</v>
      </c>
    </row>
    <row r="165" spans="1:6">
      <c r="A165" s="3" t="s">
        <v>35</v>
      </c>
      <c r="B165" s="4">
        <v>5220</v>
      </c>
      <c r="C165" s="4">
        <v>261</v>
      </c>
      <c r="D165" s="4">
        <v>5481</v>
      </c>
      <c r="E165" s="10" t="s">
        <v>195</v>
      </c>
      <c r="F165" t="s">
        <v>593</v>
      </c>
    </row>
    <row r="166" spans="1:6">
      <c r="A166" s="3" t="s">
        <v>35</v>
      </c>
      <c r="B166" s="4">
        <v>27000</v>
      </c>
      <c r="C166" s="4">
        <v>1350</v>
      </c>
      <c r="D166" s="4">
        <v>28350</v>
      </c>
      <c r="E166" s="10" t="s">
        <v>196</v>
      </c>
      <c r="F166" t="s">
        <v>593</v>
      </c>
    </row>
    <row r="167" spans="1:6">
      <c r="A167" s="3" t="s">
        <v>35</v>
      </c>
      <c r="B167" s="4">
        <v>52420</v>
      </c>
      <c r="C167" s="4">
        <v>2621</v>
      </c>
      <c r="D167" s="4">
        <v>55041</v>
      </c>
      <c r="E167" s="10" t="s">
        <v>197</v>
      </c>
      <c r="F167" t="s">
        <v>593</v>
      </c>
    </row>
    <row r="168" spans="1:6">
      <c r="A168" s="3" t="s">
        <v>35</v>
      </c>
      <c r="B168" s="4">
        <v>2500</v>
      </c>
      <c r="C168" s="4">
        <v>125</v>
      </c>
      <c r="D168" s="4">
        <v>2625</v>
      </c>
      <c r="E168" s="10" t="s">
        <v>214</v>
      </c>
      <c r="F168" t="s">
        <v>593</v>
      </c>
    </row>
    <row r="169" spans="1:6">
      <c r="A169" s="3" t="s">
        <v>35</v>
      </c>
      <c r="B169" s="4">
        <v>11700</v>
      </c>
      <c r="C169" s="4">
        <v>585</v>
      </c>
      <c r="D169" s="4">
        <v>12285</v>
      </c>
      <c r="E169" s="10" t="s">
        <v>237</v>
      </c>
      <c r="F169" t="s">
        <v>593</v>
      </c>
    </row>
    <row r="170" spans="1:6">
      <c r="A170" s="3" t="s">
        <v>35</v>
      </c>
      <c r="B170" s="4">
        <v>13800</v>
      </c>
      <c r="C170" s="4">
        <v>690</v>
      </c>
      <c r="D170" s="4">
        <v>14490</v>
      </c>
      <c r="E170" s="10" t="s">
        <v>238</v>
      </c>
      <c r="F170" t="s">
        <v>593</v>
      </c>
    </row>
    <row r="171" spans="1:6">
      <c r="A171" s="3" t="s">
        <v>35</v>
      </c>
      <c r="B171" s="4">
        <v>18000</v>
      </c>
      <c r="C171" s="4">
        <v>900</v>
      </c>
      <c r="D171" s="4">
        <v>18900</v>
      </c>
      <c r="E171" s="10" t="s">
        <v>426</v>
      </c>
      <c r="F171" t="s">
        <v>594</v>
      </c>
    </row>
    <row r="172" spans="1:6">
      <c r="A172" s="3" t="s">
        <v>35</v>
      </c>
      <c r="B172" s="4">
        <v>3300</v>
      </c>
      <c r="C172" s="4">
        <v>165</v>
      </c>
      <c r="D172" s="4">
        <v>3465</v>
      </c>
      <c r="E172" s="10" t="s">
        <v>427</v>
      </c>
      <c r="F172" t="s">
        <v>594</v>
      </c>
    </row>
    <row r="173" spans="1:6">
      <c r="A173" s="3" t="s">
        <v>35</v>
      </c>
      <c r="B173" s="4">
        <v>3920</v>
      </c>
      <c r="C173" s="4">
        <v>196</v>
      </c>
      <c r="D173" s="4">
        <v>4116</v>
      </c>
      <c r="E173" s="10" t="s">
        <v>428</v>
      </c>
      <c r="F173" t="s">
        <v>594</v>
      </c>
    </row>
    <row r="174" spans="1:6">
      <c r="A174" s="3" t="s">
        <v>35</v>
      </c>
      <c r="B174" s="4">
        <v>28500</v>
      </c>
      <c r="C174" s="4">
        <v>1425</v>
      </c>
      <c r="D174" s="4">
        <v>29925</v>
      </c>
      <c r="E174" s="10" t="s">
        <v>116</v>
      </c>
      <c r="F174" t="s">
        <v>595</v>
      </c>
    </row>
    <row r="175" spans="1:6">
      <c r="A175" s="3" t="s">
        <v>140</v>
      </c>
      <c r="B175" s="4">
        <v>6650</v>
      </c>
      <c r="C175" s="4">
        <v>333</v>
      </c>
      <c r="D175" s="4">
        <v>6983</v>
      </c>
      <c r="E175" s="10" t="s">
        <v>141</v>
      </c>
      <c r="F175" t="s">
        <v>595</v>
      </c>
    </row>
    <row r="176" spans="1:6">
      <c r="A176" s="3" t="s">
        <v>23</v>
      </c>
      <c r="B176" s="4">
        <v>645000</v>
      </c>
      <c r="C176" s="4">
        <v>32250</v>
      </c>
      <c r="D176" s="4">
        <v>677250</v>
      </c>
      <c r="E176" s="10" t="s">
        <v>210</v>
      </c>
      <c r="F176" t="s">
        <v>593</v>
      </c>
    </row>
    <row r="177" spans="1:6">
      <c r="A177" s="3" t="s">
        <v>105</v>
      </c>
      <c r="B177" s="4">
        <v>24000</v>
      </c>
      <c r="C177" s="4">
        <v>1200</v>
      </c>
      <c r="D177" s="4">
        <v>25200</v>
      </c>
      <c r="E177" s="10" t="s">
        <v>106</v>
      </c>
      <c r="F177" t="s">
        <v>595</v>
      </c>
    </row>
    <row r="178" spans="1:6">
      <c r="A178" s="3" t="s">
        <v>4</v>
      </c>
      <c r="B178" s="4">
        <v>119000</v>
      </c>
      <c r="C178" s="4">
        <v>5950</v>
      </c>
      <c r="D178" s="4">
        <v>124950</v>
      </c>
      <c r="E178" s="10" t="s">
        <v>179</v>
      </c>
      <c r="F178" t="s">
        <v>593</v>
      </c>
    </row>
    <row r="179" spans="1:6">
      <c r="A179" s="3" t="s">
        <v>4</v>
      </c>
      <c r="B179" s="4">
        <v>18400</v>
      </c>
      <c r="C179" s="4">
        <v>920</v>
      </c>
      <c r="D179" s="4">
        <v>19320</v>
      </c>
      <c r="E179" s="10" t="s">
        <v>186</v>
      </c>
      <c r="F179" t="s">
        <v>593</v>
      </c>
    </row>
    <row r="180" spans="1:6">
      <c r="A180" s="3" t="s">
        <v>4</v>
      </c>
      <c r="B180" s="4">
        <v>66780</v>
      </c>
      <c r="C180" s="4">
        <v>3339</v>
      </c>
      <c r="D180" s="4">
        <v>70119</v>
      </c>
      <c r="E180" s="10" t="s">
        <v>263</v>
      </c>
      <c r="F180" t="s">
        <v>593</v>
      </c>
    </row>
    <row r="181" spans="1:6">
      <c r="A181" s="3" t="s">
        <v>4</v>
      </c>
      <c r="B181" s="4">
        <v>18400</v>
      </c>
      <c r="C181" s="4">
        <v>920</v>
      </c>
      <c r="D181" s="4">
        <v>19320</v>
      </c>
      <c r="E181" s="10" t="s">
        <v>384</v>
      </c>
      <c r="F181" t="s">
        <v>594</v>
      </c>
    </row>
    <row r="182" spans="1:6">
      <c r="A182" s="3" t="s">
        <v>4</v>
      </c>
      <c r="B182" s="82">
        <v>112830</v>
      </c>
      <c r="C182" s="82">
        <v>5642</v>
      </c>
      <c r="D182" s="82">
        <v>118472</v>
      </c>
      <c r="E182" s="10" t="s">
        <v>479</v>
      </c>
      <c r="F182" t="s">
        <v>594</v>
      </c>
    </row>
    <row r="183" spans="1:6">
      <c r="A183" s="3" t="s">
        <v>15</v>
      </c>
      <c r="B183" s="4">
        <v>6000</v>
      </c>
      <c r="C183" s="4">
        <v>300</v>
      </c>
      <c r="D183" s="4">
        <v>6300</v>
      </c>
      <c r="E183" s="10" t="s">
        <v>208</v>
      </c>
      <c r="F183" t="s">
        <v>593</v>
      </c>
    </row>
    <row r="184" spans="1:6">
      <c r="A184" s="2" t="s">
        <v>269</v>
      </c>
      <c r="B184" s="1">
        <v>156000</v>
      </c>
      <c r="C184" s="1">
        <v>7800</v>
      </c>
      <c r="D184" s="1">
        <v>163800</v>
      </c>
      <c r="E184" s="11" t="s">
        <v>259</v>
      </c>
      <c r="F184" t="s">
        <v>593</v>
      </c>
    </row>
    <row r="185" spans="1:6">
      <c r="A185" s="2" t="s">
        <v>173</v>
      </c>
      <c r="B185" s="1">
        <v>117000</v>
      </c>
      <c r="C185" s="1">
        <v>5850</v>
      </c>
      <c r="D185" s="1">
        <v>122850</v>
      </c>
      <c r="E185" s="11" t="s">
        <v>245</v>
      </c>
      <c r="F185" t="s">
        <v>593</v>
      </c>
    </row>
    <row r="186" spans="1:6">
      <c r="A186" s="3" t="s">
        <v>173</v>
      </c>
      <c r="B186" s="82">
        <v>6600</v>
      </c>
      <c r="C186" s="82">
        <v>330</v>
      </c>
      <c r="D186" s="82">
        <v>6930</v>
      </c>
      <c r="E186" s="10" t="s">
        <v>493</v>
      </c>
      <c r="F186" t="s">
        <v>594</v>
      </c>
    </row>
    <row r="187" spans="1:6">
      <c r="A187" s="23" t="s">
        <v>173</v>
      </c>
      <c r="B187" s="19">
        <v>117000</v>
      </c>
      <c r="C187" s="19">
        <v>5850</v>
      </c>
      <c r="D187" s="19">
        <v>122850</v>
      </c>
      <c r="E187" s="20" t="s">
        <v>174</v>
      </c>
      <c r="F187" t="s">
        <v>595</v>
      </c>
    </row>
    <row r="188" spans="1:6">
      <c r="A188" s="3" t="s">
        <v>55</v>
      </c>
      <c r="B188" s="4">
        <v>94000</v>
      </c>
      <c r="C188" s="4">
        <v>4700</v>
      </c>
      <c r="D188" s="4">
        <v>98700</v>
      </c>
      <c r="E188" s="10" t="s">
        <v>189</v>
      </c>
      <c r="F188" t="s">
        <v>593</v>
      </c>
    </row>
    <row r="189" spans="1:6">
      <c r="A189" s="3" t="s">
        <v>267</v>
      </c>
      <c r="B189" s="4">
        <v>90000</v>
      </c>
      <c r="C189" s="4">
        <v>4500</v>
      </c>
      <c r="D189" s="4">
        <v>94500</v>
      </c>
      <c r="E189" s="10" t="s">
        <v>258</v>
      </c>
      <c r="F189" t="s">
        <v>593</v>
      </c>
    </row>
    <row r="190" spans="1:6">
      <c r="A190" s="3" t="s">
        <v>56</v>
      </c>
      <c r="B190" s="82">
        <v>7700</v>
      </c>
      <c r="C190" s="82">
        <v>385</v>
      </c>
      <c r="D190" s="82">
        <v>8085</v>
      </c>
      <c r="E190" s="10" t="s">
        <v>462</v>
      </c>
      <c r="F190" t="s">
        <v>594</v>
      </c>
    </row>
    <row r="191" spans="1:6">
      <c r="A191" s="3" t="s">
        <v>38</v>
      </c>
      <c r="B191" s="4">
        <v>320000</v>
      </c>
      <c r="C191" s="4">
        <v>16000</v>
      </c>
      <c r="D191" s="4">
        <v>336000</v>
      </c>
      <c r="E191" s="10" t="s">
        <v>178</v>
      </c>
      <c r="F191" t="s">
        <v>593</v>
      </c>
    </row>
    <row r="192" spans="1:6">
      <c r="A192" s="25" t="s">
        <v>429</v>
      </c>
      <c r="B192" s="26">
        <v>5660</v>
      </c>
      <c r="C192" s="26">
        <v>283</v>
      </c>
      <c r="D192" s="26">
        <v>5943</v>
      </c>
      <c r="E192" s="27" t="s">
        <v>430</v>
      </c>
      <c r="F192" t="s">
        <v>594</v>
      </c>
    </row>
    <row r="193" spans="1:6">
      <c r="A193" s="3" t="s">
        <v>7</v>
      </c>
      <c r="B193" s="4">
        <v>15000</v>
      </c>
      <c r="C193" s="4">
        <v>750</v>
      </c>
      <c r="D193" s="4">
        <v>15750</v>
      </c>
      <c r="E193" s="10" t="s">
        <v>206</v>
      </c>
      <c r="F193" t="s">
        <v>593</v>
      </c>
    </row>
    <row r="194" spans="1:6">
      <c r="A194" s="2" t="s">
        <v>7</v>
      </c>
      <c r="B194" s="1">
        <v>1500476</v>
      </c>
      <c r="C194" s="1">
        <v>75024</v>
      </c>
      <c r="D194" s="1">
        <v>1575500</v>
      </c>
      <c r="E194" s="11" t="s">
        <v>137</v>
      </c>
      <c r="F194" t="s">
        <v>595</v>
      </c>
    </row>
    <row r="195" spans="1:6">
      <c r="A195" s="3" t="s">
        <v>7</v>
      </c>
      <c r="B195" s="4">
        <v>15800</v>
      </c>
      <c r="C195" s="4">
        <v>790</v>
      </c>
      <c r="D195" s="4">
        <v>16590</v>
      </c>
      <c r="E195" s="10" t="s">
        <v>138</v>
      </c>
      <c r="F195" t="s">
        <v>595</v>
      </c>
    </row>
    <row r="196" spans="1:6">
      <c r="A196" s="23" t="s">
        <v>57</v>
      </c>
      <c r="B196" s="83">
        <v>1074000</v>
      </c>
      <c r="C196" s="83">
        <v>53700</v>
      </c>
      <c r="D196" s="83">
        <v>1127700</v>
      </c>
      <c r="E196" s="20" t="s">
        <v>450</v>
      </c>
      <c r="F196" t="s">
        <v>594</v>
      </c>
    </row>
    <row r="197" spans="1:6">
      <c r="A197" s="3" t="s">
        <v>57</v>
      </c>
      <c r="B197" s="82">
        <v>70000</v>
      </c>
      <c r="C197" s="82">
        <v>3500</v>
      </c>
      <c r="D197" s="82">
        <v>73500</v>
      </c>
      <c r="E197" s="10" t="s">
        <v>451</v>
      </c>
      <c r="F197" t="s">
        <v>594</v>
      </c>
    </row>
    <row r="198" spans="1:6">
      <c r="A198" s="3" t="s">
        <v>75</v>
      </c>
      <c r="B198" s="4">
        <v>3800</v>
      </c>
      <c r="C198" s="4">
        <v>190</v>
      </c>
      <c r="D198" s="4">
        <v>3990</v>
      </c>
      <c r="E198" s="10" t="s">
        <v>251</v>
      </c>
      <c r="F198" t="s">
        <v>593</v>
      </c>
    </row>
    <row r="199" spans="1:6">
      <c r="A199" s="3" t="s">
        <v>75</v>
      </c>
      <c r="B199" s="4">
        <v>3800</v>
      </c>
      <c r="C199" s="4">
        <v>190</v>
      </c>
      <c r="D199" s="4">
        <v>3990</v>
      </c>
      <c r="E199" s="10" t="s">
        <v>144</v>
      </c>
      <c r="F199" t="s">
        <v>595</v>
      </c>
    </row>
    <row r="200" spans="1:6">
      <c r="A200" s="3" t="s">
        <v>45</v>
      </c>
      <c r="B200" s="4">
        <v>4800</v>
      </c>
      <c r="C200" s="4">
        <v>240</v>
      </c>
      <c r="D200" s="4">
        <v>5040</v>
      </c>
      <c r="E200" s="10" t="s">
        <v>203</v>
      </c>
      <c r="F200" t="s">
        <v>593</v>
      </c>
    </row>
    <row r="201" spans="1:6">
      <c r="A201" s="3" t="s">
        <v>45</v>
      </c>
      <c r="B201" s="4">
        <v>20000</v>
      </c>
      <c r="C201" s="4">
        <v>1000</v>
      </c>
      <c r="D201" s="4">
        <v>21000</v>
      </c>
      <c r="E201" s="10" t="s">
        <v>204</v>
      </c>
      <c r="F201" t="s">
        <v>593</v>
      </c>
    </row>
    <row r="202" spans="1:6">
      <c r="A202" s="3" t="s">
        <v>45</v>
      </c>
      <c r="B202" s="4">
        <v>5780</v>
      </c>
      <c r="C202" s="4">
        <v>289</v>
      </c>
      <c r="D202" s="4">
        <v>6069</v>
      </c>
      <c r="E202" s="10" t="s">
        <v>139</v>
      </c>
      <c r="F202" t="s">
        <v>595</v>
      </c>
    </row>
    <row r="203" spans="1:6">
      <c r="A203" s="2" t="s">
        <v>45</v>
      </c>
      <c r="B203" s="1">
        <v>500000</v>
      </c>
      <c r="C203" s="1">
        <v>25000</v>
      </c>
      <c r="D203" s="1">
        <v>525000</v>
      </c>
      <c r="E203" s="11" t="s">
        <v>145</v>
      </c>
      <c r="F203" t="s">
        <v>595</v>
      </c>
    </row>
    <row r="204" spans="1:6">
      <c r="A204" s="3" t="s">
        <v>486</v>
      </c>
      <c r="B204" s="82">
        <v>11650</v>
      </c>
      <c r="C204" s="82">
        <v>583</v>
      </c>
      <c r="D204" s="82">
        <v>12233</v>
      </c>
      <c r="E204" s="10" t="s">
        <v>466</v>
      </c>
      <c r="F204" t="s">
        <v>594</v>
      </c>
    </row>
    <row r="205" spans="1:6">
      <c r="A205" s="3" t="s">
        <v>33</v>
      </c>
      <c r="B205" s="4">
        <v>10950</v>
      </c>
      <c r="C205" s="4">
        <v>548</v>
      </c>
      <c r="D205" s="4">
        <v>11498</v>
      </c>
      <c r="E205" s="10" t="s">
        <v>239</v>
      </c>
      <c r="F205" t="s">
        <v>593</v>
      </c>
    </row>
    <row r="206" spans="1:6">
      <c r="A206" s="3" t="s">
        <v>33</v>
      </c>
      <c r="B206" s="82">
        <v>26000</v>
      </c>
      <c r="C206" s="82">
        <v>1300</v>
      </c>
      <c r="D206" s="82">
        <v>27300</v>
      </c>
      <c r="E206" s="10" t="s">
        <v>447</v>
      </c>
      <c r="F206" t="s">
        <v>594</v>
      </c>
    </row>
    <row r="207" spans="1:6">
      <c r="A207" s="25" t="s">
        <v>487</v>
      </c>
      <c r="B207" s="85">
        <v>2000</v>
      </c>
      <c r="C207" s="85">
        <v>100</v>
      </c>
      <c r="D207" s="85">
        <v>2100</v>
      </c>
      <c r="E207" s="27" t="s">
        <v>469</v>
      </c>
      <c r="F207" t="s">
        <v>594</v>
      </c>
    </row>
    <row r="208" spans="1:6">
      <c r="A208" s="3" t="s">
        <v>12</v>
      </c>
      <c r="B208" s="82">
        <v>60000</v>
      </c>
      <c r="C208" s="82">
        <v>3000</v>
      </c>
      <c r="D208" s="82">
        <v>63000</v>
      </c>
      <c r="E208" s="10" t="s">
        <v>472</v>
      </c>
      <c r="F208" t="s">
        <v>594</v>
      </c>
    </row>
    <row r="209" spans="1:6">
      <c r="A209" s="3" t="s">
        <v>12</v>
      </c>
      <c r="B209" s="82">
        <v>60000</v>
      </c>
      <c r="C209" s="82">
        <v>3000</v>
      </c>
      <c r="D209" s="82">
        <v>63000</v>
      </c>
      <c r="E209" s="10" t="s">
        <v>473</v>
      </c>
      <c r="F209" t="s">
        <v>594</v>
      </c>
    </row>
    <row r="210" spans="1:6">
      <c r="A210" s="3" t="s">
        <v>12</v>
      </c>
      <c r="B210" s="4">
        <v>2800</v>
      </c>
      <c r="C210" s="4">
        <v>140</v>
      </c>
      <c r="D210" s="4">
        <v>2940</v>
      </c>
      <c r="E210" s="10" t="s">
        <v>102</v>
      </c>
      <c r="F210" t="s">
        <v>595</v>
      </c>
    </row>
    <row r="211" spans="1:6">
      <c r="A211" s="3" t="s">
        <v>28</v>
      </c>
      <c r="B211" s="4">
        <v>13000</v>
      </c>
      <c r="C211" s="4">
        <v>650</v>
      </c>
      <c r="D211" s="4">
        <v>13650</v>
      </c>
      <c r="E211" s="10" t="s">
        <v>256</v>
      </c>
      <c r="F211" t="s">
        <v>593</v>
      </c>
    </row>
    <row r="212" spans="1:6">
      <c r="A212" s="3" t="s">
        <v>482</v>
      </c>
      <c r="B212" s="82">
        <v>30000</v>
      </c>
      <c r="C212" s="82">
        <v>1500</v>
      </c>
      <c r="D212" s="82">
        <v>31500</v>
      </c>
      <c r="E212" s="10" t="s">
        <v>446</v>
      </c>
      <c r="F212" t="s">
        <v>594</v>
      </c>
    </row>
    <row r="213" spans="1:6">
      <c r="A213" s="3" t="s">
        <v>6</v>
      </c>
      <c r="B213" s="82">
        <v>5500</v>
      </c>
      <c r="C213" s="82">
        <v>275</v>
      </c>
      <c r="D213" s="82">
        <v>5775</v>
      </c>
      <c r="E213" s="10" t="s">
        <v>474</v>
      </c>
      <c r="F213" t="s">
        <v>594</v>
      </c>
    </row>
    <row r="214" spans="1:6">
      <c r="A214" s="3" t="s">
        <v>6</v>
      </c>
      <c r="B214" s="82">
        <v>6000</v>
      </c>
      <c r="C214" s="82">
        <v>300</v>
      </c>
      <c r="D214" s="82">
        <v>6300</v>
      </c>
      <c r="E214" s="10" t="s">
        <v>475</v>
      </c>
      <c r="F214" t="s">
        <v>594</v>
      </c>
    </row>
    <row r="215" spans="1:6">
      <c r="A215" s="3" t="s">
        <v>6</v>
      </c>
      <c r="B215" s="82">
        <v>6000</v>
      </c>
      <c r="C215" s="82">
        <v>300</v>
      </c>
      <c r="D215" s="82">
        <v>6300</v>
      </c>
      <c r="E215" s="10" t="s">
        <v>476</v>
      </c>
      <c r="F215" t="s">
        <v>594</v>
      </c>
    </row>
    <row r="216" spans="1:6">
      <c r="A216" s="3" t="s">
        <v>6</v>
      </c>
      <c r="B216" s="82">
        <v>8500</v>
      </c>
      <c r="C216" s="82">
        <v>425</v>
      </c>
      <c r="D216" s="82">
        <v>8925</v>
      </c>
      <c r="E216" s="10" t="s">
        <v>477</v>
      </c>
      <c r="F216" t="s">
        <v>594</v>
      </c>
    </row>
    <row r="217" spans="1:6">
      <c r="A217" s="3" t="s">
        <v>6</v>
      </c>
      <c r="B217" s="82">
        <v>3200</v>
      </c>
      <c r="C217" s="82">
        <v>160</v>
      </c>
      <c r="D217" s="82">
        <v>3360</v>
      </c>
      <c r="E217" s="10" t="s">
        <v>478</v>
      </c>
      <c r="F217" t="s">
        <v>594</v>
      </c>
    </row>
    <row r="218" spans="1:6">
      <c r="A218" s="3" t="s">
        <v>6</v>
      </c>
      <c r="B218" s="4">
        <v>58000</v>
      </c>
      <c r="C218" s="4">
        <v>2900</v>
      </c>
      <c r="D218" s="4">
        <v>60900</v>
      </c>
      <c r="E218" s="10" t="s">
        <v>152</v>
      </c>
      <c r="F218" t="s">
        <v>595</v>
      </c>
    </row>
    <row r="219" spans="1:6">
      <c r="A219" s="3" t="s">
        <v>6</v>
      </c>
      <c r="B219" s="4">
        <v>6000</v>
      </c>
      <c r="C219" s="4">
        <v>300</v>
      </c>
      <c r="D219" s="4">
        <v>6300</v>
      </c>
      <c r="E219" s="10" t="s">
        <v>153</v>
      </c>
      <c r="F219" t="s">
        <v>595</v>
      </c>
    </row>
    <row r="220" spans="1:6">
      <c r="A220" s="3" t="s">
        <v>6</v>
      </c>
      <c r="B220" s="4">
        <v>6000</v>
      </c>
      <c r="C220" s="4">
        <v>300</v>
      </c>
      <c r="D220" s="4">
        <v>6300</v>
      </c>
      <c r="E220" s="10" t="s">
        <v>154</v>
      </c>
      <c r="F220" t="s">
        <v>595</v>
      </c>
    </row>
    <row r="221" spans="1:6">
      <c r="A221" s="3" t="s">
        <v>5</v>
      </c>
      <c r="B221" s="4">
        <v>22500</v>
      </c>
      <c r="C221" s="4">
        <v>1125</v>
      </c>
      <c r="D221" s="4">
        <v>23625</v>
      </c>
      <c r="E221" s="10" t="s">
        <v>253</v>
      </c>
      <c r="F221" t="s">
        <v>593</v>
      </c>
    </row>
    <row r="222" spans="1:6">
      <c r="A222" s="3" t="s">
        <v>5</v>
      </c>
      <c r="B222" s="4">
        <v>4000</v>
      </c>
      <c r="C222" s="4">
        <v>200</v>
      </c>
      <c r="D222" s="4">
        <v>4200</v>
      </c>
      <c r="E222" s="10" t="s">
        <v>254</v>
      </c>
      <c r="F222" t="s">
        <v>593</v>
      </c>
    </row>
    <row r="223" spans="1:6">
      <c r="A223" s="3" t="s">
        <v>5</v>
      </c>
      <c r="B223" s="4">
        <v>9500</v>
      </c>
      <c r="C223" s="4">
        <v>475</v>
      </c>
      <c r="D223" s="4">
        <v>9975</v>
      </c>
      <c r="E223" s="10" t="s">
        <v>255</v>
      </c>
      <c r="F223" t="s">
        <v>593</v>
      </c>
    </row>
    <row r="224" spans="1:6">
      <c r="A224" s="3" t="s">
        <v>5</v>
      </c>
      <c r="B224" s="4">
        <v>6000</v>
      </c>
      <c r="C224" s="4">
        <v>300</v>
      </c>
      <c r="D224" s="4">
        <v>6300</v>
      </c>
      <c r="E224" s="10" t="s">
        <v>155</v>
      </c>
      <c r="F224" t="s">
        <v>595</v>
      </c>
    </row>
    <row r="225" spans="1:6">
      <c r="A225" s="3" t="s">
        <v>5</v>
      </c>
      <c r="B225" s="4">
        <v>37825</v>
      </c>
      <c r="C225" s="4">
        <v>1891</v>
      </c>
      <c r="D225" s="4">
        <v>39716</v>
      </c>
      <c r="E225" s="10" t="s">
        <v>156</v>
      </c>
      <c r="F225" t="s">
        <v>595</v>
      </c>
    </row>
    <row r="226" spans="1:6">
      <c r="A226" s="3" t="s">
        <v>5</v>
      </c>
      <c r="B226" s="4">
        <v>6000</v>
      </c>
      <c r="C226" s="4">
        <v>300</v>
      </c>
      <c r="D226" s="4">
        <v>6300</v>
      </c>
      <c r="E226" s="10" t="s">
        <v>157</v>
      </c>
      <c r="F226" t="s">
        <v>595</v>
      </c>
    </row>
    <row r="227" spans="1:6">
      <c r="A227" s="3" t="s">
        <v>5</v>
      </c>
      <c r="B227" s="4">
        <v>58000</v>
      </c>
      <c r="C227" s="4">
        <v>2900</v>
      </c>
      <c r="D227" s="4">
        <v>60900</v>
      </c>
      <c r="E227" s="10" t="s">
        <v>158</v>
      </c>
      <c r="F227" t="s">
        <v>595</v>
      </c>
    </row>
    <row r="228" spans="1:6">
      <c r="A228" s="3" t="s">
        <v>14</v>
      </c>
      <c r="B228" s="4">
        <v>3500</v>
      </c>
      <c r="C228" s="4">
        <v>175</v>
      </c>
      <c r="D228" s="4">
        <v>3675</v>
      </c>
      <c r="E228" s="10" t="s">
        <v>221</v>
      </c>
      <c r="F228" t="s">
        <v>593</v>
      </c>
    </row>
    <row r="229" spans="1:6">
      <c r="A229" s="3" t="s">
        <v>14</v>
      </c>
      <c r="B229" s="82">
        <v>8000</v>
      </c>
      <c r="C229" s="82">
        <v>400</v>
      </c>
      <c r="D229" s="82">
        <v>8400</v>
      </c>
      <c r="E229" s="10" t="s">
        <v>449</v>
      </c>
      <c r="F229" t="s">
        <v>594</v>
      </c>
    </row>
    <row r="230" spans="1:6">
      <c r="A230" s="3" t="s">
        <v>14</v>
      </c>
      <c r="B230" s="82">
        <v>2500</v>
      </c>
      <c r="C230" s="82">
        <v>125</v>
      </c>
      <c r="D230" s="82">
        <v>2625</v>
      </c>
      <c r="E230" s="10" t="s">
        <v>464</v>
      </c>
      <c r="F230" t="s">
        <v>594</v>
      </c>
    </row>
    <row r="231" spans="1:6">
      <c r="A231" s="3" t="s">
        <v>14</v>
      </c>
      <c r="B231" s="82">
        <v>80000</v>
      </c>
      <c r="C231" s="82">
        <v>4000</v>
      </c>
      <c r="D231" s="82">
        <v>84000</v>
      </c>
      <c r="E231" s="10" t="s">
        <v>480</v>
      </c>
      <c r="F231" t="s">
        <v>594</v>
      </c>
    </row>
    <row r="232" spans="1:6">
      <c r="A232" s="23" t="s">
        <v>24</v>
      </c>
      <c r="B232" s="83">
        <v>264000</v>
      </c>
      <c r="C232" s="83">
        <v>13200</v>
      </c>
      <c r="D232" s="83">
        <v>277200</v>
      </c>
      <c r="E232" s="20" t="s">
        <v>461</v>
      </c>
      <c r="F232" t="s">
        <v>594</v>
      </c>
    </row>
    <row r="233" spans="1:6">
      <c r="A233" s="3" t="s">
        <v>142</v>
      </c>
      <c r="B233" s="4">
        <v>31920</v>
      </c>
      <c r="C233" s="4">
        <v>1596</v>
      </c>
      <c r="D233" s="4">
        <v>33516</v>
      </c>
      <c r="E233" s="10" t="s">
        <v>143</v>
      </c>
      <c r="F233" t="s">
        <v>595</v>
      </c>
    </row>
    <row r="234" spans="1:6">
      <c r="A234" s="3" t="s">
        <v>85</v>
      </c>
      <c r="B234" s="4">
        <v>38000</v>
      </c>
      <c r="C234" s="4">
        <v>1900</v>
      </c>
      <c r="D234" s="4">
        <v>39900</v>
      </c>
      <c r="E234" s="10" t="s">
        <v>209</v>
      </c>
      <c r="F234" t="s">
        <v>593</v>
      </c>
    </row>
    <row r="235" spans="1:6">
      <c r="A235" s="3" t="s">
        <v>85</v>
      </c>
      <c r="B235" s="4">
        <v>35000</v>
      </c>
      <c r="C235" s="4">
        <v>1750</v>
      </c>
      <c r="D235" s="4">
        <v>36750</v>
      </c>
      <c r="E235" s="10" t="s">
        <v>252</v>
      </c>
      <c r="F235" t="s">
        <v>593</v>
      </c>
    </row>
    <row r="236" spans="1:6">
      <c r="A236" s="3" t="s">
        <v>85</v>
      </c>
      <c r="B236" s="4">
        <v>3800</v>
      </c>
      <c r="C236" s="4">
        <v>190</v>
      </c>
      <c r="D236" s="4">
        <v>3990</v>
      </c>
      <c r="E236" s="10" t="s">
        <v>418</v>
      </c>
      <c r="F236" t="s">
        <v>594</v>
      </c>
    </row>
    <row r="237" spans="1:6">
      <c r="A237" s="3" t="s">
        <v>85</v>
      </c>
      <c r="B237" s="4">
        <v>38000</v>
      </c>
      <c r="C237" s="4">
        <v>1900</v>
      </c>
      <c r="D237" s="4">
        <v>39900</v>
      </c>
      <c r="E237" s="10" t="s">
        <v>151</v>
      </c>
      <c r="F237" t="s">
        <v>595</v>
      </c>
    </row>
    <row r="238" spans="1:6">
      <c r="A238" s="3" t="s">
        <v>121</v>
      </c>
      <c r="B238" s="4">
        <v>850</v>
      </c>
      <c r="C238" s="4">
        <v>43</v>
      </c>
      <c r="D238" s="4">
        <v>893</v>
      </c>
      <c r="E238" s="10" t="s">
        <v>122</v>
      </c>
      <c r="F238" t="s">
        <v>595</v>
      </c>
    </row>
    <row r="239" spans="1:6">
      <c r="A239" s="31"/>
      <c r="B239" s="31"/>
      <c r="C239" s="31"/>
      <c r="D239" s="31"/>
      <c r="E239" s="31"/>
    </row>
  </sheetData>
  <phoneticPr fontId="3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2"/>
  <sheetViews>
    <sheetView topLeftCell="A42" workbookViewId="0">
      <selection activeCell="A51" sqref="A6:F51"/>
    </sheetView>
  </sheetViews>
  <sheetFormatPr defaultRowHeight="17"/>
  <cols>
    <col min="1" max="1" width="12.08984375" customWidth="1"/>
    <col min="3" max="3" width="13.6328125" style="132" bestFit="1" customWidth="1"/>
    <col min="4" max="4" width="11.90625" style="132" bestFit="1" customWidth="1"/>
    <col min="5" max="5" width="13.6328125" style="132" bestFit="1" customWidth="1"/>
    <col min="6" max="6" width="12.1796875" customWidth="1"/>
    <col min="7" max="7" width="13.36328125" customWidth="1"/>
  </cols>
  <sheetData>
    <row r="1" spans="1:7">
      <c r="A1" s="127"/>
      <c r="B1" s="127"/>
      <c r="C1" s="130"/>
      <c r="D1" s="130" t="s">
        <v>597</v>
      </c>
      <c r="E1" s="130"/>
      <c r="F1" s="127"/>
      <c r="G1" s="127"/>
    </row>
    <row r="2" spans="1:7">
      <c r="A2" s="127"/>
      <c r="B2" s="127"/>
      <c r="C2" s="130"/>
      <c r="D2" s="130" t="s">
        <v>598</v>
      </c>
      <c r="E2" s="130"/>
      <c r="F2" s="127"/>
      <c r="G2" s="127"/>
    </row>
    <row r="3" spans="1:7">
      <c r="A3" s="127"/>
      <c r="B3" s="127"/>
      <c r="C3" s="130"/>
      <c r="D3" s="130"/>
      <c r="E3" s="130"/>
      <c r="F3" s="127"/>
      <c r="G3" s="128" t="s">
        <v>599</v>
      </c>
    </row>
    <row r="4" spans="1:7" ht="17.5" thickBot="1">
      <c r="A4" s="127"/>
      <c r="B4" s="127"/>
      <c r="C4" s="130"/>
      <c r="D4" s="130" t="s">
        <v>600</v>
      </c>
      <c r="E4" s="130"/>
      <c r="F4" s="127"/>
      <c r="G4" s="128" t="s">
        <v>601</v>
      </c>
    </row>
    <row r="5" spans="1:7" ht="18" thickTop="1" thickBot="1">
      <c r="A5" s="129" t="s">
        <v>607</v>
      </c>
      <c r="B5" s="129" t="s">
        <v>602</v>
      </c>
      <c r="C5" s="131" t="s">
        <v>604</v>
      </c>
      <c r="D5" s="131" t="s">
        <v>605</v>
      </c>
      <c r="E5" s="131" t="s">
        <v>606</v>
      </c>
      <c r="F5" s="129" t="s">
        <v>603</v>
      </c>
      <c r="G5" s="129" t="s">
        <v>608</v>
      </c>
    </row>
    <row r="6" spans="1:7" ht="17.5" thickTop="1">
      <c r="A6" s="133" t="s">
        <v>660</v>
      </c>
      <c r="B6" s="128" t="s">
        <v>612</v>
      </c>
      <c r="C6" s="130">
        <v>31300</v>
      </c>
      <c r="D6" s="130">
        <v>0</v>
      </c>
      <c r="E6" s="130">
        <v>31300</v>
      </c>
      <c r="F6" s="128" t="s">
        <v>25</v>
      </c>
      <c r="G6" s="128" t="s">
        <v>25</v>
      </c>
    </row>
    <row r="7" spans="1:7">
      <c r="A7" s="128"/>
      <c r="B7" s="128" t="s">
        <v>13</v>
      </c>
      <c r="C7" s="130">
        <v>900</v>
      </c>
      <c r="D7" s="130">
        <v>45</v>
      </c>
      <c r="E7" s="130">
        <v>945</v>
      </c>
      <c r="F7" s="128" t="s">
        <v>613</v>
      </c>
      <c r="G7" s="128" t="s">
        <v>25</v>
      </c>
    </row>
    <row r="8" spans="1:7">
      <c r="A8" s="128"/>
      <c r="B8" s="128" t="s">
        <v>48</v>
      </c>
      <c r="C8" s="130">
        <v>18850</v>
      </c>
      <c r="D8" s="130">
        <v>943</v>
      </c>
      <c r="E8" s="130">
        <v>19793</v>
      </c>
      <c r="F8" s="128" t="s">
        <v>614</v>
      </c>
      <c r="G8" s="128" t="s">
        <v>25</v>
      </c>
    </row>
    <row r="9" spans="1:7">
      <c r="A9" s="128"/>
      <c r="B9" s="128" t="s">
        <v>13</v>
      </c>
      <c r="C9" s="130">
        <v>17500</v>
      </c>
      <c r="D9" s="130">
        <v>875</v>
      </c>
      <c r="E9" s="130">
        <v>18375</v>
      </c>
      <c r="F9" s="128" t="s">
        <v>615</v>
      </c>
      <c r="G9" s="128" t="s">
        <v>25</v>
      </c>
    </row>
    <row r="10" spans="1:7">
      <c r="A10" s="128"/>
      <c r="B10" s="128" t="s">
        <v>616</v>
      </c>
      <c r="C10" s="130">
        <v>361475</v>
      </c>
      <c r="D10" s="130">
        <v>18074</v>
      </c>
      <c r="E10" s="130">
        <v>379549</v>
      </c>
      <c r="F10" s="128" t="s">
        <v>617</v>
      </c>
      <c r="G10" s="128" t="s">
        <v>25</v>
      </c>
    </row>
    <row r="11" spans="1:7">
      <c r="A11" s="128"/>
      <c r="B11" s="128" t="s">
        <v>55</v>
      </c>
      <c r="C11" s="130">
        <v>5600</v>
      </c>
      <c r="D11" s="130">
        <v>280</v>
      </c>
      <c r="E11" s="130">
        <v>5880</v>
      </c>
      <c r="F11" s="128" t="s">
        <v>609</v>
      </c>
      <c r="G11" s="128" t="s">
        <v>25</v>
      </c>
    </row>
    <row r="12" spans="1:7">
      <c r="A12" s="128"/>
      <c r="B12" s="128" t="s">
        <v>9</v>
      </c>
      <c r="C12" s="130">
        <v>10085</v>
      </c>
      <c r="D12" s="130">
        <v>504</v>
      </c>
      <c r="E12" s="130">
        <v>10589</v>
      </c>
      <c r="F12" s="128" t="s">
        <v>618</v>
      </c>
      <c r="G12" s="128" t="s">
        <v>25</v>
      </c>
    </row>
    <row r="13" spans="1:7">
      <c r="A13" s="128"/>
      <c r="B13" s="128" t="s">
        <v>9</v>
      </c>
      <c r="C13" s="130">
        <v>2243050</v>
      </c>
      <c r="D13" s="130">
        <v>112153</v>
      </c>
      <c r="E13" s="130">
        <v>2355203</v>
      </c>
      <c r="F13" s="128" t="s">
        <v>619</v>
      </c>
      <c r="G13" s="128" t="s">
        <v>25</v>
      </c>
    </row>
    <row r="14" spans="1:7">
      <c r="A14" s="128"/>
      <c r="B14" s="128" t="s">
        <v>592</v>
      </c>
      <c r="C14" s="130">
        <v>54000</v>
      </c>
      <c r="D14" s="130">
        <v>2700</v>
      </c>
      <c r="E14" s="130">
        <v>56700</v>
      </c>
      <c r="F14" s="128" t="s">
        <v>620</v>
      </c>
      <c r="G14" s="128" t="s">
        <v>25</v>
      </c>
    </row>
    <row r="15" spans="1:7">
      <c r="A15" s="128"/>
      <c r="B15" s="128" t="s">
        <v>24</v>
      </c>
      <c r="C15" s="130">
        <v>616000</v>
      </c>
      <c r="D15" s="130">
        <v>30800</v>
      </c>
      <c r="E15" s="130">
        <v>646800</v>
      </c>
      <c r="F15" s="128" t="s">
        <v>610</v>
      </c>
      <c r="G15" s="128" t="s">
        <v>611</v>
      </c>
    </row>
    <row r="16" spans="1:7">
      <c r="A16" s="133" t="s">
        <v>60</v>
      </c>
      <c r="B16" s="128" t="s">
        <v>13</v>
      </c>
      <c r="C16" s="130">
        <v>15000</v>
      </c>
      <c r="D16" s="130">
        <v>750</v>
      </c>
      <c r="E16" s="130">
        <v>15750</v>
      </c>
      <c r="F16" s="128" t="s">
        <v>621</v>
      </c>
      <c r="G16" s="128" t="s">
        <v>25</v>
      </c>
    </row>
    <row r="17" spans="1:7">
      <c r="A17" s="128"/>
      <c r="B17" s="128" t="s">
        <v>26</v>
      </c>
      <c r="C17" s="130">
        <v>265000</v>
      </c>
      <c r="D17" s="130">
        <v>13250</v>
      </c>
      <c r="E17" s="130">
        <v>278250</v>
      </c>
      <c r="F17" s="128" t="s">
        <v>622</v>
      </c>
      <c r="G17" s="128" t="s">
        <v>25</v>
      </c>
    </row>
    <row r="18" spans="1:7">
      <c r="A18" s="133" t="s">
        <v>661</v>
      </c>
      <c r="B18" s="128" t="s">
        <v>52</v>
      </c>
      <c r="C18" s="130">
        <v>-5500</v>
      </c>
      <c r="D18" s="130">
        <v>-275</v>
      </c>
      <c r="E18" s="130">
        <v>-5775</v>
      </c>
      <c r="F18" s="128" t="s">
        <v>596</v>
      </c>
      <c r="G18" s="128" t="s">
        <v>25</v>
      </c>
    </row>
    <row r="19" spans="1:7">
      <c r="A19" s="128"/>
      <c r="B19" s="128" t="s">
        <v>14</v>
      </c>
      <c r="C19" s="130">
        <v>6000</v>
      </c>
      <c r="D19" s="130">
        <v>300</v>
      </c>
      <c r="E19" s="130">
        <v>6300</v>
      </c>
      <c r="F19" s="128" t="s">
        <v>623</v>
      </c>
      <c r="G19" s="128" t="s">
        <v>25</v>
      </c>
    </row>
    <row r="20" spans="1:7">
      <c r="A20" s="128"/>
      <c r="B20" s="128" t="s">
        <v>28</v>
      </c>
      <c r="C20" s="130">
        <v>2500</v>
      </c>
      <c r="D20" s="130">
        <v>125</v>
      </c>
      <c r="E20" s="130">
        <v>2625</v>
      </c>
      <c r="F20" s="128" t="s">
        <v>624</v>
      </c>
      <c r="G20" s="128" t="s">
        <v>25</v>
      </c>
    </row>
    <row r="21" spans="1:7">
      <c r="A21" s="128"/>
      <c r="B21" s="128" t="s">
        <v>80</v>
      </c>
      <c r="C21" s="130">
        <v>24000</v>
      </c>
      <c r="D21" s="130">
        <v>1200</v>
      </c>
      <c r="E21" s="130">
        <v>25200</v>
      </c>
      <c r="F21" s="128" t="s">
        <v>625</v>
      </c>
      <c r="G21" s="128" t="s">
        <v>25</v>
      </c>
    </row>
    <row r="22" spans="1:7">
      <c r="A22" s="128"/>
      <c r="B22" s="128" t="s">
        <v>10</v>
      </c>
      <c r="C22" s="130">
        <v>18900</v>
      </c>
      <c r="D22" s="130">
        <v>945</v>
      </c>
      <c r="E22" s="130">
        <v>19845</v>
      </c>
      <c r="F22" s="128" t="s">
        <v>626</v>
      </c>
      <c r="G22" s="128" t="s">
        <v>25</v>
      </c>
    </row>
    <row r="23" spans="1:7">
      <c r="A23" s="133" t="s">
        <v>662</v>
      </c>
      <c r="B23" s="128" t="s">
        <v>37</v>
      </c>
      <c r="C23" s="130">
        <v>27302</v>
      </c>
      <c r="D23" s="130">
        <v>1365</v>
      </c>
      <c r="E23" s="130">
        <v>28667</v>
      </c>
      <c r="F23" s="128" t="s">
        <v>627</v>
      </c>
      <c r="G23" s="128" t="s">
        <v>25</v>
      </c>
    </row>
    <row r="24" spans="1:7">
      <c r="A24" s="133" t="s">
        <v>663</v>
      </c>
      <c r="B24" s="128" t="s">
        <v>628</v>
      </c>
      <c r="C24" s="130">
        <v>6500</v>
      </c>
      <c r="D24" s="130">
        <v>325</v>
      </c>
      <c r="E24" s="130">
        <v>6825</v>
      </c>
      <c r="F24" s="128" t="s">
        <v>629</v>
      </c>
      <c r="G24" s="128" t="s">
        <v>25</v>
      </c>
    </row>
    <row r="25" spans="1:7">
      <c r="A25" s="128"/>
      <c r="B25" s="128" t="s">
        <v>77</v>
      </c>
      <c r="C25" s="130">
        <v>7860</v>
      </c>
      <c r="D25" s="130">
        <v>393</v>
      </c>
      <c r="E25" s="130">
        <v>8253</v>
      </c>
      <c r="F25" s="128" t="s">
        <v>630</v>
      </c>
      <c r="G25" s="128" t="s">
        <v>25</v>
      </c>
    </row>
    <row r="26" spans="1:7">
      <c r="A26" s="128"/>
      <c r="B26" s="128" t="s">
        <v>32</v>
      </c>
      <c r="C26" s="130">
        <v>33500</v>
      </c>
      <c r="D26" s="130">
        <v>1675</v>
      </c>
      <c r="E26" s="130">
        <v>35175</v>
      </c>
      <c r="F26" s="128" t="s">
        <v>631</v>
      </c>
      <c r="G26" s="128" t="s">
        <v>25</v>
      </c>
    </row>
    <row r="27" spans="1:7">
      <c r="A27" s="128"/>
      <c r="B27" s="128" t="s">
        <v>36</v>
      </c>
      <c r="C27" s="130">
        <v>12700</v>
      </c>
      <c r="D27" s="130">
        <v>635</v>
      </c>
      <c r="E27" s="130">
        <v>13335</v>
      </c>
      <c r="F27" s="128" t="s">
        <v>632</v>
      </c>
      <c r="G27" s="128" t="s">
        <v>25</v>
      </c>
    </row>
    <row r="28" spans="1:7">
      <c r="A28" s="128"/>
      <c r="B28" s="128" t="s">
        <v>36</v>
      </c>
      <c r="C28" s="130">
        <v>50000</v>
      </c>
      <c r="D28" s="130">
        <v>2500</v>
      </c>
      <c r="E28" s="130">
        <v>52500</v>
      </c>
      <c r="F28" s="128" t="s">
        <v>633</v>
      </c>
      <c r="G28" s="128" t="s">
        <v>25</v>
      </c>
    </row>
    <row r="29" spans="1:7">
      <c r="A29" s="128"/>
      <c r="B29" s="128" t="s">
        <v>42</v>
      </c>
      <c r="C29" s="130">
        <v>74080</v>
      </c>
      <c r="D29" s="130">
        <v>3704</v>
      </c>
      <c r="E29" s="130">
        <v>77784</v>
      </c>
      <c r="F29" s="128" t="s">
        <v>634</v>
      </c>
      <c r="G29" s="128" t="s">
        <v>25</v>
      </c>
    </row>
    <row r="30" spans="1:7">
      <c r="A30" s="128"/>
      <c r="B30" s="128" t="s">
        <v>35</v>
      </c>
      <c r="C30" s="130">
        <v>11880</v>
      </c>
      <c r="D30" s="130">
        <v>594</v>
      </c>
      <c r="E30" s="130">
        <v>12474</v>
      </c>
      <c r="F30" s="128" t="s">
        <v>635</v>
      </c>
      <c r="G30" s="128" t="s">
        <v>636</v>
      </c>
    </row>
    <row r="31" spans="1:7">
      <c r="A31" s="128"/>
      <c r="B31" s="128" t="s">
        <v>29</v>
      </c>
      <c r="C31" s="130">
        <v>500</v>
      </c>
      <c r="D31" s="130">
        <v>25</v>
      </c>
      <c r="E31" s="130">
        <v>525</v>
      </c>
      <c r="F31" s="128" t="s">
        <v>637</v>
      </c>
      <c r="G31" s="128" t="s">
        <v>25</v>
      </c>
    </row>
    <row r="32" spans="1:7">
      <c r="A32" s="128"/>
      <c r="B32" s="128" t="s">
        <v>69</v>
      </c>
      <c r="C32" s="130">
        <v>8500</v>
      </c>
      <c r="D32" s="130">
        <v>425</v>
      </c>
      <c r="E32" s="130">
        <v>8925</v>
      </c>
      <c r="F32" s="128" t="s">
        <v>638</v>
      </c>
      <c r="G32" s="128" t="s">
        <v>25</v>
      </c>
    </row>
    <row r="33" spans="1:7">
      <c r="A33" s="128"/>
      <c r="B33" s="128" t="s">
        <v>55</v>
      </c>
      <c r="C33" s="130">
        <v>41290</v>
      </c>
      <c r="D33" s="130">
        <v>2065</v>
      </c>
      <c r="E33" s="130">
        <v>43355</v>
      </c>
      <c r="F33" s="128" t="s">
        <v>639</v>
      </c>
      <c r="G33" s="128" t="s">
        <v>25</v>
      </c>
    </row>
    <row r="34" spans="1:7">
      <c r="A34" s="133" t="s">
        <v>61</v>
      </c>
      <c r="B34" s="128" t="s">
        <v>13</v>
      </c>
      <c r="C34" s="130">
        <v>10000</v>
      </c>
      <c r="D34" s="130">
        <v>500</v>
      </c>
      <c r="E34" s="130">
        <v>10500</v>
      </c>
      <c r="F34" s="128" t="s">
        <v>640</v>
      </c>
      <c r="G34" s="128" t="s">
        <v>25</v>
      </c>
    </row>
    <row r="35" spans="1:7">
      <c r="A35" s="128"/>
      <c r="B35" s="128" t="s">
        <v>65</v>
      </c>
      <c r="C35" s="130">
        <v>9500</v>
      </c>
      <c r="D35" s="130">
        <v>475</v>
      </c>
      <c r="E35" s="130">
        <v>9975</v>
      </c>
      <c r="F35" s="128" t="s">
        <v>641</v>
      </c>
      <c r="G35" s="128" t="s">
        <v>25</v>
      </c>
    </row>
    <row r="36" spans="1:7">
      <c r="A36" s="133" t="s">
        <v>664</v>
      </c>
      <c r="B36" s="128" t="s">
        <v>6</v>
      </c>
      <c r="C36" s="130">
        <v>13984</v>
      </c>
      <c r="D36" s="130">
        <v>699</v>
      </c>
      <c r="E36" s="130">
        <v>14683</v>
      </c>
      <c r="F36" s="128" t="s">
        <v>642</v>
      </c>
      <c r="G36" s="128" t="s">
        <v>25</v>
      </c>
    </row>
    <row r="37" spans="1:7">
      <c r="A37" s="128"/>
      <c r="B37" s="128" t="s">
        <v>6</v>
      </c>
      <c r="C37" s="130">
        <v>53360</v>
      </c>
      <c r="D37" s="130">
        <v>2668</v>
      </c>
      <c r="E37" s="130">
        <v>56028</v>
      </c>
      <c r="F37" s="128" t="s">
        <v>643</v>
      </c>
      <c r="G37" s="128" t="s">
        <v>25</v>
      </c>
    </row>
    <row r="38" spans="1:7">
      <c r="A38" s="128"/>
      <c r="B38" s="128" t="s">
        <v>13</v>
      </c>
      <c r="C38" s="130">
        <v>2500</v>
      </c>
      <c r="D38" s="130">
        <v>125</v>
      </c>
      <c r="E38" s="130">
        <v>2625</v>
      </c>
      <c r="F38" s="128" t="s">
        <v>644</v>
      </c>
      <c r="G38" s="128" t="s">
        <v>25</v>
      </c>
    </row>
    <row r="39" spans="1:7">
      <c r="A39" s="128"/>
      <c r="B39" s="128" t="s">
        <v>5</v>
      </c>
      <c r="C39" s="130">
        <v>5520</v>
      </c>
      <c r="D39" s="130">
        <v>276</v>
      </c>
      <c r="E39" s="130">
        <v>5796</v>
      </c>
      <c r="F39" s="128" t="s">
        <v>645</v>
      </c>
      <c r="G39" s="128" t="s">
        <v>25</v>
      </c>
    </row>
    <row r="40" spans="1:7">
      <c r="A40" s="128"/>
      <c r="B40" s="128" t="s">
        <v>5</v>
      </c>
      <c r="C40" s="130">
        <v>53360</v>
      </c>
      <c r="D40" s="130">
        <v>2668</v>
      </c>
      <c r="E40" s="130">
        <v>56028</v>
      </c>
      <c r="F40" s="128" t="s">
        <v>646</v>
      </c>
      <c r="G40" s="128" t="s">
        <v>25</v>
      </c>
    </row>
    <row r="41" spans="1:7">
      <c r="A41" s="128"/>
      <c r="B41" s="128" t="s">
        <v>647</v>
      </c>
      <c r="C41" s="130">
        <v>69700</v>
      </c>
      <c r="D41" s="130">
        <v>3485</v>
      </c>
      <c r="E41" s="130">
        <v>73185</v>
      </c>
      <c r="F41" s="128" t="s">
        <v>648</v>
      </c>
      <c r="G41" s="128"/>
    </row>
    <row r="42" spans="1:7">
      <c r="A42" s="133" t="s">
        <v>63</v>
      </c>
      <c r="B42" s="128" t="s">
        <v>78</v>
      </c>
      <c r="C42" s="130">
        <v>3300</v>
      </c>
      <c r="D42" s="130">
        <v>165</v>
      </c>
      <c r="E42" s="130">
        <v>3465</v>
      </c>
      <c r="F42" s="128" t="s">
        <v>649</v>
      </c>
      <c r="G42" s="128" t="s">
        <v>25</v>
      </c>
    </row>
    <row r="43" spans="1:7">
      <c r="A43" s="128"/>
      <c r="B43" s="128" t="s">
        <v>35</v>
      </c>
      <c r="C43" s="130">
        <v>22000</v>
      </c>
      <c r="D43" s="130">
        <v>1100</v>
      </c>
      <c r="E43" s="130">
        <v>23100</v>
      </c>
      <c r="F43" s="128" t="s">
        <v>650</v>
      </c>
      <c r="G43" s="128" t="s">
        <v>25</v>
      </c>
    </row>
    <row r="44" spans="1:7">
      <c r="A44" s="128"/>
      <c r="B44" s="128" t="s">
        <v>66</v>
      </c>
      <c r="C44" s="130">
        <v>1400</v>
      </c>
      <c r="D44" s="130">
        <v>70</v>
      </c>
      <c r="E44" s="130">
        <v>1470</v>
      </c>
      <c r="F44" s="128" t="s">
        <v>651</v>
      </c>
      <c r="G44" s="128" t="s">
        <v>25</v>
      </c>
    </row>
    <row r="45" spans="1:7">
      <c r="A45" s="128"/>
      <c r="B45" s="128" t="s">
        <v>28</v>
      </c>
      <c r="C45" s="130">
        <v>25000</v>
      </c>
      <c r="D45" s="130">
        <v>1250</v>
      </c>
      <c r="E45" s="130">
        <v>26250</v>
      </c>
      <c r="F45" s="128" t="s">
        <v>652</v>
      </c>
      <c r="G45" s="128" t="s">
        <v>25</v>
      </c>
    </row>
    <row r="46" spans="1:7">
      <c r="A46" s="128"/>
      <c r="B46" s="128" t="s">
        <v>28</v>
      </c>
      <c r="C46" s="130">
        <v>2000</v>
      </c>
      <c r="D46" s="130">
        <v>100</v>
      </c>
      <c r="E46" s="130">
        <v>2100</v>
      </c>
      <c r="F46" s="128" t="s">
        <v>653</v>
      </c>
      <c r="G46" s="128" t="s">
        <v>25</v>
      </c>
    </row>
    <row r="47" spans="1:7">
      <c r="A47" s="128"/>
      <c r="B47" s="128" t="s">
        <v>28</v>
      </c>
      <c r="C47" s="130">
        <v>26000</v>
      </c>
      <c r="D47" s="130">
        <v>1300</v>
      </c>
      <c r="E47" s="130">
        <v>27300</v>
      </c>
      <c r="F47" s="128" t="s">
        <v>654</v>
      </c>
      <c r="G47" s="128" t="s">
        <v>25</v>
      </c>
    </row>
    <row r="48" spans="1:7">
      <c r="A48" s="128"/>
      <c r="B48" s="128" t="s">
        <v>169</v>
      </c>
      <c r="C48" s="130">
        <v>2980</v>
      </c>
      <c r="D48" s="130">
        <v>149</v>
      </c>
      <c r="E48" s="130">
        <v>3129</v>
      </c>
      <c r="F48" s="128" t="s">
        <v>655</v>
      </c>
      <c r="G48" s="128" t="s">
        <v>25</v>
      </c>
    </row>
    <row r="49" spans="1:7">
      <c r="A49" s="133" t="s">
        <v>665</v>
      </c>
      <c r="B49" s="128" t="s">
        <v>31</v>
      </c>
      <c r="C49" s="130">
        <v>437400</v>
      </c>
      <c r="D49" s="130">
        <v>21870</v>
      </c>
      <c r="E49" s="130">
        <v>459270</v>
      </c>
      <c r="F49" s="128" t="s">
        <v>658</v>
      </c>
      <c r="G49" s="133" t="s">
        <v>659</v>
      </c>
    </row>
    <row r="50" spans="1:7">
      <c r="A50" s="128"/>
      <c r="B50" s="128" t="s">
        <v>23</v>
      </c>
      <c r="C50" s="130">
        <v>193500</v>
      </c>
      <c r="D50" s="130">
        <v>9675</v>
      </c>
      <c r="E50" s="130">
        <v>203175</v>
      </c>
      <c r="F50" s="128" t="s">
        <v>656</v>
      </c>
      <c r="G50" s="128" t="s">
        <v>25</v>
      </c>
    </row>
    <row r="51" spans="1:7">
      <c r="A51" s="128"/>
      <c r="B51" s="128" t="s">
        <v>35</v>
      </c>
      <c r="C51" s="130">
        <v>3840</v>
      </c>
      <c r="D51" s="130">
        <v>192</v>
      </c>
      <c r="E51" s="130">
        <v>4032</v>
      </c>
      <c r="F51" s="128" t="s">
        <v>657</v>
      </c>
      <c r="G51" s="128" t="s">
        <v>25</v>
      </c>
    </row>
    <row r="52" spans="1:7">
      <c r="A52" s="128"/>
      <c r="B52" s="128"/>
      <c r="C52" s="134"/>
      <c r="D52" s="134"/>
      <c r="E52" s="134"/>
      <c r="F52" s="128"/>
      <c r="G52" s="128"/>
    </row>
  </sheetData>
  <phoneticPr fontId="3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228"/>
  <sheetViews>
    <sheetView workbookViewId="0">
      <selection activeCell="E18" sqref="E18"/>
    </sheetView>
  </sheetViews>
  <sheetFormatPr defaultRowHeight="17" outlineLevelRow="2"/>
  <cols>
    <col min="1" max="1" width="2.453125" bestFit="1" customWidth="1"/>
    <col min="2" max="2" width="7" bestFit="1" customWidth="1"/>
    <col min="3" max="3" width="15.453125" bestFit="1" customWidth="1"/>
    <col min="4" max="4" width="10.90625" style="132" bestFit="1" customWidth="1"/>
    <col min="5" max="5" width="10.90625" style="132" customWidth="1"/>
    <col min="6" max="6" width="13.36328125" bestFit="1" customWidth="1"/>
    <col min="9" max="9" width="11.90625" style="132" bestFit="1" customWidth="1"/>
  </cols>
  <sheetData>
    <row r="2" spans="1:9" ht="19.5">
      <c r="B2" s="6" t="s">
        <v>3</v>
      </c>
      <c r="C2" s="7" t="s">
        <v>0</v>
      </c>
      <c r="D2" s="137" t="s">
        <v>2</v>
      </c>
      <c r="E2" s="137"/>
      <c r="F2" s="8" t="s">
        <v>1</v>
      </c>
    </row>
    <row r="3" spans="1:9" ht="19.5">
      <c r="B3" s="6"/>
      <c r="C3" s="7"/>
      <c r="D3" s="137"/>
      <c r="E3" s="137"/>
      <c r="F3" s="8"/>
      <c r="H3" s="3" t="s">
        <v>723</v>
      </c>
      <c r="I3" s="132">
        <v>173259</v>
      </c>
    </row>
    <row r="4" spans="1:9" ht="19.5">
      <c r="B4" s="6"/>
      <c r="C4" s="7"/>
      <c r="D4" s="137"/>
      <c r="E4" s="137"/>
      <c r="F4" s="8"/>
      <c r="H4" s="3" t="s">
        <v>673</v>
      </c>
      <c r="I4" s="132">
        <v>6900</v>
      </c>
    </row>
    <row r="5" spans="1:9" outlineLevel="2">
      <c r="A5">
        <v>4</v>
      </c>
      <c r="B5" s="9" t="s">
        <v>81</v>
      </c>
      <c r="C5" s="3" t="s">
        <v>723</v>
      </c>
      <c r="D5" s="4">
        <v>30268</v>
      </c>
      <c r="E5" s="4"/>
      <c r="F5" s="10" t="s">
        <v>716</v>
      </c>
      <c r="H5" s="3" t="s">
        <v>794</v>
      </c>
      <c r="I5" s="132">
        <v>21860</v>
      </c>
    </row>
    <row r="6" spans="1:9" outlineLevel="2">
      <c r="A6">
        <v>4</v>
      </c>
      <c r="B6" s="9" t="s">
        <v>81</v>
      </c>
      <c r="C6" s="3" t="s">
        <v>723</v>
      </c>
      <c r="D6" s="4">
        <v>27811</v>
      </c>
      <c r="E6" s="4"/>
      <c r="F6" s="10" t="s">
        <v>717</v>
      </c>
      <c r="H6" s="3" t="s">
        <v>17</v>
      </c>
      <c r="I6" s="132">
        <v>12000</v>
      </c>
    </row>
    <row r="7" spans="1:9" outlineLevel="2">
      <c r="A7">
        <v>4</v>
      </c>
      <c r="B7" s="9" t="s">
        <v>81</v>
      </c>
      <c r="C7" s="3" t="s">
        <v>723</v>
      </c>
      <c r="D7" s="4">
        <v>115180</v>
      </c>
      <c r="E7" s="4"/>
      <c r="F7" s="10" t="s">
        <v>718</v>
      </c>
      <c r="H7" s="3" t="s">
        <v>13</v>
      </c>
      <c r="I7" s="132">
        <v>20960</v>
      </c>
    </row>
    <row r="8" spans="1:9" outlineLevel="1">
      <c r="B8" s="9"/>
      <c r="C8" s="138" t="s">
        <v>866</v>
      </c>
      <c r="D8" s="4">
        <f>SUBTOTAL(9,D5:D7)</f>
        <v>173259</v>
      </c>
      <c r="E8" s="4">
        <f>SUM(D5:D7)</f>
        <v>173259</v>
      </c>
      <c r="F8" s="10"/>
      <c r="H8" s="3" t="s">
        <v>666</v>
      </c>
      <c r="I8" s="132">
        <v>106810</v>
      </c>
    </row>
    <row r="9" spans="1:9" outlineLevel="2">
      <c r="A9">
        <v>4</v>
      </c>
      <c r="B9" s="9" t="s">
        <v>81</v>
      </c>
      <c r="C9" s="3" t="s">
        <v>673</v>
      </c>
      <c r="D9" s="4">
        <v>6900</v>
      </c>
      <c r="E9" s="4"/>
      <c r="F9" s="10" t="s">
        <v>696</v>
      </c>
      <c r="H9" s="3" t="s">
        <v>265</v>
      </c>
      <c r="I9" s="132">
        <v>26000</v>
      </c>
    </row>
    <row r="10" spans="1:9" outlineLevel="1">
      <c r="B10" s="9"/>
      <c r="C10" s="138" t="s">
        <v>867</v>
      </c>
      <c r="D10" s="4">
        <f>SUBTOTAL(9,D9:D9)</f>
        <v>6900</v>
      </c>
      <c r="E10" s="4"/>
      <c r="F10" s="10"/>
      <c r="H10" s="3" t="s">
        <v>66</v>
      </c>
      <c r="I10" s="132">
        <v>70000</v>
      </c>
    </row>
    <row r="11" spans="1:9" outlineLevel="2">
      <c r="A11">
        <v>6</v>
      </c>
      <c r="B11" s="9" t="s">
        <v>81</v>
      </c>
      <c r="C11" s="3" t="s">
        <v>794</v>
      </c>
      <c r="D11" s="4">
        <v>21860</v>
      </c>
      <c r="E11" s="4"/>
      <c r="F11" s="10" t="s">
        <v>795</v>
      </c>
      <c r="H11" s="3" t="s">
        <v>46</v>
      </c>
      <c r="I11" s="132">
        <v>19000</v>
      </c>
    </row>
    <row r="12" spans="1:9" outlineLevel="1">
      <c r="B12" s="9"/>
      <c r="C12" s="138" t="s">
        <v>868</v>
      </c>
      <c r="D12" s="4">
        <f>SUBTOTAL(9,D11:D11)</f>
        <v>21860</v>
      </c>
      <c r="E12" s="4"/>
      <c r="F12" s="10"/>
      <c r="H12" s="3" t="s">
        <v>671</v>
      </c>
      <c r="I12" s="132">
        <v>46750</v>
      </c>
    </row>
    <row r="13" spans="1:9" outlineLevel="2">
      <c r="A13">
        <v>5</v>
      </c>
      <c r="B13" s="135">
        <v>24</v>
      </c>
      <c r="C13" s="3" t="s">
        <v>17</v>
      </c>
      <c r="D13" s="4">
        <v>12000</v>
      </c>
      <c r="E13" s="4"/>
      <c r="F13" s="10" t="s">
        <v>774</v>
      </c>
      <c r="H13" s="3" t="s">
        <v>851</v>
      </c>
      <c r="I13" s="132">
        <v>3660</v>
      </c>
    </row>
    <row r="14" spans="1:9" outlineLevel="1">
      <c r="B14" s="135"/>
      <c r="C14" s="138" t="s">
        <v>869</v>
      </c>
      <c r="D14" s="4">
        <f>SUBTOTAL(9,D13:D13)</f>
        <v>12000</v>
      </c>
      <c r="E14" s="4"/>
      <c r="F14" s="10"/>
      <c r="H14" s="3" t="s">
        <v>69</v>
      </c>
      <c r="I14" s="132">
        <v>12500</v>
      </c>
    </row>
    <row r="15" spans="1:9" outlineLevel="2">
      <c r="A15">
        <v>5</v>
      </c>
      <c r="B15" s="9" t="s">
        <v>81</v>
      </c>
      <c r="C15" s="3" t="s">
        <v>13</v>
      </c>
      <c r="D15" s="4">
        <v>5960</v>
      </c>
      <c r="E15" s="4"/>
      <c r="F15" s="10" t="s">
        <v>732</v>
      </c>
      <c r="H15" s="3" t="s">
        <v>146</v>
      </c>
      <c r="I15" s="132">
        <v>500</v>
      </c>
    </row>
    <row r="16" spans="1:9" outlineLevel="2">
      <c r="A16">
        <v>6</v>
      </c>
      <c r="B16" s="9" t="s">
        <v>813</v>
      </c>
      <c r="C16" s="3" t="s">
        <v>13</v>
      </c>
      <c r="D16" s="4">
        <v>15000</v>
      </c>
      <c r="E16" s="4"/>
      <c r="F16" s="10" t="s">
        <v>814</v>
      </c>
      <c r="H16" s="3" t="s">
        <v>779</v>
      </c>
      <c r="I16" s="132">
        <v>3500</v>
      </c>
    </row>
    <row r="17" spans="1:9" outlineLevel="1">
      <c r="B17" s="9"/>
      <c r="C17" s="138" t="s">
        <v>870</v>
      </c>
      <c r="D17" s="4">
        <f>SUBTOTAL(9,D15:D16)</f>
        <v>20960</v>
      </c>
      <c r="E17" s="4"/>
      <c r="F17" s="10"/>
      <c r="H17" s="3" t="s">
        <v>34</v>
      </c>
      <c r="I17" s="132">
        <v>28500</v>
      </c>
    </row>
    <row r="18" spans="1:9" outlineLevel="2">
      <c r="A18">
        <v>4</v>
      </c>
      <c r="B18" s="9" t="s">
        <v>81</v>
      </c>
      <c r="C18" s="3" t="s">
        <v>666</v>
      </c>
      <c r="D18" s="4">
        <v>62370</v>
      </c>
      <c r="E18" s="4"/>
      <c r="F18" s="10" t="s">
        <v>690</v>
      </c>
      <c r="H18" s="3" t="s">
        <v>49</v>
      </c>
      <c r="I18" s="132">
        <v>94000</v>
      </c>
    </row>
    <row r="19" spans="1:9" outlineLevel="2">
      <c r="A19">
        <v>5</v>
      </c>
      <c r="B19" s="9" t="s">
        <v>749</v>
      </c>
      <c r="C19" s="3" t="s">
        <v>666</v>
      </c>
      <c r="D19" s="4">
        <v>36440</v>
      </c>
      <c r="E19" s="4"/>
      <c r="F19" s="10" t="s">
        <v>750</v>
      </c>
      <c r="H19" s="3" t="s">
        <v>68</v>
      </c>
      <c r="I19" s="132">
        <v>9540</v>
      </c>
    </row>
    <row r="20" spans="1:9" outlineLevel="2">
      <c r="A20">
        <v>5</v>
      </c>
      <c r="B20" s="9" t="s">
        <v>751</v>
      </c>
      <c r="C20" s="3" t="s">
        <v>666</v>
      </c>
      <c r="D20" s="4">
        <v>8000</v>
      </c>
      <c r="E20" s="4"/>
      <c r="F20" s="10" t="s">
        <v>752</v>
      </c>
      <c r="H20" s="3" t="s">
        <v>670</v>
      </c>
      <c r="I20" s="132">
        <v>46500</v>
      </c>
    </row>
    <row r="21" spans="1:9" outlineLevel="1">
      <c r="B21" s="9"/>
      <c r="C21" s="138" t="s">
        <v>871</v>
      </c>
      <c r="D21" s="4">
        <f>SUBTOTAL(9,D18:D20)</f>
        <v>106810</v>
      </c>
      <c r="E21" s="4"/>
      <c r="F21" s="10"/>
      <c r="H21" s="3" t="s">
        <v>67</v>
      </c>
      <c r="I21" s="132">
        <v>3000</v>
      </c>
    </row>
    <row r="22" spans="1:9" outlineLevel="2">
      <c r="A22">
        <v>5</v>
      </c>
      <c r="B22" s="9" t="s">
        <v>776</v>
      </c>
      <c r="C22" s="3" t="s">
        <v>265</v>
      </c>
      <c r="D22" s="4">
        <v>26000</v>
      </c>
      <c r="E22" s="4"/>
      <c r="F22" s="10" t="s">
        <v>773</v>
      </c>
      <c r="H22" s="3" t="s">
        <v>37</v>
      </c>
      <c r="I22" s="132">
        <v>1453148</v>
      </c>
    </row>
    <row r="23" spans="1:9" outlineLevel="1">
      <c r="B23" s="9"/>
      <c r="C23" s="138" t="s">
        <v>872</v>
      </c>
      <c r="D23" s="4">
        <f>SUBTOTAL(9,D22:D22)</f>
        <v>26000</v>
      </c>
      <c r="E23" s="4"/>
      <c r="F23" s="10"/>
      <c r="H23" s="3" t="s">
        <v>616</v>
      </c>
      <c r="I23" s="132">
        <v>85663</v>
      </c>
    </row>
    <row r="24" spans="1:9" outlineLevel="2">
      <c r="A24">
        <v>6</v>
      </c>
      <c r="B24" s="9"/>
      <c r="C24" s="3" t="s">
        <v>66</v>
      </c>
      <c r="D24" s="4">
        <v>70000</v>
      </c>
      <c r="E24" s="4"/>
      <c r="F24" s="10" t="s">
        <v>833</v>
      </c>
      <c r="H24" s="3" t="s">
        <v>43</v>
      </c>
      <c r="I24" s="132">
        <v>22000</v>
      </c>
    </row>
    <row r="25" spans="1:9" outlineLevel="1">
      <c r="B25" s="9"/>
      <c r="C25" s="138" t="s">
        <v>873</v>
      </c>
      <c r="D25" s="4">
        <f>SUBTOTAL(9,D24:D24)</f>
        <v>70000</v>
      </c>
      <c r="E25" s="143"/>
      <c r="F25" s="136"/>
      <c r="H25" s="3" t="s">
        <v>672</v>
      </c>
      <c r="I25" s="132">
        <v>23000</v>
      </c>
    </row>
    <row r="26" spans="1:9" outlineLevel="2">
      <c r="A26">
        <v>4</v>
      </c>
      <c r="B26" s="9" t="s">
        <v>721</v>
      </c>
      <c r="C26" s="3" t="s">
        <v>46</v>
      </c>
      <c r="D26" s="4">
        <v>7600</v>
      </c>
      <c r="E26" s="143"/>
      <c r="F26" s="136" t="s">
        <v>713</v>
      </c>
      <c r="H26" s="3" t="s">
        <v>76</v>
      </c>
      <c r="I26" s="132">
        <v>67380</v>
      </c>
    </row>
    <row r="27" spans="1:9" outlineLevel="2">
      <c r="A27">
        <v>6</v>
      </c>
      <c r="B27" s="9" t="s">
        <v>81</v>
      </c>
      <c r="C27" s="3" t="s">
        <v>46</v>
      </c>
      <c r="D27" s="4">
        <v>11400</v>
      </c>
      <c r="E27" s="143"/>
      <c r="F27" s="136" t="s">
        <v>816</v>
      </c>
      <c r="H27" s="3" t="s">
        <v>483</v>
      </c>
      <c r="I27" s="132">
        <v>1900</v>
      </c>
    </row>
    <row r="28" spans="1:9" outlineLevel="1">
      <c r="B28" s="9"/>
      <c r="C28" s="138" t="s">
        <v>874</v>
      </c>
      <c r="D28" s="4">
        <f>SUBTOTAL(9,D26:D27)</f>
        <v>19000</v>
      </c>
      <c r="E28" s="143"/>
      <c r="F28" s="136"/>
      <c r="H28" s="3" t="s">
        <v>169</v>
      </c>
      <c r="I28" s="132">
        <v>32800</v>
      </c>
    </row>
    <row r="29" spans="1:9" outlineLevel="2">
      <c r="A29">
        <v>4</v>
      </c>
      <c r="B29" s="135">
        <v>2</v>
      </c>
      <c r="C29" s="3" t="s">
        <v>671</v>
      </c>
      <c r="D29" s="4">
        <v>46750</v>
      </c>
      <c r="E29" s="4"/>
      <c r="F29" s="10" t="s">
        <v>688</v>
      </c>
      <c r="H29" s="3" t="s">
        <v>78</v>
      </c>
      <c r="I29" s="132">
        <v>5000</v>
      </c>
    </row>
    <row r="30" spans="1:9" outlineLevel="1">
      <c r="B30" s="135"/>
      <c r="C30" s="138" t="s">
        <v>875</v>
      </c>
      <c r="D30" s="4">
        <f>SUBTOTAL(9,D29:D29)</f>
        <v>46750</v>
      </c>
      <c r="E30" s="4"/>
      <c r="F30" s="10"/>
      <c r="H30" s="3" t="s">
        <v>86</v>
      </c>
      <c r="I30" s="132">
        <v>7840</v>
      </c>
    </row>
    <row r="31" spans="1:9" outlineLevel="2">
      <c r="A31">
        <v>6</v>
      </c>
      <c r="B31" s="9"/>
      <c r="C31" s="3" t="s">
        <v>851</v>
      </c>
      <c r="D31" s="4">
        <v>3660</v>
      </c>
      <c r="E31" s="4"/>
      <c r="F31" s="10" t="s">
        <v>843</v>
      </c>
      <c r="H31" s="3" t="s">
        <v>80</v>
      </c>
      <c r="I31" s="132">
        <v>2500</v>
      </c>
    </row>
    <row r="32" spans="1:9" outlineLevel="1">
      <c r="B32" s="9"/>
      <c r="C32" s="138" t="s">
        <v>876</v>
      </c>
      <c r="D32" s="4">
        <f>SUBTOTAL(9,D31:D31)</f>
        <v>3660</v>
      </c>
      <c r="E32" s="4"/>
      <c r="F32" s="10"/>
      <c r="H32" s="3" t="s">
        <v>48</v>
      </c>
      <c r="I32" s="132">
        <v>82800</v>
      </c>
    </row>
    <row r="33" spans="1:9" outlineLevel="2">
      <c r="A33">
        <v>5</v>
      </c>
      <c r="B33" s="135">
        <v>16</v>
      </c>
      <c r="C33" s="3" t="s">
        <v>69</v>
      </c>
      <c r="D33" s="4">
        <v>12500</v>
      </c>
      <c r="E33" s="4"/>
      <c r="F33" s="10" t="s">
        <v>761</v>
      </c>
      <c r="H33" s="3" t="s">
        <v>669</v>
      </c>
      <c r="I33" s="132">
        <v>268250</v>
      </c>
    </row>
    <row r="34" spans="1:9" outlineLevel="1">
      <c r="B34" s="135"/>
      <c r="C34" s="138" t="s">
        <v>877</v>
      </c>
      <c r="D34" s="4">
        <f>SUBTOTAL(9,D33:D33)</f>
        <v>12500</v>
      </c>
      <c r="E34" s="4"/>
      <c r="F34" s="10"/>
      <c r="H34" s="3" t="s">
        <v>612</v>
      </c>
      <c r="I34" s="132">
        <v>10000</v>
      </c>
    </row>
    <row r="35" spans="1:9" outlineLevel="2">
      <c r="A35">
        <v>4</v>
      </c>
      <c r="B35" s="9" t="s">
        <v>720</v>
      </c>
      <c r="C35" s="3" t="s">
        <v>146</v>
      </c>
      <c r="D35" s="4">
        <v>500</v>
      </c>
      <c r="E35" s="4"/>
      <c r="F35" s="10" t="s">
        <v>711</v>
      </c>
      <c r="H35" s="3" t="s">
        <v>10</v>
      </c>
      <c r="I35" s="132">
        <v>11790</v>
      </c>
    </row>
    <row r="36" spans="1:9" outlineLevel="1">
      <c r="B36" s="9"/>
      <c r="C36" s="138" t="s">
        <v>878</v>
      </c>
      <c r="D36" s="4">
        <f>SUBTOTAL(9,D35:D35)</f>
        <v>500</v>
      </c>
      <c r="E36" s="4"/>
      <c r="F36" s="10"/>
      <c r="H36" s="3" t="s">
        <v>805</v>
      </c>
      <c r="I36" s="132">
        <v>43790</v>
      </c>
    </row>
    <row r="37" spans="1:9" outlineLevel="2">
      <c r="A37">
        <v>6</v>
      </c>
      <c r="B37" s="9" t="s">
        <v>778</v>
      </c>
      <c r="C37" s="3" t="s">
        <v>779</v>
      </c>
      <c r="D37" s="4">
        <v>3500</v>
      </c>
      <c r="E37" s="4"/>
      <c r="F37" s="10" t="s">
        <v>780</v>
      </c>
      <c r="H37" s="3" t="s">
        <v>722</v>
      </c>
      <c r="I37" s="132">
        <v>1900</v>
      </c>
    </row>
    <row r="38" spans="1:9" outlineLevel="1">
      <c r="B38" s="9"/>
      <c r="C38" s="138" t="s">
        <v>879</v>
      </c>
      <c r="D38" s="4">
        <f>SUBTOTAL(9,D37:D37)</f>
        <v>3500</v>
      </c>
      <c r="E38" s="4"/>
      <c r="F38" s="10"/>
      <c r="H38" s="3" t="s">
        <v>668</v>
      </c>
      <c r="I38" s="132">
        <v>44190</v>
      </c>
    </row>
    <row r="39" spans="1:9" outlineLevel="2">
      <c r="A39">
        <v>4</v>
      </c>
      <c r="B39" s="9" t="s">
        <v>81</v>
      </c>
      <c r="C39" s="3" t="s">
        <v>34</v>
      </c>
      <c r="D39" s="4">
        <v>15000</v>
      </c>
      <c r="E39" s="4"/>
      <c r="F39" s="10" t="s">
        <v>693</v>
      </c>
      <c r="H39" s="3" t="s">
        <v>809</v>
      </c>
      <c r="I39" s="132">
        <v>1600</v>
      </c>
    </row>
    <row r="40" spans="1:9" outlineLevel="2">
      <c r="A40">
        <v>4</v>
      </c>
      <c r="B40" s="9" t="s">
        <v>81</v>
      </c>
      <c r="C40" s="3" t="s">
        <v>34</v>
      </c>
      <c r="D40" s="4">
        <v>9000</v>
      </c>
      <c r="E40" s="4"/>
      <c r="F40" s="10" t="s">
        <v>694</v>
      </c>
      <c r="H40" s="3" t="s">
        <v>16</v>
      </c>
      <c r="I40" s="132">
        <v>255610</v>
      </c>
    </row>
    <row r="41" spans="1:9" outlineLevel="2">
      <c r="A41">
        <v>6</v>
      </c>
      <c r="B41" s="9" t="s">
        <v>848</v>
      </c>
      <c r="C41" s="3" t="s">
        <v>34</v>
      </c>
      <c r="D41" s="4">
        <v>4500</v>
      </c>
      <c r="E41" s="4"/>
      <c r="F41" s="10" t="s">
        <v>835</v>
      </c>
      <c r="H41" s="3" t="s">
        <v>29</v>
      </c>
      <c r="I41" s="132">
        <v>12500</v>
      </c>
    </row>
    <row r="42" spans="1:9" outlineLevel="1">
      <c r="B42" s="9"/>
      <c r="C42" s="138" t="s">
        <v>880</v>
      </c>
      <c r="D42" s="4">
        <f>SUBTOTAL(9,D39:D41)</f>
        <v>28500</v>
      </c>
      <c r="E42" s="4"/>
      <c r="F42" s="10"/>
      <c r="H42" s="3" t="s">
        <v>31</v>
      </c>
      <c r="I42" s="132">
        <v>91560</v>
      </c>
    </row>
    <row r="43" spans="1:9" outlineLevel="2">
      <c r="A43">
        <v>5</v>
      </c>
      <c r="B43" s="9" t="s">
        <v>81</v>
      </c>
      <c r="C43" s="3" t="s">
        <v>49</v>
      </c>
      <c r="D43" s="4">
        <v>32000</v>
      </c>
      <c r="E43" s="4"/>
      <c r="F43" s="10" t="s">
        <v>739</v>
      </c>
      <c r="H43" s="3" t="s">
        <v>11</v>
      </c>
      <c r="I43" s="132">
        <v>6360</v>
      </c>
    </row>
    <row r="44" spans="1:9" outlineLevel="2">
      <c r="A44">
        <v>5</v>
      </c>
      <c r="B44" s="9" t="s">
        <v>81</v>
      </c>
      <c r="C44" s="3" t="s">
        <v>49</v>
      </c>
      <c r="D44" s="4">
        <v>57000</v>
      </c>
      <c r="E44" s="4"/>
      <c r="F44" s="10" t="s">
        <v>759</v>
      </c>
      <c r="H44" s="3" t="s">
        <v>852</v>
      </c>
      <c r="I44" s="132">
        <v>8000</v>
      </c>
    </row>
    <row r="45" spans="1:9" outlineLevel="2">
      <c r="A45">
        <v>6</v>
      </c>
      <c r="B45" s="9"/>
      <c r="C45" s="5" t="s">
        <v>860</v>
      </c>
      <c r="D45" s="4">
        <v>5000</v>
      </c>
      <c r="E45" s="4"/>
      <c r="F45" s="10" t="s">
        <v>864</v>
      </c>
      <c r="H45" s="3" t="s">
        <v>36</v>
      </c>
      <c r="I45" s="132">
        <v>56200</v>
      </c>
    </row>
    <row r="46" spans="1:9" outlineLevel="1">
      <c r="B46" s="9"/>
      <c r="C46" s="138" t="s">
        <v>881</v>
      </c>
      <c r="D46" s="4">
        <f>SUBTOTAL(9,D43:D45)</f>
        <v>94000</v>
      </c>
      <c r="E46" s="4"/>
      <c r="F46" s="10"/>
      <c r="H46" s="3" t="s">
        <v>9</v>
      </c>
      <c r="I46" s="132">
        <v>1496966</v>
      </c>
    </row>
    <row r="47" spans="1:9" outlineLevel="2">
      <c r="A47">
        <v>6</v>
      </c>
      <c r="B47" s="9" t="s">
        <v>81</v>
      </c>
      <c r="C47" s="3" t="s">
        <v>68</v>
      </c>
      <c r="D47" s="4">
        <v>5680</v>
      </c>
      <c r="E47" s="4"/>
      <c r="F47" s="10" t="s">
        <v>781</v>
      </c>
      <c r="H47" s="3" t="s">
        <v>18</v>
      </c>
      <c r="I47" s="132">
        <v>112400</v>
      </c>
    </row>
    <row r="48" spans="1:9" outlineLevel="2">
      <c r="A48">
        <v>6</v>
      </c>
      <c r="B48" s="9"/>
      <c r="C48" s="3" t="s">
        <v>68</v>
      </c>
      <c r="D48" s="4">
        <v>3860</v>
      </c>
      <c r="E48" s="4"/>
      <c r="F48" s="10" t="s">
        <v>827</v>
      </c>
      <c r="H48" s="3" t="s">
        <v>35</v>
      </c>
      <c r="I48" s="132">
        <v>66375</v>
      </c>
    </row>
    <row r="49" spans="1:9" outlineLevel="1">
      <c r="B49" s="9"/>
      <c r="C49" s="138" t="s">
        <v>882</v>
      </c>
      <c r="D49" s="4">
        <f>SUBTOTAL(9,D47:D48)</f>
        <v>9540</v>
      </c>
      <c r="E49" s="4"/>
      <c r="F49" s="10"/>
      <c r="H49" s="3" t="s">
        <v>4</v>
      </c>
      <c r="I49" s="132">
        <v>181300</v>
      </c>
    </row>
    <row r="50" spans="1:9" outlineLevel="2">
      <c r="A50">
        <v>5</v>
      </c>
      <c r="B50" s="135">
        <v>14</v>
      </c>
      <c r="C50" s="3" t="s">
        <v>670</v>
      </c>
      <c r="D50" s="4">
        <v>46500</v>
      </c>
      <c r="E50" s="4"/>
      <c r="F50" s="10" t="s">
        <v>757</v>
      </c>
      <c r="H50" s="3" t="s">
        <v>15</v>
      </c>
      <c r="I50" s="132">
        <v>1000</v>
      </c>
    </row>
    <row r="51" spans="1:9" outlineLevel="1">
      <c r="B51" s="135"/>
      <c r="C51" s="138" t="s">
        <v>883</v>
      </c>
      <c r="D51" s="4">
        <f>SUBTOTAL(9,D50:D50)</f>
        <v>46500</v>
      </c>
      <c r="E51" s="4"/>
      <c r="F51" s="10"/>
      <c r="H51" s="3" t="s">
        <v>173</v>
      </c>
      <c r="I51" s="132">
        <v>59400</v>
      </c>
    </row>
    <row r="52" spans="1:9" outlineLevel="2">
      <c r="A52">
        <v>4</v>
      </c>
      <c r="B52" s="9" t="s">
        <v>719</v>
      </c>
      <c r="C52" s="3" t="s">
        <v>67</v>
      </c>
      <c r="D52" s="4">
        <v>3000</v>
      </c>
      <c r="E52" s="4"/>
      <c r="F52" s="10" t="s">
        <v>698</v>
      </c>
      <c r="H52" s="3" t="s">
        <v>847</v>
      </c>
      <c r="I52" s="132">
        <v>17400</v>
      </c>
    </row>
    <row r="53" spans="1:9" outlineLevel="1">
      <c r="B53" s="9"/>
      <c r="C53" s="138" t="s">
        <v>884</v>
      </c>
      <c r="D53" s="4">
        <f>SUBTOTAL(9,D52:D52)</f>
        <v>3000</v>
      </c>
      <c r="E53" s="4"/>
      <c r="F53" s="10"/>
      <c r="H53" s="3" t="s">
        <v>56</v>
      </c>
      <c r="I53" s="132">
        <v>68360</v>
      </c>
    </row>
    <row r="54" spans="1:9" outlineLevel="2">
      <c r="A54">
        <v>4</v>
      </c>
      <c r="B54" s="9" t="s">
        <v>81</v>
      </c>
      <c r="C54" s="3" t="s">
        <v>37</v>
      </c>
      <c r="D54" s="4">
        <v>635712</v>
      </c>
      <c r="E54" s="4"/>
      <c r="F54" s="10" t="s">
        <v>683</v>
      </c>
      <c r="H54" s="3" t="s">
        <v>800</v>
      </c>
      <c r="I54" s="132">
        <v>382220</v>
      </c>
    </row>
    <row r="55" spans="1:9" outlineLevel="2">
      <c r="A55">
        <v>4</v>
      </c>
      <c r="B55" s="9" t="s">
        <v>81</v>
      </c>
      <c r="C55" s="3" t="s">
        <v>37</v>
      </c>
      <c r="D55" s="4">
        <v>80388</v>
      </c>
      <c r="E55" s="4"/>
      <c r="F55" s="10" t="s">
        <v>684</v>
      </c>
      <c r="H55" s="3" t="s">
        <v>7</v>
      </c>
      <c r="I55" s="132">
        <v>12400</v>
      </c>
    </row>
    <row r="56" spans="1:9" outlineLevel="2">
      <c r="A56">
        <v>4</v>
      </c>
      <c r="B56" s="9" t="s">
        <v>81</v>
      </c>
      <c r="C56" s="3" t="s">
        <v>37</v>
      </c>
      <c r="D56" s="4">
        <v>433960</v>
      </c>
      <c r="E56" s="4"/>
      <c r="F56" s="10" t="s">
        <v>699</v>
      </c>
      <c r="H56" s="3" t="s">
        <v>75</v>
      </c>
      <c r="I56" s="132">
        <v>15000</v>
      </c>
    </row>
    <row r="57" spans="1:9" outlineLevel="2">
      <c r="A57">
        <v>4</v>
      </c>
      <c r="B57" s="9" t="s">
        <v>81</v>
      </c>
      <c r="C57" s="3" t="s">
        <v>37</v>
      </c>
      <c r="D57" s="4">
        <v>26838</v>
      </c>
      <c r="E57" s="4"/>
      <c r="F57" s="10" t="s">
        <v>700</v>
      </c>
      <c r="H57" s="3" t="s">
        <v>45</v>
      </c>
      <c r="I57" s="132">
        <v>10000</v>
      </c>
    </row>
    <row r="58" spans="1:9" outlineLevel="2">
      <c r="A58">
        <v>4</v>
      </c>
      <c r="B58" s="9" t="s">
        <v>81</v>
      </c>
      <c r="C58" s="3" t="s">
        <v>37</v>
      </c>
      <c r="D58" s="4">
        <v>3441</v>
      </c>
      <c r="E58" s="4"/>
      <c r="F58" s="10" t="s">
        <v>701</v>
      </c>
      <c r="H58" s="3" t="s">
        <v>486</v>
      </c>
      <c r="I58" s="132">
        <v>13150</v>
      </c>
    </row>
    <row r="59" spans="1:9" outlineLevel="2">
      <c r="A59">
        <v>5</v>
      </c>
      <c r="B59" s="9" t="s">
        <v>81</v>
      </c>
      <c r="C59" s="3" t="s">
        <v>37</v>
      </c>
      <c r="D59" s="4">
        <v>134154</v>
      </c>
      <c r="E59" s="4"/>
      <c r="F59" s="10" t="s">
        <v>737</v>
      </c>
      <c r="H59" s="3" t="s">
        <v>845</v>
      </c>
      <c r="I59" s="132">
        <v>9000</v>
      </c>
    </row>
    <row r="60" spans="1:9" outlineLevel="2">
      <c r="A60">
        <v>5</v>
      </c>
      <c r="B60" s="9" t="s">
        <v>81</v>
      </c>
      <c r="C60" s="3" t="s">
        <v>37</v>
      </c>
      <c r="D60" s="4">
        <v>1917</v>
      </c>
      <c r="E60" s="4"/>
      <c r="F60" s="10" t="s">
        <v>738</v>
      </c>
      <c r="H60" s="3" t="s">
        <v>28</v>
      </c>
      <c r="I60" s="132">
        <v>15500</v>
      </c>
    </row>
    <row r="61" spans="1:9" outlineLevel="2">
      <c r="A61">
        <v>5</v>
      </c>
      <c r="B61" s="9" t="s">
        <v>81</v>
      </c>
      <c r="C61" s="3" t="s">
        <v>37</v>
      </c>
      <c r="D61" s="4">
        <v>125128</v>
      </c>
      <c r="E61" s="4"/>
      <c r="F61" s="10" t="s">
        <v>758</v>
      </c>
      <c r="H61" s="3" t="s">
        <v>482</v>
      </c>
      <c r="I61" s="132">
        <v>1200</v>
      </c>
    </row>
    <row r="62" spans="1:9" outlineLevel="2">
      <c r="A62">
        <v>5</v>
      </c>
      <c r="B62" s="135">
        <v>15</v>
      </c>
      <c r="C62" s="3" t="s">
        <v>37</v>
      </c>
      <c r="D62" s="4">
        <v>11610</v>
      </c>
      <c r="E62" s="4"/>
      <c r="F62" s="10" t="s">
        <v>760</v>
      </c>
      <c r="H62" s="5" t="s">
        <v>861</v>
      </c>
      <c r="I62" s="132">
        <v>13800</v>
      </c>
    </row>
    <row r="63" spans="1:9" outlineLevel="1">
      <c r="B63" s="135"/>
      <c r="C63" s="138" t="s">
        <v>885</v>
      </c>
      <c r="D63" s="4">
        <f>SUBTOTAL(9,D54:D62)</f>
        <v>1453148</v>
      </c>
      <c r="E63" s="4"/>
      <c r="F63" s="10"/>
      <c r="H63" s="3" t="s">
        <v>42</v>
      </c>
      <c r="I63" s="132">
        <v>38750</v>
      </c>
    </row>
    <row r="64" spans="1:9" outlineLevel="2">
      <c r="A64">
        <v>4</v>
      </c>
      <c r="B64" s="9" t="s">
        <v>81</v>
      </c>
      <c r="C64" s="3" t="s">
        <v>616</v>
      </c>
      <c r="D64" s="4">
        <v>10148</v>
      </c>
      <c r="E64" s="4"/>
      <c r="F64" s="10" t="s">
        <v>708</v>
      </c>
      <c r="H64" s="3" t="s">
        <v>14</v>
      </c>
      <c r="I64" s="132">
        <v>52500</v>
      </c>
    </row>
    <row r="65" spans="1:9" outlineLevel="2">
      <c r="A65">
        <v>5</v>
      </c>
      <c r="B65" s="9" t="s">
        <v>81</v>
      </c>
      <c r="C65" s="3" t="s">
        <v>616</v>
      </c>
      <c r="D65" s="4">
        <v>75515</v>
      </c>
      <c r="E65" s="4"/>
      <c r="F65" s="10" t="s">
        <v>734</v>
      </c>
      <c r="H65" s="5" t="s">
        <v>859</v>
      </c>
      <c r="I65" s="132">
        <v>20000</v>
      </c>
    </row>
    <row r="66" spans="1:9" outlineLevel="1">
      <c r="B66" s="9"/>
      <c r="C66" s="138" t="s">
        <v>886</v>
      </c>
      <c r="D66" s="4">
        <f>SUBTOTAL(9,D64:D65)</f>
        <v>85663</v>
      </c>
      <c r="E66" s="4"/>
      <c r="F66" s="10"/>
      <c r="H66" s="5" t="s">
        <v>858</v>
      </c>
      <c r="I66" s="132">
        <v>6000</v>
      </c>
    </row>
    <row r="67" spans="1:9" outlineLevel="2">
      <c r="A67">
        <v>5</v>
      </c>
      <c r="B67" s="9" t="s">
        <v>81</v>
      </c>
      <c r="C67" s="3" t="s">
        <v>43</v>
      </c>
      <c r="D67" s="4">
        <v>22000</v>
      </c>
      <c r="E67" s="4"/>
      <c r="F67" s="10" t="s">
        <v>766</v>
      </c>
      <c r="H67" s="3" t="s">
        <v>853</v>
      </c>
      <c r="I67" s="132">
        <v>26390</v>
      </c>
    </row>
    <row r="68" spans="1:9" outlineLevel="1">
      <c r="B68" s="9"/>
      <c r="C68" s="138" t="s">
        <v>887</v>
      </c>
      <c r="D68" s="4">
        <f>SUBTOTAL(9,D67:D67)</f>
        <v>22000</v>
      </c>
      <c r="E68" s="4"/>
      <c r="F68" s="10"/>
      <c r="I68" s="132">
        <f>SUM(I3:I67)</f>
        <v>5920131</v>
      </c>
    </row>
    <row r="69" spans="1:9" outlineLevel="2">
      <c r="A69">
        <v>4</v>
      </c>
      <c r="B69" s="9" t="s">
        <v>81</v>
      </c>
      <c r="C69" s="3" t="s">
        <v>672</v>
      </c>
      <c r="D69" s="4">
        <v>11500</v>
      </c>
      <c r="E69" s="4"/>
      <c r="F69" s="10" t="s">
        <v>675</v>
      </c>
      <c r="I69" s="132">
        <v>5929341</v>
      </c>
    </row>
    <row r="70" spans="1:9" outlineLevel="2">
      <c r="A70">
        <v>5</v>
      </c>
      <c r="B70" s="9" t="s">
        <v>81</v>
      </c>
      <c r="C70" s="3" t="s">
        <v>672</v>
      </c>
      <c r="D70" s="4">
        <v>11500</v>
      </c>
      <c r="E70" s="4"/>
      <c r="F70" s="10" t="s">
        <v>769</v>
      </c>
    </row>
    <row r="71" spans="1:9" outlineLevel="1">
      <c r="B71" s="9"/>
      <c r="C71" s="138" t="s">
        <v>888</v>
      </c>
      <c r="D71" s="4">
        <f>SUBTOTAL(9,D69:D70)</f>
        <v>23000</v>
      </c>
      <c r="E71" s="4"/>
      <c r="F71" s="10"/>
    </row>
    <row r="72" spans="1:9" outlineLevel="2">
      <c r="A72">
        <v>4</v>
      </c>
      <c r="B72" s="9" t="s">
        <v>81</v>
      </c>
      <c r="C72" s="3" t="s">
        <v>76</v>
      </c>
      <c r="D72" s="4">
        <v>28980</v>
      </c>
      <c r="E72" s="4"/>
      <c r="F72" s="10" t="s">
        <v>715</v>
      </c>
    </row>
    <row r="73" spans="1:9" outlineLevel="2">
      <c r="A73">
        <v>5</v>
      </c>
      <c r="B73" s="9" t="s">
        <v>81</v>
      </c>
      <c r="C73" s="3" t="s">
        <v>76</v>
      </c>
      <c r="D73" s="4">
        <v>3800</v>
      </c>
      <c r="E73" s="4"/>
      <c r="F73" s="10" t="s">
        <v>755</v>
      </c>
    </row>
    <row r="74" spans="1:9" outlineLevel="2">
      <c r="A74">
        <v>5</v>
      </c>
      <c r="B74" s="9" t="s">
        <v>81</v>
      </c>
      <c r="C74" s="3" t="s">
        <v>76</v>
      </c>
      <c r="D74" s="4">
        <v>34600</v>
      </c>
      <c r="E74" s="4"/>
      <c r="F74" s="10" t="s">
        <v>764</v>
      </c>
    </row>
    <row r="75" spans="1:9" outlineLevel="1">
      <c r="B75" s="9"/>
      <c r="C75" s="138" t="s">
        <v>889</v>
      </c>
      <c r="D75" s="4">
        <f>SUBTOTAL(9,D72:D74)</f>
        <v>67380</v>
      </c>
      <c r="E75" s="4"/>
      <c r="F75" s="10"/>
    </row>
    <row r="76" spans="1:9" outlineLevel="2">
      <c r="A76">
        <v>6</v>
      </c>
      <c r="B76" s="9"/>
      <c r="C76" s="3" t="s">
        <v>483</v>
      </c>
      <c r="D76" s="4">
        <v>1900</v>
      </c>
      <c r="E76" s="4"/>
      <c r="F76" s="10" t="s">
        <v>855</v>
      </c>
    </row>
    <row r="77" spans="1:9" outlineLevel="1">
      <c r="B77" s="9"/>
      <c r="C77" s="138" t="s">
        <v>890</v>
      </c>
      <c r="D77" s="4">
        <f>SUBTOTAL(9,D76:D76)</f>
        <v>1900</v>
      </c>
      <c r="E77" s="4"/>
      <c r="F77" s="10"/>
    </row>
    <row r="78" spans="1:9" outlineLevel="2">
      <c r="A78">
        <v>5</v>
      </c>
      <c r="B78" s="9" t="s">
        <v>744</v>
      </c>
      <c r="C78" s="3" t="s">
        <v>169</v>
      </c>
      <c r="D78" s="4">
        <v>27350</v>
      </c>
      <c r="E78" s="4"/>
      <c r="F78" s="10" t="s">
        <v>745</v>
      </c>
    </row>
    <row r="79" spans="1:9" outlineLevel="2">
      <c r="A79">
        <v>6</v>
      </c>
      <c r="B79" s="9"/>
      <c r="C79" s="3" t="s">
        <v>169</v>
      </c>
      <c r="D79" s="4">
        <v>5450</v>
      </c>
      <c r="E79" s="4"/>
      <c r="F79" s="10" t="s">
        <v>828</v>
      </c>
    </row>
    <row r="80" spans="1:9" outlineLevel="1">
      <c r="B80" s="9"/>
      <c r="C80" s="138" t="s">
        <v>891</v>
      </c>
      <c r="D80" s="4">
        <f>SUBTOTAL(9,D78:D79)</f>
        <v>32800</v>
      </c>
      <c r="E80" s="4"/>
      <c r="F80" s="10"/>
    </row>
    <row r="81" spans="1:6" outlineLevel="2">
      <c r="A81">
        <v>4</v>
      </c>
      <c r="B81" s="9" t="s">
        <v>81</v>
      </c>
      <c r="C81" s="3" t="s">
        <v>78</v>
      </c>
      <c r="D81" s="4">
        <v>5000</v>
      </c>
      <c r="E81" s="4"/>
      <c r="F81" s="10" t="s">
        <v>695</v>
      </c>
    </row>
    <row r="82" spans="1:6" outlineLevel="1">
      <c r="B82" s="9"/>
      <c r="C82" s="138" t="s">
        <v>892</v>
      </c>
      <c r="D82" s="4">
        <f>SUBTOTAL(9,D81:D81)</f>
        <v>5000</v>
      </c>
      <c r="E82" s="4"/>
      <c r="F82" s="10"/>
    </row>
    <row r="83" spans="1:6" outlineLevel="2">
      <c r="A83">
        <v>6</v>
      </c>
      <c r="B83" s="9" t="s">
        <v>81</v>
      </c>
      <c r="C83" s="3" t="s">
        <v>86</v>
      </c>
      <c r="D83" s="4">
        <v>7840</v>
      </c>
      <c r="E83" s="4"/>
      <c r="F83" s="10" t="s">
        <v>808</v>
      </c>
    </row>
    <row r="84" spans="1:6" outlineLevel="1">
      <c r="B84" s="9"/>
      <c r="C84" s="138" t="s">
        <v>893</v>
      </c>
      <c r="D84" s="4">
        <f>SUBTOTAL(9,D83:D83)</f>
        <v>7840</v>
      </c>
      <c r="E84" s="4"/>
      <c r="F84" s="10"/>
    </row>
    <row r="85" spans="1:6" outlineLevel="2">
      <c r="A85">
        <v>5</v>
      </c>
      <c r="B85" s="9" t="s">
        <v>81</v>
      </c>
      <c r="C85" s="3" t="s">
        <v>80</v>
      </c>
      <c r="D85" s="4">
        <v>2500</v>
      </c>
      <c r="E85" s="4"/>
      <c r="F85" s="10" t="s">
        <v>772</v>
      </c>
    </row>
    <row r="86" spans="1:6" outlineLevel="1">
      <c r="B86" s="9"/>
      <c r="C86" s="138" t="s">
        <v>894</v>
      </c>
      <c r="D86" s="4">
        <f>SUBTOTAL(9,D85:D85)</f>
        <v>2500</v>
      </c>
      <c r="E86" s="4"/>
      <c r="F86" s="10"/>
    </row>
    <row r="87" spans="1:6" outlineLevel="2">
      <c r="A87">
        <v>4</v>
      </c>
      <c r="B87" s="9" t="s">
        <v>81</v>
      </c>
      <c r="C87" s="3" t="s">
        <v>48</v>
      </c>
      <c r="D87" s="4">
        <v>58500</v>
      </c>
      <c r="E87" s="4"/>
      <c r="F87" s="10" t="s">
        <v>686</v>
      </c>
    </row>
    <row r="88" spans="1:6" outlineLevel="2">
      <c r="A88">
        <v>5</v>
      </c>
      <c r="B88" s="9" t="s">
        <v>81</v>
      </c>
      <c r="C88" s="3" t="s">
        <v>48</v>
      </c>
      <c r="D88" s="4">
        <v>24300</v>
      </c>
      <c r="E88" s="4"/>
      <c r="F88" s="10" t="s">
        <v>726</v>
      </c>
    </row>
    <row r="89" spans="1:6" outlineLevel="1">
      <c r="B89" s="9"/>
      <c r="C89" s="138" t="s">
        <v>895</v>
      </c>
      <c r="D89" s="4">
        <f>SUBTOTAL(9,D87:D88)</f>
        <v>82800</v>
      </c>
      <c r="E89" s="4"/>
      <c r="F89" s="10"/>
    </row>
    <row r="90" spans="1:6" outlineLevel="2">
      <c r="A90">
        <v>5</v>
      </c>
      <c r="B90" s="9" t="s">
        <v>724</v>
      </c>
      <c r="C90" s="3" t="s">
        <v>669</v>
      </c>
      <c r="D90" s="4">
        <v>268250</v>
      </c>
      <c r="E90" s="4"/>
      <c r="F90" s="10" t="s">
        <v>725</v>
      </c>
    </row>
    <row r="91" spans="1:6" outlineLevel="1">
      <c r="B91" s="9"/>
      <c r="C91" s="138" t="s">
        <v>896</v>
      </c>
      <c r="D91" s="4">
        <f>SUBTOTAL(9,D90:D90)</f>
        <v>268250</v>
      </c>
      <c r="E91" s="4"/>
      <c r="F91" s="10"/>
    </row>
    <row r="92" spans="1:6" outlineLevel="2">
      <c r="A92">
        <v>6</v>
      </c>
      <c r="B92" s="9"/>
      <c r="C92" s="3" t="s">
        <v>612</v>
      </c>
      <c r="D92" s="4">
        <v>10000</v>
      </c>
      <c r="E92" s="4"/>
      <c r="F92" s="10" t="s">
        <v>857</v>
      </c>
    </row>
    <row r="93" spans="1:6" outlineLevel="1">
      <c r="B93" s="9"/>
      <c r="C93" s="138" t="s">
        <v>897</v>
      </c>
      <c r="D93" s="4">
        <f>SUBTOTAL(9,D92:D92)</f>
        <v>10000</v>
      </c>
      <c r="E93" s="4"/>
      <c r="F93" s="10"/>
    </row>
    <row r="94" spans="1:6" outlineLevel="2">
      <c r="A94">
        <v>4</v>
      </c>
      <c r="B94" s="9" t="s">
        <v>81</v>
      </c>
      <c r="C94" s="3" t="s">
        <v>10</v>
      </c>
      <c r="D94" s="4">
        <v>500</v>
      </c>
      <c r="E94" s="4"/>
      <c r="F94" s="10" t="s">
        <v>674</v>
      </c>
    </row>
    <row r="95" spans="1:6" outlineLevel="2">
      <c r="A95">
        <v>4</v>
      </c>
      <c r="B95" s="9" t="s">
        <v>81</v>
      </c>
      <c r="C95" s="3" t="s">
        <v>10</v>
      </c>
      <c r="D95" s="4">
        <v>14500</v>
      </c>
      <c r="E95" s="4"/>
      <c r="F95" s="10" t="s">
        <v>682</v>
      </c>
    </row>
    <row r="96" spans="1:6" outlineLevel="2">
      <c r="A96">
        <v>6</v>
      </c>
      <c r="B96" s="9"/>
      <c r="C96" s="3" t="s">
        <v>10</v>
      </c>
      <c r="D96" s="4">
        <v>6000</v>
      </c>
      <c r="E96" s="4"/>
      <c r="F96" s="10" t="s">
        <v>822</v>
      </c>
    </row>
    <row r="97" spans="1:6" outlineLevel="1">
      <c r="B97" s="9"/>
      <c r="C97" s="138" t="s">
        <v>898</v>
      </c>
      <c r="D97" s="4">
        <f>SUBTOTAL(9,D94:D96)</f>
        <v>21000</v>
      </c>
      <c r="E97" s="4"/>
      <c r="F97" s="10"/>
    </row>
    <row r="98" spans="1:6" outlineLevel="2">
      <c r="A98">
        <v>6</v>
      </c>
      <c r="B98" s="9" t="s">
        <v>804</v>
      </c>
      <c r="C98" s="3" t="s">
        <v>805</v>
      </c>
      <c r="D98" s="4">
        <v>22000</v>
      </c>
      <c r="E98" s="4"/>
      <c r="F98" s="10" t="s">
        <v>806</v>
      </c>
    </row>
    <row r="99" spans="1:6" outlineLevel="2">
      <c r="A99">
        <v>6</v>
      </c>
      <c r="B99" s="9" t="s">
        <v>81</v>
      </c>
      <c r="C99" s="3" t="s">
        <v>805</v>
      </c>
      <c r="D99" s="4">
        <v>10000</v>
      </c>
      <c r="E99" s="4"/>
      <c r="F99" s="10" t="s">
        <v>807</v>
      </c>
    </row>
    <row r="100" spans="1:6" outlineLevel="2">
      <c r="A100">
        <v>6</v>
      </c>
      <c r="B100" s="9" t="s">
        <v>849</v>
      </c>
      <c r="C100" s="3" t="s">
        <v>805</v>
      </c>
      <c r="D100" s="4">
        <v>11790</v>
      </c>
      <c r="E100" s="4"/>
      <c r="F100" s="10" t="s">
        <v>836</v>
      </c>
    </row>
    <row r="101" spans="1:6" outlineLevel="1">
      <c r="B101" s="9"/>
      <c r="C101" s="138" t="s">
        <v>899</v>
      </c>
      <c r="D101" s="4">
        <f>SUBTOTAL(9,D98:D100)</f>
        <v>43790</v>
      </c>
      <c r="E101" s="4"/>
      <c r="F101" s="10"/>
    </row>
    <row r="102" spans="1:6" outlineLevel="2">
      <c r="A102">
        <v>4</v>
      </c>
      <c r="B102" s="9" t="s">
        <v>81</v>
      </c>
      <c r="C102" s="3" t="s">
        <v>722</v>
      </c>
      <c r="D102" s="4">
        <v>1400</v>
      </c>
      <c r="E102" s="4"/>
      <c r="F102" s="10" t="s">
        <v>714</v>
      </c>
    </row>
    <row r="103" spans="1:6" outlineLevel="2">
      <c r="A103">
        <v>6</v>
      </c>
      <c r="B103" s="9" t="s">
        <v>81</v>
      </c>
      <c r="C103" s="3" t="s">
        <v>722</v>
      </c>
      <c r="D103" s="4">
        <v>500</v>
      </c>
      <c r="E103" s="4"/>
      <c r="F103" s="10" t="s">
        <v>787</v>
      </c>
    </row>
    <row r="104" spans="1:6" outlineLevel="1">
      <c r="B104" s="9"/>
      <c r="C104" s="138" t="s">
        <v>900</v>
      </c>
      <c r="D104" s="4">
        <f>SUBTOTAL(9,D102:D103)</f>
        <v>1900</v>
      </c>
      <c r="E104" s="4"/>
      <c r="F104" s="10"/>
    </row>
    <row r="105" spans="1:6" outlineLevel="2">
      <c r="A105">
        <v>6</v>
      </c>
      <c r="B105" s="9" t="s">
        <v>81</v>
      </c>
      <c r="C105" s="3" t="s">
        <v>668</v>
      </c>
      <c r="D105" s="4">
        <v>4860</v>
      </c>
      <c r="E105" s="4"/>
      <c r="F105" s="10" t="s">
        <v>797</v>
      </c>
    </row>
    <row r="106" spans="1:6" outlineLevel="2">
      <c r="A106">
        <v>6</v>
      </c>
      <c r="B106" s="9"/>
      <c r="C106" s="3" t="s">
        <v>668</v>
      </c>
      <c r="D106" s="4">
        <v>39330</v>
      </c>
      <c r="E106" s="4"/>
      <c r="F106" s="10" t="s">
        <v>826</v>
      </c>
    </row>
    <row r="107" spans="1:6" outlineLevel="1">
      <c r="B107" s="9"/>
      <c r="C107" s="138" t="s">
        <v>901</v>
      </c>
      <c r="D107" s="4">
        <f>SUBTOTAL(9,D105:D106)</f>
        <v>44190</v>
      </c>
      <c r="E107" s="4"/>
      <c r="F107" s="10"/>
    </row>
    <row r="108" spans="1:6" outlineLevel="2">
      <c r="A108">
        <v>6</v>
      </c>
      <c r="B108" s="9" t="s">
        <v>81</v>
      </c>
      <c r="C108" s="3" t="s">
        <v>809</v>
      </c>
      <c r="D108" s="4">
        <v>1600</v>
      </c>
      <c r="E108" s="4"/>
      <c r="F108" s="10" t="s">
        <v>810</v>
      </c>
    </row>
    <row r="109" spans="1:6" outlineLevel="1">
      <c r="B109" s="9"/>
      <c r="C109" s="138" t="s">
        <v>902</v>
      </c>
      <c r="D109" s="4">
        <f>SUBTOTAL(9,D108:D108)</f>
        <v>1600</v>
      </c>
      <c r="E109" s="4"/>
      <c r="F109" s="10"/>
    </row>
    <row r="110" spans="1:6" outlineLevel="2">
      <c r="A110">
        <v>4</v>
      </c>
      <c r="B110" s="9" t="s">
        <v>81</v>
      </c>
      <c r="C110" s="3" t="s">
        <v>16</v>
      </c>
      <c r="D110" s="4">
        <v>7000</v>
      </c>
      <c r="E110" s="4"/>
      <c r="F110" s="10" t="s">
        <v>687</v>
      </c>
    </row>
    <row r="111" spans="1:6" outlineLevel="2">
      <c r="A111">
        <v>4</v>
      </c>
      <c r="B111" s="9" t="s">
        <v>81</v>
      </c>
      <c r="C111" s="3" t="s">
        <v>16</v>
      </c>
      <c r="D111" s="4">
        <v>22000</v>
      </c>
      <c r="E111" s="4"/>
      <c r="F111" s="10" t="s">
        <v>697</v>
      </c>
    </row>
    <row r="112" spans="1:6" outlineLevel="2">
      <c r="A112">
        <v>4</v>
      </c>
      <c r="B112" s="9" t="s">
        <v>81</v>
      </c>
      <c r="C112" s="3" t="s">
        <v>16</v>
      </c>
      <c r="D112" s="4">
        <v>18500</v>
      </c>
      <c r="E112" s="4"/>
      <c r="F112" s="10" t="s">
        <v>709</v>
      </c>
    </row>
    <row r="113" spans="1:6" outlineLevel="2">
      <c r="A113">
        <v>4</v>
      </c>
      <c r="B113" s="9" t="s">
        <v>81</v>
      </c>
      <c r="C113" s="3" t="s">
        <v>16</v>
      </c>
      <c r="D113" s="4">
        <v>52000</v>
      </c>
      <c r="E113" s="4"/>
      <c r="F113" s="10" t="s">
        <v>710</v>
      </c>
    </row>
    <row r="114" spans="1:6" outlineLevel="2">
      <c r="A114">
        <v>5</v>
      </c>
      <c r="B114" s="9" t="s">
        <v>81</v>
      </c>
      <c r="C114" s="3" t="s">
        <v>16</v>
      </c>
      <c r="D114" s="4">
        <v>3250</v>
      </c>
      <c r="E114" s="4"/>
      <c r="F114" s="10" t="s">
        <v>735</v>
      </c>
    </row>
    <row r="115" spans="1:6" outlineLevel="2">
      <c r="A115">
        <v>5</v>
      </c>
      <c r="B115" s="9" t="s">
        <v>81</v>
      </c>
      <c r="C115" s="3" t="s">
        <v>16</v>
      </c>
      <c r="D115" s="4">
        <v>5500</v>
      </c>
      <c r="E115" s="4"/>
      <c r="F115" s="10" t="s">
        <v>736</v>
      </c>
    </row>
    <row r="116" spans="1:6" outlineLevel="2">
      <c r="A116">
        <v>5</v>
      </c>
      <c r="B116" s="9" t="s">
        <v>81</v>
      </c>
      <c r="C116" s="3" t="s">
        <v>16</v>
      </c>
      <c r="D116" s="4">
        <v>4240</v>
      </c>
      <c r="E116" s="4"/>
      <c r="F116" s="10" t="s">
        <v>741</v>
      </c>
    </row>
    <row r="117" spans="1:6" outlineLevel="2">
      <c r="A117">
        <v>5</v>
      </c>
      <c r="B117" s="9" t="s">
        <v>81</v>
      </c>
      <c r="C117" s="3" t="s">
        <v>16</v>
      </c>
      <c r="D117" s="4">
        <v>1520</v>
      </c>
      <c r="E117" s="4"/>
      <c r="F117" s="10" t="s">
        <v>742</v>
      </c>
    </row>
    <row r="118" spans="1:6" outlineLevel="2">
      <c r="A118">
        <v>5</v>
      </c>
      <c r="B118" s="9" t="s">
        <v>81</v>
      </c>
      <c r="C118" s="3" t="s">
        <v>16</v>
      </c>
      <c r="D118" s="4">
        <v>1520</v>
      </c>
      <c r="E118" s="4"/>
      <c r="F118" s="10" t="s">
        <v>743</v>
      </c>
    </row>
    <row r="119" spans="1:6" outlineLevel="2">
      <c r="A119">
        <v>5</v>
      </c>
      <c r="B119" s="9" t="s">
        <v>81</v>
      </c>
      <c r="C119" s="3" t="s">
        <v>16</v>
      </c>
      <c r="D119" s="4">
        <v>13000</v>
      </c>
      <c r="E119" s="4"/>
      <c r="F119" s="10" t="s">
        <v>748</v>
      </c>
    </row>
    <row r="120" spans="1:6" outlineLevel="2">
      <c r="A120">
        <v>5</v>
      </c>
      <c r="B120" s="9" t="s">
        <v>753</v>
      </c>
      <c r="C120" s="3" t="s">
        <v>16</v>
      </c>
      <c r="D120" s="4">
        <v>1520</v>
      </c>
      <c r="E120" s="4"/>
      <c r="F120" s="10" t="s">
        <v>754</v>
      </c>
    </row>
    <row r="121" spans="1:6" outlineLevel="2">
      <c r="A121">
        <v>5</v>
      </c>
      <c r="B121" s="9" t="s">
        <v>81</v>
      </c>
      <c r="C121" s="3" t="s">
        <v>16</v>
      </c>
      <c r="D121" s="4">
        <v>4500</v>
      </c>
      <c r="E121" s="4"/>
      <c r="F121" s="10" t="s">
        <v>762</v>
      </c>
    </row>
    <row r="122" spans="1:6" outlineLevel="2">
      <c r="A122">
        <v>5</v>
      </c>
      <c r="B122" s="9" t="s">
        <v>81</v>
      </c>
      <c r="C122" s="3" t="s">
        <v>16</v>
      </c>
      <c r="D122" s="4">
        <v>5500</v>
      </c>
      <c r="E122" s="4"/>
      <c r="F122" s="10" t="s">
        <v>763</v>
      </c>
    </row>
    <row r="123" spans="1:6" outlineLevel="2">
      <c r="A123">
        <v>5</v>
      </c>
      <c r="B123" s="9" t="s">
        <v>81</v>
      </c>
      <c r="C123" s="3" t="s">
        <v>16</v>
      </c>
      <c r="D123" s="4">
        <v>4560</v>
      </c>
      <c r="E123" s="4"/>
      <c r="F123" s="10" t="s">
        <v>768</v>
      </c>
    </row>
    <row r="124" spans="1:6" outlineLevel="2">
      <c r="A124">
        <v>6</v>
      </c>
      <c r="B124" s="9" t="s">
        <v>81</v>
      </c>
      <c r="C124" s="3" t="s">
        <v>16</v>
      </c>
      <c r="D124" s="4">
        <v>13000</v>
      </c>
      <c r="E124" s="4"/>
      <c r="F124" s="10" t="s">
        <v>788</v>
      </c>
    </row>
    <row r="125" spans="1:6" outlineLevel="2">
      <c r="A125">
        <v>6</v>
      </c>
      <c r="B125" s="9" t="s">
        <v>818</v>
      </c>
      <c r="C125" s="3" t="s">
        <v>16</v>
      </c>
      <c r="D125" s="4">
        <v>15000</v>
      </c>
      <c r="E125" s="4"/>
      <c r="F125" s="10" t="s">
        <v>819</v>
      </c>
    </row>
    <row r="126" spans="1:6" outlineLevel="2">
      <c r="A126">
        <v>6</v>
      </c>
      <c r="B126" s="135"/>
      <c r="C126" s="3" t="s">
        <v>16</v>
      </c>
      <c r="D126" s="4">
        <v>1000</v>
      </c>
      <c r="E126" s="4"/>
      <c r="F126" s="10" t="s">
        <v>820</v>
      </c>
    </row>
    <row r="127" spans="1:6" outlineLevel="2">
      <c r="A127">
        <v>6</v>
      </c>
      <c r="B127" s="9" t="s">
        <v>850</v>
      </c>
      <c r="C127" s="3" t="s">
        <v>16</v>
      </c>
      <c r="D127" s="4">
        <v>22000</v>
      </c>
      <c r="E127" s="4"/>
      <c r="F127" s="10" t="s">
        <v>839</v>
      </c>
    </row>
    <row r="128" spans="1:6" outlineLevel="2">
      <c r="A128">
        <v>6</v>
      </c>
      <c r="B128" s="9"/>
      <c r="C128" s="3" t="s">
        <v>16</v>
      </c>
      <c r="D128" s="4">
        <v>60000</v>
      </c>
      <c r="E128" s="4"/>
      <c r="F128" s="10" t="s">
        <v>840</v>
      </c>
    </row>
    <row r="129" spans="1:6" outlineLevel="1">
      <c r="B129" s="9"/>
      <c r="C129" s="138" t="s">
        <v>903</v>
      </c>
      <c r="D129" s="4">
        <f>SUBTOTAL(9,D110:D128)</f>
        <v>255610</v>
      </c>
      <c r="E129" s="4"/>
      <c r="F129" s="10"/>
    </row>
    <row r="130" spans="1:6" outlineLevel="2">
      <c r="A130">
        <v>4</v>
      </c>
      <c r="B130" s="9" t="s">
        <v>81</v>
      </c>
      <c r="C130" s="3" t="s">
        <v>29</v>
      </c>
      <c r="D130" s="4">
        <v>2500</v>
      </c>
      <c r="E130" s="4"/>
      <c r="F130" s="10" t="s">
        <v>681</v>
      </c>
    </row>
    <row r="131" spans="1:6" outlineLevel="2">
      <c r="A131">
        <v>6</v>
      </c>
      <c r="B131" s="9" t="s">
        <v>81</v>
      </c>
      <c r="C131" s="3" t="s">
        <v>29</v>
      </c>
      <c r="D131" s="4">
        <v>5000</v>
      </c>
      <c r="E131" s="4"/>
      <c r="F131" s="10" t="s">
        <v>793</v>
      </c>
    </row>
    <row r="132" spans="1:6" outlineLevel="2">
      <c r="A132">
        <v>6</v>
      </c>
      <c r="B132" s="9" t="s">
        <v>81</v>
      </c>
      <c r="C132" s="3" t="s">
        <v>29</v>
      </c>
      <c r="D132" s="4">
        <v>5000</v>
      </c>
      <c r="E132" s="4"/>
      <c r="F132" s="10" t="s">
        <v>803</v>
      </c>
    </row>
    <row r="133" spans="1:6" outlineLevel="1">
      <c r="B133" s="9"/>
      <c r="C133" s="138" t="s">
        <v>904</v>
      </c>
      <c r="D133" s="4">
        <f>SUBTOTAL(9,D130:D132)</f>
        <v>12500</v>
      </c>
      <c r="E133" s="4"/>
      <c r="F133" s="10"/>
    </row>
    <row r="134" spans="1:6" outlineLevel="2">
      <c r="A134">
        <v>5</v>
      </c>
      <c r="B134" s="9" t="s">
        <v>81</v>
      </c>
      <c r="C134" s="3" t="s">
        <v>31</v>
      </c>
      <c r="D134" s="4">
        <v>37500</v>
      </c>
      <c r="E134" s="4"/>
      <c r="F134" s="10" t="s">
        <v>740</v>
      </c>
    </row>
    <row r="135" spans="1:6" outlineLevel="2">
      <c r="A135">
        <v>5</v>
      </c>
      <c r="B135" s="135">
        <v>21</v>
      </c>
      <c r="C135" s="3" t="s">
        <v>31</v>
      </c>
      <c r="D135" s="4">
        <v>6500</v>
      </c>
      <c r="E135" s="4"/>
      <c r="F135" s="10" t="s">
        <v>770</v>
      </c>
    </row>
    <row r="136" spans="1:6" outlineLevel="2">
      <c r="A136">
        <v>5</v>
      </c>
      <c r="B136" s="9" t="s">
        <v>81</v>
      </c>
      <c r="C136" s="3" t="s">
        <v>31</v>
      </c>
      <c r="D136" s="4">
        <v>7500</v>
      </c>
      <c r="E136" s="4"/>
      <c r="F136" s="10" t="s">
        <v>771</v>
      </c>
    </row>
    <row r="137" spans="1:6" outlineLevel="2">
      <c r="A137">
        <v>6</v>
      </c>
      <c r="B137" s="9" t="s">
        <v>81</v>
      </c>
      <c r="C137" s="3" t="s">
        <v>31</v>
      </c>
      <c r="D137" s="4">
        <v>10460</v>
      </c>
      <c r="E137" s="4"/>
      <c r="F137" s="10" t="s">
        <v>796</v>
      </c>
    </row>
    <row r="138" spans="1:6" outlineLevel="2">
      <c r="A138">
        <v>6</v>
      </c>
      <c r="B138" s="9" t="s">
        <v>81</v>
      </c>
      <c r="C138" s="3" t="s">
        <v>31</v>
      </c>
      <c r="D138" s="4">
        <v>23700</v>
      </c>
      <c r="E138" s="4"/>
      <c r="F138" s="10" t="s">
        <v>802</v>
      </c>
    </row>
    <row r="139" spans="1:6" outlineLevel="2">
      <c r="A139">
        <v>6</v>
      </c>
      <c r="B139" s="9"/>
      <c r="C139" s="3" t="s">
        <v>31</v>
      </c>
      <c r="D139" s="4">
        <v>5900</v>
      </c>
      <c r="E139" s="4"/>
      <c r="F139" s="10" t="s">
        <v>829</v>
      </c>
    </row>
    <row r="140" spans="1:6" outlineLevel="1">
      <c r="B140" s="9"/>
      <c r="C140" s="138" t="s">
        <v>905</v>
      </c>
      <c r="D140" s="4">
        <f>SUBTOTAL(9,D134:D139)</f>
        <v>91560</v>
      </c>
      <c r="E140" s="4"/>
      <c r="F140" s="10"/>
    </row>
    <row r="141" spans="1:6" outlineLevel="2">
      <c r="A141">
        <v>4</v>
      </c>
      <c r="B141" s="9" t="s">
        <v>81</v>
      </c>
      <c r="C141" s="3" t="s">
        <v>11</v>
      </c>
      <c r="D141" s="4">
        <v>4100</v>
      </c>
      <c r="E141" s="4"/>
      <c r="F141" s="10" t="s">
        <v>707</v>
      </c>
    </row>
    <row r="142" spans="1:6" outlineLevel="2">
      <c r="A142">
        <v>5</v>
      </c>
      <c r="B142" s="9" t="s">
        <v>81</v>
      </c>
      <c r="C142" s="3" t="s">
        <v>11</v>
      </c>
      <c r="D142" s="4">
        <v>2260</v>
      </c>
      <c r="E142" s="4"/>
      <c r="F142" s="10" t="s">
        <v>767</v>
      </c>
    </row>
    <row r="143" spans="1:6" outlineLevel="1">
      <c r="B143" s="9"/>
      <c r="C143" s="138" t="s">
        <v>906</v>
      </c>
      <c r="D143" s="4">
        <f>SUBTOTAL(9,D141:D142)</f>
        <v>6360</v>
      </c>
      <c r="E143" s="4"/>
      <c r="F143" s="10"/>
    </row>
    <row r="144" spans="1:6" outlineLevel="2">
      <c r="A144">
        <v>6</v>
      </c>
      <c r="B144" s="9"/>
      <c r="C144" s="3" t="s">
        <v>852</v>
      </c>
      <c r="D144" s="4">
        <v>8000</v>
      </c>
      <c r="E144" s="4"/>
      <c r="F144" s="10" t="s">
        <v>854</v>
      </c>
    </row>
    <row r="145" spans="1:6" outlineLevel="1">
      <c r="B145" s="9"/>
      <c r="C145" s="138" t="s">
        <v>907</v>
      </c>
      <c r="D145" s="4">
        <f>SUBTOTAL(9,D144:D144)</f>
        <v>8000</v>
      </c>
      <c r="E145" s="4"/>
      <c r="F145" s="10"/>
    </row>
    <row r="146" spans="1:6" outlineLevel="2">
      <c r="A146">
        <v>6</v>
      </c>
      <c r="B146" s="9" t="s">
        <v>81</v>
      </c>
      <c r="C146" s="3" t="s">
        <v>36</v>
      </c>
      <c r="D146" s="4">
        <v>17500</v>
      </c>
      <c r="E146" s="4"/>
      <c r="F146" s="10" t="s">
        <v>791</v>
      </c>
    </row>
    <row r="147" spans="1:6" outlineLevel="2">
      <c r="A147">
        <v>6</v>
      </c>
      <c r="B147" s="9" t="s">
        <v>81</v>
      </c>
      <c r="C147" s="3" t="s">
        <v>36</v>
      </c>
      <c r="D147" s="4">
        <v>38700</v>
      </c>
      <c r="E147" s="4"/>
      <c r="F147" s="10" t="s">
        <v>792</v>
      </c>
    </row>
    <row r="148" spans="1:6" outlineLevel="1">
      <c r="B148" s="9"/>
      <c r="C148" s="138" t="s">
        <v>908</v>
      </c>
      <c r="D148" s="4">
        <f>SUBTOTAL(9,D146:D147)</f>
        <v>56200</v>
      </c>
      <c r="E148" s="4"/>
      <c r="F148" s="10"/>
    </row>
    <row r="149" spans="1:6" outlineLevel="2">
      <c r="A149">
        <v>4</v>
      </c>
      <c r="B149" s="9" t="s">
        <v>81</v>
      </c>
      <c r="C149" s="3" t="s">
        <v>9</v>
      </c>
      <c r="D149" s="4">
        <v>2610</v>
      </c>
      <c r="E149" s="4"/>
      <c r="F149" s="10" t="s">
        <v>678</v>
      </c>
    </row>
    <row r="150" spans="1:6" outlineLevel="2">
      <c r="A150">
        <v>4</v>
      </c>
      <c r="B150" s="9" t="s">
        <v>81</v>
      </c>
      <c r="C150" s="3" t="s">
        <v>9</v>
      </c>
      <c r="D150" s="4">
        <v>205270</v>
      </c>
      <c r="E150" s="4"/>
      <c r="F150" s="10" t="s">
        <v>679</v>
      </c>
    </row>
    <row r="151" spans="1:6" outlineLevel="2">
      <c r="A151">
        <v>5</v>
      </c>
      <c r="B151" s="9" t="s">
        <v>81</v>
      </c>
      <c r="C151" s="3" t="s">
        <v>9</v>
      </c>
      <c r="D151" s="4">
        <v>6969</v>
      </c>
      <c r="E151" s="4"/>
      <c r="F151" s="10" t="s">
        <v>727</v>
      </c>
    </row>
    <row r="152" spans="1:6" outlineLevel="2">
      <c r="A152">
        <v>5</v>
      </c>
      <c r="B152" s="9" t="s">
        <v>81</v>
      </c>
      <c r="C152" s="3" t="s">
        <v>9</v>
      </c>
      <c r="D152" s="4">
        <v>75546</v>
      </c>
      <c r="E152" s="4"/>
      <c r="F152" s="10" t="s">
        <v>728</v>
      </c>
    </row>
    <row r="153" spans="1:6" outlineLevel="2">
      <c r="A153">
        <v>5</v>
      </c>
      <c r="B153" s="135"/>
      <c r="C153" s="3" t="s">
        <v>9</v>
      </c>
      <c r="D153" s="4">
        <v>45000</v>
      </c>
      <c r="E153" s="4"/>
      <c r="F153" s="10" t="s">
        <v>775</v>
      </c>
    </row>
    <row r="154" spans="1:6" outlineLevel="2">
      <c r="A154">
        <v>6</v>
      </c>
      <c r="B154" s="9" t="s">
        <v>81</v>
      </c>
      <c r="C154" s="3" t="s">
        <v>9</v>
      </c>
      <c r="D154" s="4">
        <v>2844</v>
      </c>
      <c r="E154" s="4"/>
      <c r="F154" s="10" t="s">
        <v>783</v>
      </c>
    </row>
    <row r="155" spans="1:6" outlineLevel="2">
      <c r="A155">
        <v>6</v>
      </c>
      <c r="B155" s="9" t="s">
        <v>81</v>
      </c>
      <c r="C155" s="3" t="s">
        <v>9</v>
      </c>
      <c r="D155" s="4">
        <v>10500</v>
      </c>
      <c r="E155" s="4"/>
      <c r="F155" s="10" t="s">
        <v>784</v>
      </c>
    </row>
    <row r="156" spans="1:6" outlineLevel="2">
      <c r="A156">
        <v>6</v>
      </c>
      <c r="B156" s="9" t="s">
        <v>81</v>
      </c>
      <c r="C156" s="3" t="s">
        <v>9</v>
      </c>
      <c r="D156" s="4">
        <v>223673</v>
      </c>
      <c r="E156" s="4"/>
      <c r="F156" s="10" t="s">
        <v>785</v>
      </c>
    </row>
    <row r="157" spans="1:6" outlineLevel="2">
      <c r="A157">
        <v>6</v>
      </c>
      <c r="B157" s="9"/>
      <c r="C157" s="3" t="s">
        <v>9</v>
      </c>
      <c r="D157" s="4">
        <v>224554</v>
      </c>
      <c r="E157" s="4"/>
      <c r="F157" s="10" t="s">
        <v>841</v>
      </c>
    </row>
    <row r="158" spans="1:6" outlineLevel="2">
      <c r="A158">
        <v>6</v>
      </c>
      <c r="B158" s="9"/>
      <c r="C158" s="3" t="s">
        <v>9</v>
      </c>
      <c r="D158" s="4">
        <v>700000</v>
      </c>
      <c r="E158" s="4"/>
      <c r="F158" s="10" t="s">
        <v>842</v>
      </c>
    </row>
    <row r="159" spans="1:6" outlineLevel="1">
      <c r="B159" s="9"/>
      <c r="C159" s="138" t="s">
        <v>909</v>
      </c>
      <c r="D159" s="4">
        <f>SUBTOTAL(9,D149:D158)</f>
        <v>1496966</v>
      </c>
      <c r="E159" s="4"/>
      <c r="F159" s="10"/>
    </row>
    <row r="160" spans="1:6" outlineLevel="2">
      <c r="A160">
        <v>5</v>
      </c>
      <c r="B160" s="9" t="s">
        <v>81</v>
      </c>
      <c r="C160" s="3" t="s">
        <v>18</v>
      </c>
      <c r="D160" s="4">
        <v>6200</v>
      </c>
      <c r="E160" s="4"/>
      <c r="F160" s="10" t="s">
        <v>747</v>
      </c>
    </row>
    <row r="161" spans="1:6" outlineLevel="2">
      <c r="A161">
        <v>5</v>
      </c>
      <c r="B161" s="9" t="s">
        <v>81</v>
      </c>
      <c r="C161" s="3" t="s">
        <v>18</v>
      </c>
      <c r="D161" s="4">
        <v>21500</v>
      </c>
      <c r="E161" s="4"/>
      <c r="F161" s="10" t="s">
        <v>756</v>
      </c>
    </row>
    <row r="162" spans="1:6" outlineLevel="2">
      <c r="A162">
        <v>5</v>
      </c>
      <c r="B162" s="135">
        <v>20</v>
      </c>
      <c r="C162" s="3" t="s">
        <v>18</v>
      </c>
      <c r="D162" s="4">
        <v>69700</v>
      </c>
      <c r="E162" s="4"/>
      <c r="F162" s="10" t="s">
        <v>765</v>
      </c>
    </row>
    <row r="163" spans="1:6" outlineLevel="2">
      <c r="A163">
        <v>6</v>
      </c>
      <c r="B163" s="9"/>
      <c r="C163" s="3" t="s">
        <v>18</v>
      </c>
      <c r="D163" s="4">
        <v>15000</v>
      </c>
      <c r="E163" s="4"/>
      <c r="F163" s="10" t="s">
        <v>834</v>
      </c>
    </row>
    <row r="164" spans="1:6" outlineLevel="1">
      <c r="B164" s="9"/>
      <c r="C164" s="138" t="s">
        <v>910</v>
      </c>
      <c r="D164" s="4">
        <f>SUBTOTAL(9,D160:D163)</f>
        <v>112400</v>
      </c>
      <c r="E164" s="4"/>
      <c r="F164" s="10"/>
    </row>
    <row r="165" spans="1:6" outlineLevel="2">
      <c r="A165">
        <v>4</v>
      </c>
      <c r="B165" s="9" t="s">
        <v>81</v>
      </c>
      <c r="C165" s="3" t="s">
        <v>35</v>
      </c>
      <c r="D165" s="4">
        <v>800</v>
      </c>
      <c r="E165" s="4"/>
      <c r="F165" s="10" t="s">
        <v>702</v>
      </c>
    </row>
    <row r="166" spans="1:6" outlineLevel="2">
      <c r="A166">
        <v>4</v>
      </c>
      <c r="B166" s="9" t="s">
        <v>81</v>
      </c>
      <c r="C166" s="3" t="s">
        <v>35</v>
      </c>
      <c r="D166" s="4">
        <v>14900</v>
      </c>
      <c r="E166" s="4"/>
      <c r="F166" s="10" t="s">
        <v>703</v>
      </c>
    </row>
    <row r="167" spans="1:6" outlineLevel="2">
      <c r="A167">
        <v>4</v>
      </c>
      <c r="B167" s="9" t="s">
        <v>81</v>
      </c>
      <c r="C167" s="3" t="s">
        <v>35</v>
      </c>
      <c r="D167" s="4">
        <v>3325</v>
      </c>
      <c r="E167" s="4"/>
      <c r="F167" s="10" t="s">
        <v>704</v>
      </c>
    </row>
    <row r="168" spans="1:6" outlineLevel="2">
      <c r="A168">
        <v>4</v>
      </c>
      <c r="B168" s="9" t="s">
        <v>81</v>
      </c>
      <c r="C168" s="3" t="s">
        <v>35</v>
      </c>
      <c r="D168" s="4">
        <v>17250</v>
      </c>
      <c r="E168" s="4"/>
      <c r="F168" s="10" t="s">
        <v>705</v>
      </c>
    </row>
    <row r="169" spans="1:6" outlineLevel="2">
      <c r="A169">
        <v>4</v>
      </c>
      <c r="B169" s="9" t="s">
        <v>81</v>
      </c>
      <c r="C169" s="3" t="s">
        <v>35</v>
      </c>
      <c r="D169" s="4">
        <v>2475</v>
      </c>
      <c r="E169" s="4"/>
      <c r="F169" s="10" t="s">
        <v>706</v>
      </c>
    </row>
    <row r="170" spans="1:6" outlineLevel="2">
      <c r="A170">
        <v>6</v>
      </c>
      <c r="B170" s="9"/>
      <c r="C170" s="3" t="s">
        <v>35</v>
      </c>
      <c r="D170" s="4">
        <v>27625</v>
      </c>
      <c r="E170" s="4"/>
      <c r="F170" s="10" t="s">
        <v>838</v>
      </c>
    </row>
    <row r="171" spans="1:6" outlineLevel="1">
      <c r="B171" s="9"/>
      <c r="C171" s="138" t="s">
        <v>911</v>
      </c>
      <c r="D171" s="4">
        <f>SUBTOTAL(9,D165:D170)</f>
        <v>66375</v>
      </c>
      <c r="E171" s="4"/>
      <c r="F171" s="10"/>
    </row>
    <row r="172" spans="1:6" outlineLevel="2">
      <c r="A172">
        <v>4</v>
      </c>
      <c r="B172" s="9" t="s">
        <v>81</v>
      </c>
      <c r="C172" s="3" t="s">
        <v>4</v>
      </c>
      <c r="D172" s="4">
        <v>119100</v>
      </c>
      <c r="E172" s="4"/>
      <c r="F172" s="10" t="s">
        <v>676</v>
      </c>
    </row>
    <row r="173" spans="1:6" outlineLevel="2">
      <c r="A173">
        <v>6</v>
      </c>
      <c r="B173" s="9" t="s">
        <v>81</v>
      </c>
      <c r="C173" s="3" t="s">
        <v>4</v>
      </c>
      <c r="D173" s="4">
        <v>49800</v>
      </c>
      <c r="E173" s="4"/>
      <c r="F173" s="10" t="s">
        <v>782</v>
      </c>
    </row>
    <row r="174" spans="1:6" outlineLevel="2">
      <c r="A174">
        <v>6</v>
      </c>
      <c r="B174" s="9" t="s">
        <v>81</v>
      </c>
      <c r="C174" s="3" t="s">
        <v>4</v>
      </c>
      <c r="D174" s="4">
        <v>12400</v>
      </c>
      <c r="E174" s="4"/>
      <c r="F174" s="10" t="s">
        <v>786</v>
      </c>
    </row>
    <row r="175" spans="1:6" outlineLevel="1">
      <c r="B175" s="9"/>
      <c r="C175" s="138" t="s">
        <v>912</v>
      </c>
      <c r="D175" s="4">
        <f>SUBTOTAL(9,D172:D174)</f>
        <v>181300</v>
      </c>
      <c r="E175" s="4"/>
      <c r="F175" s="10"/>
    </row>
    <row r="176" spans="1:6" outlineLevel="2">
      <c r="A176">
        <v>6</v>
      </c>
      <c r="B176" s="9" t="s">
        <v>81</v>
      </c>
      <c r="C176" s="3" t="s">
        <v>15</v>
      </c>
      <c r="D176" s="4">
        <v>1000</v>
      </c>
      <c r="E176" s="4"/>
      <c r="F176" s="10" t="s">
        <v>790</v>
      </c>
    </row>
    <row r="177" spans="1:6" outlineLevel="1">
      <c r="B177" s="9"/>
      <c r="C177" s="138" t="s">
        <v>913</v>
      </c>
      <c r="D177" s="4">
        <f>SUBTOTAL(9,D176:D176)</f>
        <v>1000</v>
      </c>
      <c r="E177" s="4"/>
      <c r="F177" s="10"/>
    </row>
    <row r="178" spans="1:6" outlineLevel="2">
      <c r="A178">
        <v>4</v>
      </c>
      <c r="B178" s="9" t="s">
        <v>81</v>
      </c>
      <c r="C178" s="3" t="s">
        <v>173</v>
      </c>
      <c r="D178" s="4">
        <v>6600</v>
      </c>
      <c r="E178" s="4"/>
      <c r="F178" s="10" t="s">
        <v>712</v>
      </c>
    </row>
    <row r="179" spans="1:6" outlineLevel="2">
      <c r="A179">
        <v>5</v>
      </c>
      <c r="B179" s="9"/>
      <c r="C179" s="3" t="s">
        <v>173</v>
      </c>
      <c r="D179" s="4">
        <v>52800</v>
      </c>
      <c r="E179" s="4"/>
      <c r="F179" s="10" t="s">
        <v>777</v>
      </c>
    </row>
    <row r="180" spans="1:6" outlineLevel="1">
      <c r="B180" s="9"/>
      <c r="C180" s="138" t="s">
        <v>914</v>
      </c>
      <c r="D180" s="4">
        <f>SUBTOTAL(9,D178:D179)</f>
        <v>59400</v>
      </c>
      <c r="E180" s="4"/>
      <c r="F180" s="10"/>
    </row>
    <row r="181" spans="1:6" outlineLevel="2">
      <c r="A181">
        <v>6</v>
      </c>
      <c r="B181" s="9"/>
      <c r="C181" s="3" t="s">
        <v>847</v>
      </c>
      <c r="D181" s="4">
        <v>17400</v>
      </c>
      <c r="E181" s="4"/>
      <c r="F181" s="10" t="s">
        <v>825</v>
      </c>
    </row>
    <row r="182" spans="1:6" outlineLevel="1">
      <c r="B182" s="9"/>
      <c r="C182" s="138" t="s">
        <v>915</v>
      </c>
      <c r="D182" s="4">
        <f>SUBTOTAL(9,D181:D181)</f>
        <v>17400</v>
      </c>
      <c r="E182" s="4"/>
      <c r="F182" s="10"/>
    </row>
    <row r="183" spans="1:6" outlineLevel="2">
      <c r="A183">
        <v>4</v>
      </c>
      <c r="B183" s="9" t="s">
        <v>81</v>
      </c>
      <c r="C183" s="3" t="s">
        <v>56</v>
      </c>
      <c r="D183" s="4">
        <v>30390</v>
      </c>
      <c r="E183" s="4"/>
      <c r="F183" s="10" t="s">
        <v>685</v>
      </c>
    </row>
    <row r="184" spans="1:6" outlineLevel="2">
      <c r="A184">
        <v>4</v>
      </c>
      <c r="B184" s="135">
        <v>12</v>
      </c>
      <c r="C184" s="3" t="s">
        <v>56</v>
      </c>
      <c r="D184" s="4">
        <v>2550</v>
      </c>
      <c r="E184" s="4"/>
      <c r="F184" s="10" t="s">
        <v>692</v>
      </c>
    </row>
    <row r="185" spans="1:6" outlineLevel="2">
      <c r="A185">
        <v>5</v>
      </c>
      <c r="B185" s="9" t="s">
        <v>81</v>
      </c>
      <c r="C185" s="3" t="s">
        <v>56</v>
      </c>
      <c r="D185" s="4">
        <v>30920</v>
      </c>
      <c r="E185" s="4"/>
      <c r="F185" s="10" t="s">
        <v>733</v>
      </c>
    </row>
    <row r="186" spans="1:6" outlineLevel="2">
      <c r="A186">
        <v>6</v>
      </c>
      <c r="B186" s="9" t="s">
        <v>846</v>
      </c>
      <c r="C186" s="3" t="s">
        <v>56</v>
      </c>
      <c r="D186" s="4">
        <v>4500</v>
      </c>
      <c r="E186" s="4"/>
      <c r="F186" s="10" t="s">
        <v>824</v>
      </c>
    </row>
    <row r="187" spans="1:6" outlineLevel="1">
      <c r="B187" s="9"/>
      <c r="C187" s="138" t="s">
        <v>916</v>
      </c>
      <c r="D187" s="4">
        <f>SUBTOTAL(9,D183:D186)</f>
        <v>68360</v>
      </c>
      <c r="E187" s="4"/>
      <c r="F187" s="10"/>
    </row>
    <row r="188" spans="1:6" outlineLevel="2">
      <c r="A188">
        <v>6</v>
      </c>
      <c r="B188" s="9" t="s">
        <v>81</v>
      </c>
      <c r="C188" s="3" t="s">
        <v>800</v>
      </c>
      <c r="D188" s="4">
        <v>99038</v>
      </c>
      <c r="E188" s="4"/>
      <c r="F188" s="10" t="s">
        <v>801</v>
      </c>
    </row>
    <row r="189" spans="1:6" outlineLevel="2">
      <c r="A189">
        <v>6</v>
      </c>
      <c r="B189" s="9" t="s">
        <v>81</v>
      </c>
      <c r="C189" s="3" t="s">
        <v>800</v>
      </c>
      <c r="D189" s="4">
        <v>79362</v>
      </c>
      <c r="E189" s="4"/>
      <c r="F189" s="10" t="s">
        <v>811</v>
      </c>
    </row>
    <row r="190" spans="1:6" outlineLevel="2">
      <c r="A190">
        <v>6</v>
      </c>
      <c r="B190" s="9" t="s">
        <v>81</v>
      </c>
      <c r="C190" s="3" t="s">
        <v>800</v>
      </c>
      <c r="D190" s="4">
        <v>2880</v>
      </c>
      <c r="E190" s="4"/>
      <c r="F190" s="10" t="s">
        <v>812</v>
      </c>
    </row>
    <row r="191" spans="1:6" outlineLevel="2">
      <c r="A191">
        <v>6</v>
      </c>
      <c r="B191" s="9" t="s">
        <v>81</v>
      </c>
      <c r="C191" s="3" t="s">
        <v>800</v>
      </c>
      <c r="D191" s="4">
        <v>10514</v>
      </c>
      <c r="E191" s="4"/>
      <c r="F191" s="10" t="s">
        <v>817</v>
      </c>
    </row>
    <row r="192" spans="1:6" outlineLevel="2">
      <c r="A192">
        <v>6</v>
      </c>
      <c r="B192" s="9"/>
      <c r="C192" s="3" t="s">
        <v>800</v>
      </c>
      <c r="D192" s="4">
        <v>190426</v>
      </c>
      <c r="E192" s="4"/>
      <c r="F192" s="10" t="s">
        <v>837</v>
      </c>
    </row>
    <row r="193" spans="1:6" outlineLevel="1">
      <c r="B193" s="9"/>
      <c r="C193" s="138" t="s">
        <v>917</v>
      </c>
      <c r="D193" s="4">
        <f>SUBTOTAL(9,D188:D192)</f>
        <v>382220</v>
      </c>
      <c r="E193" s="4"/>
      <c r="F193" s="10"/>
    </row>
    <row r="194" spans="1:6" outlineLevel="2">
      <c r="A194">
        <v>6</v>
      </c>
      <c r="B194" s="9" t="s">
        <v>81</v>
      </c>
      <c r="C194" s="3" t="s">
        <v>7</v>
      </c>
      <c r="D194" s="4">
        <v>6200</v>
      </c>
      <c r="E194" s="4"/>
      <c r="F194" s="10" t="s">
        <v>789</v>
      </c>
    </row>
    <row r="195" spans="1:6" outlineLevel="2">
      <c r="A195">
        <v>6</v>
      </c>
      <c r="B195" s="9"/>
      <c r="C195" s="3" t="s">
        <v>7</v>
      </c>
      <c r="D195" s="4">
        <v>6200</v>
      </c>
      <c r="E195" s="4"/>
      <c r="F195" s="10" t="s">
        <v>832</v>
      </c>
    </row>
    <row r="196" spans="1:6" outlineLevel="1">
      <c r="B196" s="9"/>
      <c r="C196" s="138" t="s">
        <v>918</v>
      </c>
      <c r="D196" s="4">
        <f>SUBTOTAL(9,D194:D195)</f>
        <v>12400</v>
      </c>
      <c r="E196" s="4"/>
      <c r="F196" s="10"/>
    </row>
    <row r="197" spans="1:6" outlineLevel="2">
      <c r="A197">
        <v>5</v>
      </c>
      <c r="B197" s="9" t="s">
        <v>81</v>
      </c>
      <c r="C197" s="3" t="s">
        <v>75</v>
      </c>
      <c r="D197" s="4">
        <v>15000</v>
      </c>
      <c r="E197" s="4"/>
      <c r="F197" s="10" t="s">
        <v>729</v>
      </c>
    </row>
    <row r="198" spans="1:6" outlineLevel="1">
      <c r="B198" s="9"/>
      <c r="C198" s="138" t="s">
        <v>919</v>
      </c>
      <c r="D198" s="4">
        <f>SUBTOTAL(9,D197:D197)</f>
        <v>15000</v>
      </c>
      <c r="E198" s="4"/>
      <c r="F198" s="10"/>
    </row>
    <row r="199" spans="1:6" outlineLevel="2">
      <c r="A199">
        <v>5</v>
      </c>
      <c r="B199" s="9" t="s">
        <v>81</v>
      </c>
      <c r="C199" s="3" t="s">
        <v>45</v>
      </c>
      <c r="D199" s="4">
        <v>2500</v>
      </c>
      <c r="E199" s="4"/>
      <c r="F199" s="10" t="s">
        <v>730</v>
      </c>
    </row>
    <row r="200" spans="1:6" outlineLevel="2">
      <c r="A200">
        <v>5</v>
      </c>
      <c r="B200" s="9" t="s">
        <v>81</v>
      </c>
      <c r="C200" s="3" t="s">
        <v>45</v>
      </c>
      <c r="D200" s="4">
        <v>1500</v>
      </c>
      <c r="E200" s="4"/>
      <c r="F200" s="10" t="s">
        <v>731</v>
      </c>
    </row>
    <row r="201" spans="1:6" outlineLevel="2">
      <c r="A201">
        <v>5</v>
      </c>
      <c r="B201" s="9" t="s">
        <v>81</v>
      </c>
      <c r="C201" s="3" t="s">
        <v>45</v>
      </c>
      <c r="D201" s="4">
        <v>6000</v>
      </c>
      <c r="E201" s="4"/>
      <c r="F201" s="10" t="s">
        <v>746</v>
      </c>
    </row>
    <row r="202" spans="1:6" outlineLevel="1">
      <c r="B202" s="9"/>
      <c r="C202" s="138" t="s">
        <v>920</v>
      </c>
      <c r="D202" s="4">
        <f>SUBTOTAL(9,D199:D201)</f>
        <v>10000</v>
      </c>
      <c r="E202" s="4"/>
      <c r="F202" s="10"/>
    </row>
    <row r="203" spans="1:6" outlineLevel="2">
      <c r="A203">
        <v>4</v>
      </c>
      <c r="B203" s="9" t="s">
        <v>81</v>
      </c>
      <c r="C203" s="3" t="s">
        <v>486</v>
      </c>
      <c r="D203" s="4">
        <v>8500</v>
      </c>
      <c r="E203" s="4"/>
      <c r="F203" s="10" t="s">
        <v>680</v>
      </c>
    </row>
    <row r="204" spans="1:6" outlineLevel="2">
      <c r="A204">
        <v>4</v>
      </c>
      <c r="B204" s="9" t="s">
        <v>81</v>
      </c>
      <c r="C204" s="3" t="s">
        <v>486</v>
      </c>
      <c r="D204" s="4">
        <v>4650</v>
      </c>
      <c r="E204" s="4"/>
      <c r="F204" s="10" t="s">
        <v>689</v>
      </c>
    </row>
    <row r="205" spans="1:6" outlineLevel="1">
      <c r="B205" s="9"/>
      <c r="C205" s="138" t="s">
        <v>921</v>
      </c>
      <c r="D205" s="4">
        <f>SUBTOTAL(9,D203:D204)</f>
        <v>13150</v>
      </c>
      <c r="E205" s="4"/>
      <c r="F205" s="10"/>
    </row>
    <row r="206" spans="1:6" outlineLevel="2">
      <c r="A206">
        <v>6</v>
      </c>
      <c r="B206" s="9"/>
      <c r="C206" s="3" t="s">
        <v>845</v>
      </c>
      <c r="D206" s="4">
        <v>9000</v>
      </c>
      <c r="E206" s="4"/>
      <c r="F206" s="10" t="s">
        <v>823</v>
      </c>
    </row>
    <row r="207" spans="1:6" outlineLevel="1">
      <c r="B207" s="9"/>
      <c r="C207" s="138" t="s">
        <v>922</v>
      </c>
      <c r="D207" s="4">
        <f>SUBTOTAL(9,D206:D206)</f>
        <v>9000</v>
      </c>
      <c r="E207" s="4"/>
      <c r="F207" s="10"/>
    </row>
    <row r="208" spans="1:6" outlineLevel="2">
      <c r="A208">
        <v>4</v>
      </c>
      <c r="B208" s="9" t="s">
        <v>81</v>
      </c>
      <c r="C208" s="3" t="s">
        <v>28</v>
      </c>
      <c r="D208" s="4">
        <v>2500</v>
      </c>
      <c r="E208" s="4"/>
      <c r="F208" s="10" t="s">
        <v>677</v>
      </c>
    </row>
    <row r="209" spans="1:6" outlineLevel="2">
      <c r="A209">
        <v>6</v>
      </c>
      <c r="B209" s="9"/>
      <c r="C209" s="3" t="s">
        <v>28</v>
      </c>
      <c r="D209" s="4">
        <v>13000</v>
      </c>
      <c r="E209" s="4"/>
      <c r="F209" s="10" t="s">
        <v>830</v>
      </c>
    </row>
    <row r="210" spans="1:6" outlineLevel="1">
      <c r="B210" s="9"/>
      <c r="C210" s="138" t="s">
        <v>923</v>
      </c>
      <c r="D210" s="4">
        <f>SUBTOTAL(9,D208:D209)</f>
        <v>15500</v>
      </c>
      <c r="E210" s="4"/>
      <c r="F210" s="10"/>
    </row>
    <row r="211" spans="1:6" outlineLevel="2">
      <c r="A211">
        <v>6</v>
      </c>
      <c r="B211" s="9" t="s">
        <v>81</v>
      </c>
      <c r="C211" s="3" t="s">
        <v>482</v>
      </c>
      <c r="D211" s="4">
        <v>1200</v>
      </c>
      <c r="E211" s="4"/>
      <c r="F211" s="10" t="s">
        <v>815</v>
      </c>
    </row>
    <row r="212" spans="1:6" outlineLevel="1">
      <c r="B212" s="9"/>
      <c r="C212" s="138" t="s">
        <v>924</v>
      </c>
      <c r="D212" s="4">
        <f>SUBTOTAL(9,D211:D211)</f>
        <v>1200</v>
      </c>
      <c r="E212" s="4"/>
      <c r="F212" s="10"/>
    </row>
    <row r="213" spans="1:6" outlineLevel="2">
      <c r="A213">
        <v>6</v>
      </c>
      <c r="B213" s="9"/>
      <c r="C213" s="5" t="s">
        <v>861</v>
      </c>
      <c r="D213" s="4">
        <v>13800</v>
      </c>
      <c r="E213" s="4"/>
      <c r="F213" s="10" t="s">
        <v>865</v>
      </c>
    </row>
    <row r="214" spans="1:6" outlineLevel="1">
      <c r="B214" s="9"/>
      <c r="C214" s="138" t="s">
        <v>925</v>
      </c>
      <c r="D214" s="4">
        <f>SUBTOTAL(9,D213:D213)</f>
        <v>13800</v>
      </c>
      <c r="E214" s="4"/>
      <c r="F214" s="10"/>
    </row>
    <row r="215" spans="1:6" outlineLevel="2">
      <c r="A215">
        <v>4</v>
      </c>
      <c r="B215" s="9" t="s">
        <v>81</v>
      </c>
      <c r="C215" s="3" t="s">
        <v>42</v>
      </c>
      <c r="D215" s="4">
        <v>19250</v>
      </c>
      <c r="E215" s="4"/>
      <c r="F215" s="10" t="s">
        <v>691</v>
      </c>
    </row>
    <row r="216" spans="1:6" outlineLevel="2">
      <c r="A216">
        <v>6</v>
      </c>
      <c r="B216" s="9" t="s">
        <v>844</v>
      </c>
      <c r="C216" s="3" t="s">
        <v>42</v>
      </c>
      <c r="D216" s="4">
        <v>19500</v>
      </c>
      <c r="E216" s="4"/>
      <c r="F216" s="10" t="s">
        <v>821</v>
      </c>
    </row>
    <row r="217" spans="1:6" outlineLevel="1">
      <c r="B217" s="9"/>
      <c r="C217" s="138" t="s">
        <v>926</v>
      </c>
      <c r="D217" s="4">
        <f>SUBTOTAL(9,D215:D216)</f>
        <v>38750</v>
      </c>
      <c r="E217" s="4"/>
      <c r="F217" s="10"/>
    </row>
    <row r="218" spans="1:6" outlineLevel="2">
      <c r="A218">
        <v>6</v>
      </c>
      <c r="B218" s="9" t="s">
        <v>798</v>
      </c>
      <c r="C218" s="3" t="s">
        <v>14</v>
      </c>
      <c r="D218" s="4">
        <v>46000</v>
      </c>
      <c r="E218" s="4"/>
      <c r="F218" s="10" t="s">
        <v>799</v>
      </c>
    </row>
    <row r="219" spans="1:6" outlineLevel="2">
      <c r="A219">
        <v>6</v>
      </c>
      <c r="B219" s="9"/>
      <c r="C219" s="3" t="s">
        <v>14</v>
      </c>
      <c r="D219" s="4">
        <v>6500</v>
      </c>
      <c r="E219" s="4"/>
      <c r="F219" s="10" t="s">
        <v>831</v>
      </c>
    </row>
    <row r="220" spans="1:6" outlineLevel="1">
      <c r="B220" s="9"/>
      <c r="C220" s="138" t="s">
        <v>927</v>
      </c>
      <c r="D220" s="4">
        <f>SUBTOTAL(9,D218:D219)</f>
        <v>52500</v>
      </c>
      <c r="E220" s="4"/>
      <c r="F220" s="10"/>
    </row>
    <row r="221" spans="1:6" outlineLevel="2">
      <c r="A221">
        <v>6</v>
      </c>
      <c r="B221" s="9"/>
      <c r="C221" s="5" t="s">
        <v>859</v>
      </c>
      <c r="D221" s="4">
        <v>20000</v>
      </c>
      <c r="E221" s="4"/>
      <c r="F221" s="10" t="s">
        <v>863</v>
      </c>
    </row>
    <row r="222" spans="1:6" outlineLevel="1">
      <c r="B222" s="9"/>
      <c r="C222" s="138" t="s">
        <v>928</v>
      </c>
      <c r="D222" s="4">
        <f>SUBTOTAL(9,D221:D221)</f>
        <v>20000</v>
      </c>
      <c r="E222" s="4"/>
      <c r="F222" s="10"/>
    </row>
    <row r="223" spans="1:6" outlineLevel="2">
      <c r="A223">
        <v>6</v>
      </c>
      <c r="B223" s="86" t="s">
        <v>667</v>
      </c>
      <c r="C223" s="5" t="s">
        <v>858</v>
      </c>
      <c r="D223" s="4">
        <v>6000</v>
      </c>
      <c r="E223" s="4"/>
      <c r="F223" s="10" t="s">
        <v>862</v>
      </c>
    </row>
    <row r="224" spans="1:6" outlineLevel="1">
      <c r="B224" s="86"/>
      <c r="C224" s="138" t="s">
        <v>929</v>
      </c>
      <c r="D224" s="4">
        <f>SUBTOTAL(9,D223:D223)</f>
        <v>6000</v>
      </c>
      <c r="E224" s="4"/>
      <c r="F224" s="10"/>
    </row>
    <row r="225" spans="1:6" outlineLevel="2">
      <c r="A225">
        <v>6</v>
      </c>
      <c r="B225" s="9"/>
      <c r="C225" s="3" t="s">
        <v>853</v>
      </c>
      <c r="D225" s="4">
        <v>26390</v>
      </c>
      <c r="E225" s="4"/>
      <c r="F225" s="10" t="s">
        <v>856</v>
      </c>
    </row>
    <row r="226" spans="1:6" outlineLevel="1">
      <c r="B226" s="9"/>
      <c r="C226" s="138" t="s">
        <v>930</v>
      </c>
      <c r="D226" s="4">
        <f>SUBTOTAL(9,D225:D225)</f>
        <v>26390</v>
      </c>
      <c r="E226" s="4"/>
      <c r="F226" s="10"/>
    </row>
    <row r="227" spans="1:6" ht="19.5" outlineLevel="1">
      <c r="B227" s="6"/>
      <c r="C227" s="7"/>
      <c r="D227" s="137"/>
      <c r="E227" s="137"/>
      <c r="F227" s="8"/>
    </row>
    <row r="228" spans="1:6" ht="19.5" outlineLevel="1">
      <c r="B228" s="139"/>
      <c r="C228" s="140" t="s">
        <v>931</v>
      </c>
      <c r="D228" s="141">
        <f>SUBTOTAL(9,D5:D227)</f>
        <v>5929341</v>
      </c>
      <c r="E228" s="141"/>
      <c r="F228" s="142"/>
    </row>
  </sheetData>
  <phoneticPr fontId="3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13BC2C-B2B9-4C98-8731-B976D0D9D2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具名範圍</vt:lpstr>
      </vt:variant>
      <vt:variant>
        <vt:i4>12</vt:i4>
      </vt:variant>
    </vt:vector>
  </HeadingPairs>
  <TitlesOfParts>
    <vt:vector size="3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03-04</vt:lpstr>
      <vt:lpstr>08-09  401</vt:lpstr>
      <vt:lpstr>Sheet3</vt:lpstr>
      <vt:lpstr>7-9 發票明細的銷貨</vt:lpstr>
      <vt:lpstr>Sheet1</vt:lpstr>
      <vt:lpstr>a</vt:lpstr>
      <vt:lpstr>'01'!Print_Titles</vt:lpstr>
      <vt:lpstr>'02'!Print_Titles</vt:lpstr>
      <vt:lpstr>'03'!Print_Titles</vt:lpstr>
      <vt:lpstr>'04'!Print_Titles</vt:lpstr>
      <vt:lpstr>'05'!Print_Titles</vt:lpstr>
      <vt:lpstr>'06'!Print_Titles</vt:lpstr>
      <vt:lpstr>'07'!Print_Titles</vt:lpstr>
      <vt:lpstr>'08'!Print_Titles</vt:lpstr>
      <vt:lpstr>'09'!Print_Titles</vt:lpstr>
      <vt:lpstr>'10'!Print_Titles</vt:lpstr>
      <vt:lpstr>'11'!Print_Titles</vt:lpstr>
      <vt:lpstr>'12'!Print_Titles</vt:lpstr>
    </vt:vector>
  </TitlesOfParts>
  <Company>Nor 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Da User</dc:creator>
  <cp:lastModifiedBy>許靜修</cp:lastModifiedBy>
  <cp:lastPrinted>2026-01-27T08:57:02Z</cp:lastPrinted>
  <dcterms:created xsi:type="dcterms:W3CDTF">1999-11-23T06:09:43Z</dcterms:created>
  <dcterms:modified xsi:type="dcterms:W3CDTF">2026-07-30T02:50:07Z</dcterms:modified>
</cp:coreProperties>
</file>