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13_ncr:1_{83877338-97B2-4102-84AA-3D08CA52B69C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0" l="1"/>
  <c r="D21" i="10"/>
  <c r="E21" i="10"/>
  <c r="F21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21" i="10"/>
  <c r="B7" i="10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<sst xmlns="http://schemas.openxmlformats.org/spreadsheetml/2006/main" count="12528" uniqueCount="1963">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</sst>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3" fillId="4" borderId="0" xfId="3" applyFill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selection activeCell="C5" sqref="C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7.109375" customWidth="1"/>
    <col min="13" max="13" width="16.88671875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hidden="1" customWidth="1"/>
    <col min="21" max="22" width="10.6640625" hidden="1" customWidth="1"/>
    <col min="23" max="23" width="12.5546875" hidden="1" customWidth="1"/>
    <col min="24" max="24" width="14.44140625" hidden="1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15" t="s">
        <v>1884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15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15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1917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1926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1931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1917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1908</v>
      </c>
      <c r="F57" s="2" t="s">
        <v>1887</v>
      </c>
      <c r="G57" s="2" t="s">
        <v>1888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1920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1934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1894</v>
      </c>
      <c r="F63" s="2" t="s">
        <v>1887</v>
      </c>
      <c r="G63" s="2" t="s">
        <v>1888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1926</v>
      </c>
      <c r="F64" s="2" t="s">
        <v>1887</v>
      </c>
      <c r="G64" s="2" t="s">
        <v>1888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1924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1912</v>
      </c>
      <c r="F84" s="2" t="s">
        <v>1887</v>
      </c>
      <c r="G84" s="2" t="s">
        <v>1888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1909</v>
      </c>
      <c r="F85" s="2" t="s">
        <v>1887</v>
      </c>
      <c r="G85" s="2" t="s">
        <v>1888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1936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1936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1935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1899</v>
      </c>
      <c r="F110" s="2" t="s">
        <v>1887</v>
      </c>
      <c r="G110" s="2" t="s">
        <v>1888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1908</v>
      </c>
      <c r="F113" s="2" t="s">
        <v>1887</v>
      </c>
      <c r="G113" s="2" t="s">
        <v>1888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1914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1915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1896</v>
      </c>
      <c r="F130" s="2" t="s">
        <v>1887</v>
      </c>
      <c r="G130" s="2" t="s">
        <v>1888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1897</v>
      </c>
      <c r="F141" s="2" t="s">
        <v>1887</v>
      </c>
      <c r="G141" s="2" t="s">
        <v>1888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1918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1900</v>
      </c>
      <c r="F151" s="2" t="s">
        <v>1887</v>
      </c>
      <c r="G151" s="2" t="s">
        <v>1888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1924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1912</v>
      </c>
      <c r="F157" s="2" t="s">
        <v>1887</v>
      </c>
      <c r="G157" s="2" t="s">
        <v>1888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1899</v>
      </c>
      <c r="F162" s="2" t="s">
        <v>1887</v>
      </c>
      <c r="G162" s="2" t="s">
        <v>1888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1918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1898</v>
      </c>
      <c r="F171" s="2" t="s">
        <v>1887</v>
      </c>
      <c r="G171" s="2" t="s">
        <v>1888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1898</v>
      </c>
      <c r="F172" s="2" t="s">
        <v>1887</v>
      </c>
      <c r="G172" s="2" t="s">
        <v>1888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1917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1906</v>
      </c>
      <c r="F187" s="2" t="s">
        <v>1887</v>
      </c>
      <c r="G187" s="2" t="s">
        <v>1888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1917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1907</v>
      </c>
      <c r="F199" s="2" t="s">
        <v>1887</v>
      </c>
      <c r="G199" s="2" t="s">
        <v>1888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1899</v>
      </c>
      <c r="F211" s="2" t="s">
        <v>1887</v>
      </c>
      <c r="G211" s="2" t="s">
        <v>1888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1939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1934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1924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1924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1928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1912</v>
      </c>
      <c r="F239" s="2" t="s">
        <v>1887</v>
      </c>
      <c r="G239" s="2" t="s">
        <v>1888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1895</v>
      </c>
      <c r="F241" s="2" t="s">
        <v>1887</v>
      </c>
      <c r="G241" s="2" t="s">
        <v>1888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1938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1917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1939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1902</v>
      </c>
      <c r="F277" s="2" t="s">
        <v>1887</v>
      </c>
      <c r="G277" s="2" t="s">
        <v>1888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1924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1913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1922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1904</v>
      </c>
      <c r="F308" s="2" t="s">
        <v>1887</v>
      </c>
      <c r="G308" s="2" t="s">
        <v>1888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1912</v>
      </c>
      <c r="F311" s="2" t="s">
        <v>1887</v>
      </c>
      <c r="G311" s="2" t="s">
        <v>1888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1899</v>
      </c>
      <c r="F313" s="2" t="s">
        <v>1887</v>
      </c>
      <c r="G313" s="2" t="s">
        <v>1888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1921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1927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1893</v>
      </c>
      <c r="F323" s="2" t="s">
        <v>1887</v>
      </c>
      <c r="G323" s="2" t="s">
        <v>1888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1926</v>
      </c>
      <c r="F329" s="2" t="s">
        <v>1887</v>
      </c>
      <c r="G329" s="2" t="s">
        <v>1888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1937</v>
      </c>
      <c r="F333" s="2" t="s">
        <v>1887</v>
      </c>
      <c r="G333" s="2" t="s">
        <v>1888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1931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1939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1899</v>
      </c>
      <c r="F353" s="2" t="s">
        <v>1887</v>
      </c>
      <c r="G353" s="2" t="s">
        <v>1888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1926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1901</v>
      </c>
      <c r="F355" s="2" t="s">
        <v>1887</v>
      </c>
      <c r="G355" s="2" t="s">
        <v>1888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1901</v>
      </c>
      <c r="F356" s="2" t="s">
        <v>1887</v>
      </c>
      <c r="G356" s="2" t="s">
        <v>1888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1935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1896</v>
      </c>
      <c r="F378" s="2" t="s">
        <v>1887</v>
      </c>
      <c r="G378" s="2" t="s">
        <v>1888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1910</v>
      </c>
      <c r="F385" s="2" t="s">
        <v>1887</v>
      </c>
      <c r="G385" s="2" t="s">
        <v>1888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1894</v>
      </c>
      <c r="F387" s="2" t="s">
        <v>1887</v>
      </c>
      <c r="G387" s="2" t="s">
        <v>1888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1894</v>
      </c>
      <c r="F388" s="2" t="s">
        <v>1887</v>
      </c>
      <c r="G388" s="2" t="s">
        <v>1888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1906</v>
      </c>
      <c r="F389" s="2" t="s">
        <v>1887</v>
      </c>
      <c r="G389" s="2" t="s">
        <v>1888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1933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1898</v>
      </c>
      <c r="F398" s="2" t="s">
        <v>1887</v>
      </c>
      <c r="G398" s="2" t="s">
        <v>1888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1892</v>
      </c>
      <c r="F401" s="2" t="s">
        <v>1887</v>
      </c>
      <c r="G401" s="2" t="s">
        <v>1888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1904</v>
      </c>
      <c r="F405" s="2" t="s">
        <v>1887</v>
      </c>
      <c r="G405" s="2" t="s">
        <v>1888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1895</v>
      </c>
      <c r="F408" s="2" t="s">
        <v>1887</v>
      </c>
      <c r="G408" s="2" t="s">
        <v>1888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1928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1930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1894</v>
      </c>
      <c r="F427" s="2" t="s">
        <v>1887</v>
      </c>
      <c r="G427" s="2" t="s">
        <v>1888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1933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1904</v>
      </c>
      <c r="F433" s="2" t="s">
        <v>1887</v>
      </c>
      <c r="G433" s="2" t="s">
        <v>1888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1901</v>
      </c>
      <c r="F436" s="2" t="s">
        <v>1887</v>
      </c>
      <c r="G436" s="2" t="s">
        <v>1888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1904</v>
      </c>
      <c r="F448" s="2" t="s">
        <v>1887</v>
      </c>
      <c r="G448" s="2" t="s">
        <v>1888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1933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1927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1930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1937</v>
      </c>
      <c r="F490" s="2" t="s">
        <v>1887</v>
      </c>
      <c r="G490" s="2" t="s">
        <v>1888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1937</v>
      </c>
      <c r="F491" s="2" t="s">
        <v>1887</v>
      </c>
      <c r="G491" s="2" t="s">
        <v>1888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1937</v>
      </c>
      <c r="F492" s="2" t="s">
        <v>1887</v>
      </c>
      <c r="G492" s="2" t="s">
        <v>1888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1901</v>
      </c>
      <c r="F499" s="2" t="s">
        <v>1887</v>
      </c>
      <c r="G499" s="2" t="s">
        <v>1888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1900</v>
      </c>
      <c r="F511" s="2" t="s">
        <v>1887</v>
      </c>
      <c r="G511" s="2" t="s">
        <v>1888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1941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1942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1898</v>
      </c>
      <c r="F517" s="2" t="s">
        <v>1887</v>
      </c>
      <c r="G517" s="2" t="s">
        <v>1888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1923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1924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1925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1943</v>
      </c>
      <c r="B534" s="1">
        <v>42084</v>
      </c>
      <c r="C534" s="2" t="str">
        <f t="shared" si="48"/>
        <v>2015</v>
      </c>
      <c r="D534" s="2" t="s">
        <v>392</v>
      </c>
      <c r="E534" s="2" t="s">
        <v>1908</v>
      </c>
      <c r="F534" s="2" t="s">
        <v>1887</v>
      </c>
      <c r="G534" s="2" t="s">
        <v>1888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1929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1906</v>
      </c>
      <c r="F542" s="2" t="s">
        <v>1887</v>
      </c>
      <c r="G542" s="2" t="s">
        <v>1888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1897</v>
      </c>
      <c r="F544" s="2" t="s">
        <v>1887</v>
      </c>
      <c r="G544" s="2" t="s">
        <v>1888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1925</v>
      </c>
      <c r="F548" s="2" t="s">
        <v>1887</v>
      </c>
      <c r="G548" s="2" t="s">
        <v>1888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1927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1908</v>
      </c>
      <c r="F553" s="2" t="s">
        <v>1887</v>
      </c>
      <c r="G553" s="2" t="s">
        <v>1888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1926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1944</v>
      </c>
      <c r="B560" s="1">
        <v>42120</v>
      </c>
      <c r="C560" s="2" t="str">
        <f t="shared" si="48"/>
        <v>2015</v>
      </c>
      <c r="D560" s="2" t="s">
        <v>608</v>
      </c>
      <c r="E560" t="s">
        <v>1907</v>
      </c>
      <c r="F560" s="2" t="s">
        <v>1887</v>
      </c>
      <c r="G560" s="2" t="s">
        <v>1888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1898</v>
      </c>
      <c r="F564" s="2" t="s">
        <v>1887</v>
      </c>
      <c r="G564" s="2" t="s">
        <v>1888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1907</v>
      </c>
      <c r="F571" s="2" t="s">
        <v>1887</v>
      </c>
      <c r="G571" s="2" t="s">
        <v>1888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1945</v>
      </c>
      <c r="B572" s="1">
        <v>42135</v>
      </c>
      <c r="C572" s="2" t="str">
        <f t="shared" si="48"/>
        <v>2015</v>
      </c>
      <c r="D572" s="2" t="s">
        <v>619</v>
      </c>
      <c r="E572" s="2" t="s">
        <v>1938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1946</v>
      </c>
      <c r="B573" s="1">
        <v>42135</v>
      </c>
      <c r="C573" s="2" t="str">
        <f t="shared" si="48"/>
        <v>2015</v>
      </c>
      <c r="D573" s="2" t="s">
        <v>619</v>
      </c>
      <c r="E573" s="2" t="s">
        <v>1938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1947</v>
      </c>
      <c r="B579" s="1">
        <v>42142</v>
      </c>
      <c r="C579" s="2" t="str">
        <f t="shared" si="48"/>
        <v>2015</v>
      </c>
      <c r="D579" s="2" t="s">
        <v>406</v>
      </c>
      <c r="E579" s="2" t="s">
        <v>1909</v>
      </c>
      <c r="F579" s="2" t="s">
        <v>1887</v>
      </c>
      <c r="G579" s="2" t="s">
        <v>1888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1917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1907</v>
      </c>
      <c r="F586" s="2" t="s">
        <v>1887</v>
      </c>
      <c r="G586" s="2" t="s">
        <v>1888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1924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1936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1926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1931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1929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1924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1924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1929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1905</v>
      </c>
      <c r="F671" s="2" t="s">
        <v>1887</v>
      </c>
      <c r="G671" s="2" t="s">
        <v>1888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1909</v>
      </c>
      <c r="F677" s="2" t="s">
        <v>1887</v>
      </c>
      <c r="G677" s="2" t="s">
        <v>1888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1924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1939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1925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1940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1929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1924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1940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1940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1898</v>
      </c>
      <c r="F713" s="2" t="s">
        <v>1887</v>
      </c>
      <c r="G713" s="2" t="s">
        <v>1888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1936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1896</v>
      </c>
      <c r="F729" s="2" t="s">
        <v>1887</v>
      </c>
      <c r="G729" s="2" t="s">
        <v>1888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1895</v>
      </c>
      <c r="F732" s="2" t="s">
        <v>1887</v>
      </c>
      <c r="G732" s="2" t="s">
        <v>1888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1895</v>
      </c>
      <c r="F733" s="2" t="s">
        <v>1887</v>
      </c>
      <c r="G733" s="2" t="s">
        <v>1888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1897</v>
      </c>
      <c r="F737" s="2" t="s">
        <v>1887</v>
      </c>
      <c r="G737" s="2" t="s">
        <v>1888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1926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1905</v>
      </c>
      <c r="F743" s="2" t="s">
        <v>1887</v>
      </c>
      <c r="G743" s="2" t="s">
        <v>1888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1902</v>
      </c>
      <c r="F744" s="2" t="s">
        <v>1887</v>
      </c>
      <c r="G744" s="2" t="s">
        <v>1888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1902</v>
      </c>
      <c r="F745" s="2" t="s">
        <v>1887</v>
      </c>
      <c r="G745" s="2" t="s">
        <v>1888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1902</v>
      </c>
      <c r="F746" s="2" t="s">
        <v>1887</v>
      </c>
      <c r="G746" s="2" t="s">
        <v>1888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1932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1950</v>
      </c>
      <c r="B750" s="1">
        <v>42386</v>
      </c>
      <c r="C750" s="2" t="str">
        <f t="shared" si="66"/>
        <v>2016</v>
      </c>
      <c r="D750" s="2" t="s">
        <v>34</v>
      </c>
      <c r="E750" s="2" t="s">
        <v>1926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1912</v>
      </c>
      <c r="F758" s="2" t="s">
        <v>1887</v>
      </c>
      <c r="G758" s="2" t="s">
        <v>1888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1903</v>
      </c>
      <c r="F760" s="2" t="s">
        <v>1887</v>
      </c>
      <c r="G760" s="2" t="s">
        <v>1888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1951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1911</v>
      </c>
      <c r="F765" s="2" t="s">
        <v>1887</v>
      </c>
      <c r="G765" s="2" t="s">
        <v>1888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1919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1937</v>
      </c>
      <c r="F783" s="2" t="s">
        <v>1887</v>
      </c>
      <c r="G783" s="2" t="s">
        <v>1888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1918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1911</v>
      </c>
      <c r="F802" s="2" t="s">
        <v>1887</v>
      </c>
      <c r="G802" s="2" t="s">
        <v>1888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1899</v>
      </c>
      <c r="F811" s="2" t="s">
        <v>1887</v>
      </c>
      <c r="G811" s="2" t="s">
        <v>1888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1952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1931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1935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1898</v>
      </c>
      <c r="F820" s="2" t="s">
        <v>1887</v>
      </c>
      <c r="G820" s="2" t="s">
        <v>1888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1905</v>
      </c>
      <c r="F827" s="2" t="s">
        <v>1887</v>
      </c>
      <c r="G827" s="2" t="s">
        <v>1888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1905</v>
      </c>
      <c r="F828" s="2" t="s">
        <v>1887</v>
      </c>
      <c r="G828" s="2" t="s">
        <v>1888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1909</v>
      </c>
      <c r="F836" s="2" t="s">
        <v>1887</v>
      </c>
      <c r="G836" s="2" t="s">
        <v>1888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1899</v>
      </c>
      <c r="F844" s="2" t="s">
        <v>1887</v>
      </c>
      <c r="G844" s="2" t="s">
        <v>1888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1908</v>
      </c>
      <c r="F846" s="2" t="s">
        <v>1887</v>
      </c>
      <c r="G846" s="2" t="s">
        <v>1888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1899</v>
      </c>
      <c r="F852" s="2" t="s">
        <v>1887</v>
      </c>
      <c r="G852" s="2" t="s">
        <v>1888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1924</v>
      </c>
      <c r="F854" s="2" t="s">
        <v>1887</v>
      </c>
      <c r="G854" s="2" t="s">
        <v>1888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1940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1898</v>
      </c>
      <c r="F858" s="2" t="s">
        <v>1887</v>
      </c>
      <c r="G858" s="2" t="s">
        <v>1888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1927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1953</v>
      </c>
      <c r="B872" s="1">
        <v>42546</v>
      </c>
      <c r="C872" s="2" t="str">
        <f t="shared" si="78"/>
        <v>2016</v>
      </c>
      <c r="D872" s="2" t="s">
        <v>48</v>
      </c>
      <c r="E872" s="2" t="s">
        <v>1898</v>
      </c>
      <c r="F872" s="2" t="s">
        <v>1887</v>
      </c>
      <c r="G872" s="2" t="s">
        <v>1888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1949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1911</v>
      </c>
      <c r="F874" s="2" t="s">
        <v>1887</v>
      </c>
      <c r="G874" s="2" t="s">
        <v>1888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1948</v>
      </c>
      <c r="B875" s="1">
        <v>42550</v>
      </c>
      <c r="C875" s="2" t="str">
        <f t="shared" si="78"/>
        <v>2016</v>
      </c>
      <c r="D875" s="2" t="s">
        <v>438</v>
      </c>
      <c r="E875" s="2" t="s">
        <v>1911</v>
      </c>
      <c r="F875" s="2" t="s">
        <v>1887</v>
      </c>
      <c r="G875" s="2" t="s">
        <v>1888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1928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1954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1910</v>
      </c>
      <c r="F888" s="2" t="s">
        <v>1887</v>
      </c>
      <c r="G888" s="2" t="s">
        <v>1888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1924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1899</v>
      </c>
      <c r="F901" s="2" t="s">
        <v>1887</v>
      </c>
      <c r="G901" s="2" t="s">
        <v>1888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1900</v>
      </c>
      <c r="F907" s="2" t="s">
        <v>1887</v>
      </c>
      <c r="G907" s="2" t="s">
        <v>1888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1900</v>
      </c>
      <c r="F908" s="2" t="s">
        <v>1887</v>
      </c>
      <c r="G908" s="2" t="s">
        <v>1888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1955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1956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1928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1896</v>
      </c>
      <c r="F930" s="2" t="s">
        <v>1887</v>
      </c>
      <c r="G930" s="2" t="s">
        <v>1888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1890</v>
      </c>
      <c r="F931" s="2" t="s">
        <v>1887</v>
      </c>
      <c r="G931" s="2" t="s">
        <v>1888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1891</v>
      </c>
      <c r="F932" s="2" t="s">
        <v>1887</v>
      </c>
      <c r="G932" s="2" t="s">
        <v>1888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1898</v>
      </c>
      <c r="F939" s="2" t="s">
        <v>1887</v>
      </c>
      <c r="G939" s="2" t="s">
        <v>1888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1930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1957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1958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1898</v>
      </c>
      <c r="F949" s="2" t="s">
        <v>1887</v>
      </c>
      <c r="G949" s="2" t="s">
        <v>1888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1906</v>
      </c>
      <c r="F967" s="2" t="s">
        <v>1887</v>
      </c>
      <c r="G967" s="2" t="s">
        <v>1888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1938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1897</v>
      </c>
      <c r="F972" s="2" t="s">
        <v>1887</v>
      </c>
      <c r="G972" s="2" t="s">
        <v>1888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1934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1959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1925</v>
      </c>
      <c r="F994" s="2" t="s">
        <v>1887</v>
      </c>
      <c r="G994" s="2" t="s">
        <v>1888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1934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1918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1898</v>
      </c>
      <c r="F1002" s="2" t="s">
        <v>1887</v>
      </c>
      <c r="G1002" s="2" t="s">
        <v>1888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1960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1889</v>
      </c>
      <c r="F1010" s="2" t="s">
        <v>1887</v>
      </c>
      <c r="G1010" s="2" t="s">
        <v>1888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1935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1898</v>
      </c>
      <c r="F1016" s="2" t="s">
        <v>1887</v>
      </c>
      <c r="G1016" s="2" t="s">
        <v>1888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1933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1924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1910</v>
      </c>
      <c r="F1036" s="2" t="s">
        <v>1887</v>
      </c>
      <c r="G1036" s="2" t="s">
        <v>1888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1898</v>
      </c>
      <c r="F1039" s="2" t="s">
        <v>1887</v>
      </c>
      <c r="G1039" s="2" t="s">
        <v>1888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1916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1926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9" workbookViewId="0">
      <selection activeCell="G38" sqref="G38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1888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1885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1886</v>
      </c>
    </row>
    <row r="21" spans="1:7" x14ac:dyDescent="0.3">
      <c r="A21" s="2" t="s">
        <v>22</v>
      </c>
      <c r="B21" s="12">
        <f>SUMIFS(Total,Account_Manager,A21)</f>
        <v>135493.75280000002</v>
      </c>
      <c r="C21" s="12">
        <f>SUMIFS(Total,Account_Manager,$A21,Order_Year,C$20)</f>
        <v>8706.8624999999993</v>
      </c>
      <c r="D21" s="12">
        <f>SUMIFS(Total,Account_Manager,$A21,Order_Year,D$20)</f>
        <v>27899.607300000003</v>
      </c>
      <c r="E21" s="12">
        <f>SUMIFS(Total,Account_Manager,$A21,Order_Year,E$20)</f>
        <v>41877.791499999999</v>
      </c>
      <c r="F21" s="12">
        <f>SUMIFS(Total,Account_Manager,$A21,Order_Year,F$20)</f>
        <v>47802.912599999996</v>
      </c>
    </row>
    <row r="22" spans="1:7" x14ac:dyDescent="0.3">
      <c r="A22" s="2" t="s">
        <v>38</v>
      </c>
      <c r="B22" s="12">
        <f>SUMIFS(Total,Account_Manager,A22)</f>
        <v>6771.1900999999989</v>
      </c>
      <c r="C22" s="12">
        <f>SUMIFS(Total,Account_Manager,$A22,Order_Year,C$20)</f>
        <v>5695.6566999999995</v>
      </c>
      <c r="D22" s="12">
        <f>SUMIFS(Total,Account_Manager,$A22,Order_Year,D$20)</f>
        <v>130.74239999999998</v>
      </c>
      <c r="E22" s="12">
        <f>SUMIFS(Total,Account_Manager,$A22,Order_Year,E$20)</f>
        <v>455.70100000000002</v>
      </c>
      <c r="F22" s="12">
        <f>SUMIFS(Total,Account_Manager,$A22,Order_Year,F$20)</f>
        <v>446.05959999999993</v>
      </c>
    </row>
    <row r="23" spans="1:7" x14ac:dyDescent="0.3">
      <c r="A23" s="2" t="s">
        <v>43</v>
      </c>
      <c r="B23" s="12">
        <f>SUMIFS(Total,Account_Manager,A23)</f>
        <v>120790.28969999996</v>
      </c>
      <c r="C23" s="12">
        <f>SUMIFS(Total,Account_Manager,$A23,Order_Year,C$20)</f>
        <v>16049.806299999998</v>
      </c>
      <c r="D23" s="12">
        <f>SUMIFS(Total,Account_Manager,$A23,Order_Year,D$20)</f>
        <v>61179.227299999999</v>
      </c>
      <c r="E23" s="12">
        <f>SUMIFS(Total,Account_Manager,$A23,Order_Year,E$20)</f>
        <v>21588.616099999999</v>
      </c>
      <c r="F23" s="12">
        <f>SUMIFS(Total,Account_Manager,$A23,Order_Year,F$20)</f>
        <v>20619.863499999999</v>
      </c>
    </row>
    <row r="24" spans="1:7" x14ac:dyDescent="0.3">
      <c r="A24" s="2" t="s">
        <v>51</v>
      </c>
      <c r="B24" s="12">
        <f>SUMIFS(Total,Account_Manager,A24)</f>
        <v>119236.70246200009</v>
      </c>
      <c r="C24" s="12">
        <f>SUMIFS(Total,Account_Manager,$A24,Order_Year,C$20)</f>
        <v>21750.561262000003</v>
      </c>
      <c r="D24" s="12">
        <f>SUMIFS(Total,Account_Manager,$A24,Order_Year,D$20)</f>
        <v>42012.128400000001</v>
      </c>
      <c r="E24" s="12">
        <f>SUMIFS(Total,Account_Manager,$A24,Order_Year,E$20)</f>
        <v>27109.998199999995</v>
      </c>
      <c r="F24" s="12">
        <f>SUMIFS(Total,Account_Manager,$A24,Order_Year,F$20)</f>
        <v>27979.720600000004</v>
      </c>
    </row>
    <row r="25" spans="1:7" x14ac:dyDescent="0.3">
      <c r="A25" s="2" t="s">
        <v>56</v>
      </c>
      <c r="B25" s="12">
        <f>SUMIFS(Total,Account_Manager,A25)</f>
        <v>64114.236599999997</v>
      </c>
      <c r="C25" s="12">
        <f>SUMIFS(Total,Account_Manager,$A25,Order_Year,C$20)</f>
        <v>7613.9438</v>
      </c>
      <c r="D25" s="12">
        <f>SUMIFS(Total,Account_Manager,$A25,Order_Year,D$20)</f>
        <v>6856.232</v>
      </c>
      <c r="E25" s="12">
        <f>SUMIFS(Total,Account_Manager,$A25,Order_Year,E$20)</f>
        <v>20874.770600000003</v>
      </c>
      <c r="F25" s="12">
        <f>SUMIFS(Total,Account_Manager,$A25,Order_Year,F$20)</f>
        <v>27226.537100000001</v>
      </c>
    </row>
    <row r="26" spans="1:7" x14ac:dyDescent="0.3">
      <c r="A26" s="2" t="s">
        <v>75</v>
      </c>
      <c r="B26" s="12">
        <f>SUMIFS(Total,Account_Manager,A26)</f>
        <v>84170.630400000024</v>
      </c>
      <c r="C26" s="12">
        <f>SUMIFS(Total,Account_Manager,$A26,Order_Year,C$20)</f>
        <v>5150.1589000000004</v>
      </c>
      <c r="D26" s="12">
        <f>SUMIFS(Total,Account_Manager,$A26,Order_Year,D$20)</f>
        <v>6707.860999999999</v>
      </c>
      <c r="E26" s="12">
        <f>SUMIFS(Total,Account_Manager,$A26,Order_Year,E$20)</f>
        <v>68219.158800000005</v>
      </c>
      <c r="F26" s="12">
        <f>SUMIFS(Total,Account_Manager,$A26,Order_Year,F$20)</f>
        <v>2807.2836999999995</v>
      </c>
    </row>
    <row r="27" spans="1:7" x14ac:dyDescent="0.3">
      <c r="A27" s="2" t="s">
        <v>79</v>
      </c>
      <c r="B27" s="12">
        <f>SUMIFS(Total,Account_Manager,A27)</f>
        <v>86080.424799999993</v>
      </c>
      <c r="C27" s="12">
        <f>SUMIFS(Total,Account_Manager,$A27,Order_Year,C$20)</f>
        <v>6351.314800000001</v>
      </c>
      <c r="D27" s="12">
        <f>SUMIFS(Total,Account_Manager,$A27,Order_Year,D$20)</f>
        <v>14097.026299999998</v>
      </c>
      <c r="E27" s="12">
        <f>SUMIFS(Total,Account_Manager,$A27,Order_Year,E$20)</f>
        <v>31907.880899999996</v>
      </c>
      <c r="F27" s="12">
        <f>SUMIFS(Total,Account_Manager,$A27,Order_Year,F$20)</f>
        <v>26818.288</v>
      </c>
    </row>
    <row r="28" spans="1:7" x14ac:dyDescent="0.3">
      <c r="A28" s="2" t="s">
        <v>83</v>
      </c>
      <c r="B28" s="12">
        <f>SUMIFS(Total,Account_Manager,A28)</f>
        <v>55738.247800000005</v>
      </c>
      <c r="C28" s="12">
        <f>SUMIFS(Total,Account_Manager,$A28,Order_Year,C$20)</f>
        <v>5187.7125999999998</v>
      </c>
      <c r="D28" s="12">
        <f>SUMIFS(Total,Account_Manager,$A28,Order_Year,D$20)</f>
        <v>33803.7598</v>
      </c>
      <c r="E28" s="12">
        <f>SUMIFS(Total,Account_Manager,$A28,Order_Year,E$20)</f>
        <v>13366.221600000001</v>
      </c>
      <c r="F28" s="12">
        <f>SUMIFS(Total,Account_Manager,$A28,Order_Year,F$20)</f>
        <v>2722.2123000000001</v>
      </c>
    </row>
    <row r="29" spans="1:7" x14ac:dyDescent="0.3">
      <c r="A29" s="2" t="s">
        <v>92</v>
      </c>
      <c r="B29" s="12">
        <f>SUMIFS(Total,Account_Manager,A29)</f>
        <v>148146.81410000002</v>
      </c>
      <c r="C29" s="12">
        <f>SUMIFS(Total,Account_Manager,$A29,Order_Year,C$20)</f>
        <v>41077.482600000003</v>
      </c>
      <c r="D29" s="12">
        <f>SUMIFS(Total,Account_Manager,$A29,Order_Year,D$20)</f>
        <v>56246.561600000001</v>
      </c>
      <c r="E29" s="12">
        <f>SUMIFS(Total,Account_Manager,$A29,Order_Year,E$20)</f>
        <v>35551.66369999999</v>
      </c>
      <c r="F29" s="12">
        <f>SUMIFS(Total,Account_Manager,$A29,Order_Year,F$20)</f>
        <v>14032.223399999999</v>
      </c>
    </row>
    <row r="30" spans="1:7" x14ac:dyDescent="0.3">
      <c r="A30" s="2" t="s">
        <v>96</v>
      </c>
      <c r="B30" s="12">
        <f>SUMIFS(Total,Account_Manager,A30)</f>
        <v>79645.753599999996</v>
      </c>
      <c r="C30" s="12">
        <f>SUMIFS(Total,Account_Manager,$A30,Order_Year,C$20)</f>
        <v>14278.113600000002</v>
      </c>
      <c r="D30" s="12">
        <f>SUMIFS(Total,Account_Manager,$A30,Order_Year,D$20)</f>
        <v>15766.073200000001</v>
      </c>
      <c r="E30" s="12">
        <f>SUMIFS(Total,Account_Manager,$A30,Order_Year,E$20)</f>
        <v>38901.419900000001</v>
      </c>
      <c r="F30" s="12">
        <f>SUMIFS(Total,Account_Manager,$A30,Order_Year,F$20)</f>
        <v>10683.4869</v>
      </c>
    </row>
    <row r="31" spans="1:7" x14ac:dyDescent="0.3">
      <c r="A31" s="2" t="s">
        <v>102</v>
      </c>
      <c r="B31" s="12">
        <f>SUMIFS(Total,Account_Manager,A31)</f>
        <v>69318.893999999986</v>
      </c>
      <c r="C31" s="12">
        <f>SUMIFS(Total,Account_Manager,$A31,Order_Year,C$20)</f>
        <v>20296.341799999998</v>
      </c>
      <c r="D31" s="12">
        <f>SUMIFS(Total,Account_Manager,$A31,Order_Year,D$20)</f>
        <v>4190.5551000000005</v>
      </c>
      <c r="E31" s="12">
        <f>SUMIFS(Total,Account_Manager,$A31,Order_Year,E$20)</f>
        <v>2993.3495999999991</v>
      </c>
      <c r="F31" s="12">
        <f>SUMIFS(Total,Account_Manager,$A31,Order_Year,F$20)</f>
        <v>41701.218699999998</v>
      </c>
    </row>
    <row r="32" spans="1:7" x14ac:dyDescent="0.3">
      <c r="A32" s="2" t="s">
        <v>124</v>
      </c>
      <c r="B32" s="12">
        <f>SUMIFS(Total,Account_Manager,A32)</f>
        <v>72189.382999999987</v>
      </c>
      <c r="C32" s="12">
        <f>SUMIFS(Total,Account_Manager,$A32,Order_Year,C$20)</f>
        <v>3991.8021999999996</v>
      </c>
      <c r="D32" s="12">
        <f>SUMIFS(Total,Account_Manager,$A32,Order_Year,D$20)</f>
        <v>36284.862799999995</v>
      </c>
      <c r="E32" s="12">
        <f>SUMIFS(Total,Account_Manager,$A32,Order_Year,E$20)</f>
        <v>21313.6908</v>
      </c>
      <c r="F32" s="12">
        <f>SUMIFS(Total,Account_Manager,$A32,Order_Year,F$20)</f>
        <v>10599.0272</v>
      </c>
    </row>
    <row r="33" spans="1:6" x14ac:dyDescent="0.3">
      <c r="A33" s="2" t="s">
        <v>142</v>
      </c>
      <c r="B33" s="12">
        <f>SUMIFS(Total,Account_Manager,A33)</f>
        <v>18350.0468</v>
      </c>
      <c r="C33" s="12">
        <f>SUMIFS(Total,Account_Manager,$A33,Order_Year,C$20)</f>
        <v>538.94219999999996</v>
      </c>
      <c r="D33" s="12">
        <f>SUMIFS(Total,Account_Manager,$A33,Order_Year,D$20)</f>
        <v>3959.5741000000007</v>
      </c>
      <c r="E33" s="12">
        <f>SUMIFS(Total,Account_Manager,$A33,Order_Year,E$20)</f>
        <v>6498.4348000000009</v>
      </c>
      <c r="F33" s="12">
        <f>SUMIFS(Total,Account_Manager,$A33,Order_Year,F$20)</f>
        <v>7353.0956999999999</v>
      </c>
    </row>
    <row r="34" spans="1:6" x14ac:dyDescent="0.3">
      <c r="A34" s="2" t="s">
        <v>153</v>
      </c>
      <c r="B34" s="12">
        <f>SUMIFS(Total,Account_Manager,A34)</f>
        <v>78760.563399999999</v>
      </c>
      <c r="C34" s="12">
        <f>SUMIFS(Total,Account_Manager,$A34,Order_Year,C$20)</f>
        <v>15062.0996</v>
      </c>
      <c r="D34" s="12">
        <f>SUMIFS(Total,Account_Manager,$A34,Order_Year,D$20)</f>
        <v>10097.448199999999</v>
      </c>
      <c r="E34" s="12">
        <f>SUMIFS(Total,Account_Manager,$A34,Order_Year,E$20)</f>
        <v>22104.2487</v>
      </c>
      <c r="F34" s="12">
        <f>SUMIFS(Total,Account_Manager,$A34,Order_Year,F$20)</f>
        <v>31496.766900000002</v>
      </c>
    </row>
    <row r="37" spans="1:6" x14ac:dyDescent="0.3">
      <c r="A37" s="7" t="s">
        <v>1961</v>
      </c>
      <c r="B37" s="11" t="s">
        <v>37</v>
      </c>
      <c r="C37" s="11" t="s">
        <v>20</v>
      </c>
      <c r="D37" s="11" t="s">
        <v>1888</v>
      </c>
      <c r="E37" s="11" t="s">
        <v>1962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2025-02-26T01:41:57Z</dcterms:modified>
</cp:coreProperties>
</file>