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2023\Coursera\EXCEL for BUSINESS\EXCEL_INTERMEDIATE\Week 1_copy\20250218_Week 1\W1-V4 Consolidating by Position\"/>
    </mc:Choice>
  </mc:AlternateContent>
  <xr:revisionPtr revIDLastSave="0" documentId="13_ncr:1_{18443453-E9E3-4758-A8D8-27E23A7BEC8A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HR EXPENSES" sheetId="8" r:id="rId1"/>
    <sheet name="HR EXPENSES (2)" sheetId="9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  <c r="D7" i="9"/>
  <c r="E7" i="9"/>
  <c r="C8" i="9"/>
  <c r="C10" i="9" s="1"/>
  <c r="G10" i="9" s="1"/>
  <c r="D8" i="9"/>
  <c r="E8" i="9"/>
  <c r="C9" i="9"/>
  <c r="D9" i="9"/>
  <c r="E9" i="9"/>
  <c r="D10" i="9"/>
  <c r="E10" i="9"/>
  <c r="C11" i="9"/>
  <c r="D11" i="9"/>
  <c r="D14" i="9" s="1"/>
  <c r="E11" i="9"/>
  <c r="C12" i="9"/>
  <c r="D12" i="9"/>
  <c r="E12" i="9"/>
  <c r="E14" i="9" s="1"/>
  <c r="C13" i="9"/>
  <c r="C14" i="9" s="1"/>
  <c r="D13" i="9"/>
  <c r="E13" i="9"/>
  <c r="C15" i="9"/>
  <c r="D15" i="9"/>
  <c r="E15" i="9"/>
  <c r="C16" i="9"/>
  <c r="C18" i="9" s="1"/>
  <c r="G18" i="9" s="1"/>
  <c r="D16" i="9"/>
  <c r="E16" i="9"/>
  <c r="C17" i="9"/>
  <c r="D17" i="9"/>
  <c r="E17" i="9"/>
  <c r="D18" i="9"/>
  <c r="E18" i="9"/>
  <c r="C19" i="9"/>
  <c r="D19" i="9"/>
  <c r="D22" i="9" s="1"/>
  <c r="E19" i="9"/>
  <c r="C20" i="9"/>
  <c r="D20" i="9"/>
  <c r="E20" i="9"/>
  <c r="E22" i="9" s="1"/>
  <c r="C21" i="9"/>
  <c r="C22" i="9" s="1"/>
  <c r="D21" i="9"/>
  <c r="E21" i="9"/>
  <c r="C23" i="9"/>
  <c r="D23" i="9"/>
  <c r="E23" i="9"/>
  <c r="C24" i="9"/>
  <c r="C26" i="9" s="1"/>
  <c r="G26" i="9" s="1"/>
  <c r="D24" i="9"/>
  <c r="E24" i="9"/>
  <c r="C25" i="9"/>
  <c r="D25" i="9"/>
  <c r="E25" i="9"/>
  <c r="D26" i="9"/>
  <c r="E26" i="9"/>
  <c r="C27" i="9"/>
  <c r="D27" i="9"/>
  <c r="D30" i="9" s="1"/>
  <c r="E27" i="9"/>
  <c r="C28" i="9"/>
  <c r="D28" i="9"/>
  <c r="E28" i="9"/>
  <c r="E30" i="9" s="1"/>
  <c r="C29" i="9"/>
  <c r="C30" i="9" s="1"/>
  <c r="D29" i="9"/>
  <c r="E29" i="9"/>
  <c r="C31" i="9"/>
  <c r="D31" i="9"/>
  <c r="E31" i="9"/>
  <c r="C32" i="9"/>
  <c r="C34" i="9" s="1"/>
  <c r="G34" i="9" s="1"/>
  <c r="D32" i="9"/>
  <c r="E32" i="9"/>
  <c r="C33" i="9"/>
  <c r="D33" i="9"/>
  <c r="E33" i="9"/>
  <c r="D34" i="9"/>
  <c r="E34" i="9"/>
  <c r="C35" i="9"/>
  <c r="D35" i="9"/>
  <c r="E35" i="9"/>
  <c r="F35" i="9"/>
  <c r="C36" i="9"/>
  <c r="D36" i="9"/>
  <c r="E36" i="9"/>
  <c r="F36" i="9"/>
  <c r="C37" i="9"/>
  <c r="D37" i="9"/>
  <c r="E37" i="9"/>
  <c r="F37" i="9"/>
  <c r="C38" i="9"/>
  <c r="D38" i="9"/>
  <c r="D84" i="9" s="1"/>
  <c r="E38" i="9"/>
  <c r="E84" i="9" s="1"/>
  <c r="F38" i="9"/>
  <c r="F84" i="9" s="1"/>
  <c r="C41" i="9"/>
  <c r="D41" i="9"/>
  <c r="D44" i="9" s="1"/>
  <c r="E41" i="9"/>
  <c r="C42" i="9"/>
  <c r="D42" i="9"/>
  <c r="E42" i="9"/>
  <c r="E44" i="9" s="1"/>
  <c r="C43" i="9"/>
  <c r="C44" i="9" s="1"/>
  <c r="D43" i="9"/>
  <c r="E43" i="9"/>
  <c r="C45" i="9"/>
  <c r="D45" i="9"/>
  <c r="E45" i="9"/>
  <c r="C46" i="9"/>
  <c r="C48" i="9" s="1"/>
  <c r="G48" i="9" s="1"/>
  <c r="D46" i="9"/>
  <c r="E46" i="9"/>
  <c r="C47" i="9"/>
  <c r="D47" i="9"/>
  <c r="E47" i="9"/>
  <c r="D48" i="9"/>
  <c r="E48" i="9"/>
  <c r="C49" i="9"/>
  <c r="D49" i="9"/>
  <c r="D52" i="9" s="1"/>
  <c r="E49" i="9"/>
  <c r="C50" i="9"/>
  <c r="D50" i="9"/>
  <c r="E50" i="9"/>
  <c r="E52" i="9" s="1"/>
  <c r="C51" i="9"/>
  <c r="C52" i="9" s="1"/>
  <c r="D51" i="9"/>
  <c r="E51" i="9"/>
  <c r="C53" i="9"/>
  <c r="D53" i="9"/>
  <c r="E53" i="9"/>
  <c r="C54" i="9"/>
  <c r="C56" i="9" s="1"/>
  <c r="G56" i="9" s="1"/>
  <c r="D54" i="9"/>
  <c r="E54" i="9"/>
  <c r="C55" i="9"/>
  <c r="D55" i="9"/>
  <c r="E55" i="9"/>
  <c r="D56" i="9"/>
  <c r="E56" i="9"/>
  <c r="C57" i="9"/>
  <c r="D57" i="9"/>
  <c r="E57" i="9"/>
  <c r="F57" i="9"/>
  <c r="C58" i="9"/>
  <c r="D58" i="9"/>
  <c r="E58" i="9"/>
  <c r="F58" i="9"/>
  <c r="F60" i="9" s="1"/>
  <c r="C59" i="9"/>
  <c r="D59" i="9"/>
  <c r="E59" i="9"/>
  <c r="F59" i="9"/>
  <c r="C60" i="9"/>
  <c r="D60" i="9"/>
  <c r="E60" i="9"/>
  <c r="C63" i="9"/>
  <c r="D63" i="9"/>
  <c r="D66" i="9" s="1"/>
  <c r="E63" i="9"/>
  <c r="C64" i="9"/>
  <c r="C66" i="9" s="1"/>
  <c r="D64" i="9"/>
  <c r="E64" i="9"/>
  <c r="E66" i="9" s="1"/>
  <c r="C65" i="9"/>
  <c r="D65" i="9"/>
  <c r="E65" i="9"/>
  <c r="C67" i="9"/>
  <c r="D67" i="9"/>
  <c r="E67" i="9"/>
  <c r="C68" i="9"/>
  <c r="C70" i="9" s="1"/>
  <c r="G70" i="9" s="1"/>
  <c r="D68" i="9"/>
  <c r="E68" i="9"/>
  <c r="C69" i="9"/>
  <c r="D69" i="9"/>
  <c r="E69" i="9"/>
  <c r="D70" i="9"/>
  <c r="E70" i="9"/>
  <c r="C71" i="9"/>
  <c r="D71" i="9"/>
  <c r="D74" i="9" s="1"/>
  <c r="E71" i="9"/>
  <c r="C72" i="9"/>
  <c r="C74" i="9" s="1"/>
  <c r="D72" i="9"/>
  <c r="E72" i="9"/>
  <c r="E74" i="9" s="1"/>
  <c r="C73" i="9"/>
  <c r="D73" i="9"/>
  <c r="E73" i="9"/>
  <c r="C75" i="9"/>
  <c r="D75" i="9"/>
  <c r="E75" i="9"/>
  <c r="C76" i="9"/>
  <c r="C78" i="9" s="1"/>
  <c r="G78" i="9" s="1"/>
  <c r="D76" i="9"/>
  <c r="E76" i="9"/>
  <c r="C77" i="9"/>
  <c r="D77" i="9"/>
  <c r="E77" i="9"/>
  <c r="D78" i="9"/>
  <c r="E78" i="9"/>
  <c r="C79" i="9"/>
  <c r="D79" i="9"/>
  <c r="E79" i="9"/>
  <c r="F79" i="9"/>
  <c r="C80" i="9"/>
  <c r="D80" i="9"/>
  <c r="E80" i="9"/>
  <c r="E82" i="9" s="1"/>
  <c r="F80" i="9"/>
  <c r="C81" i="9"/>
  <c r="D81" i="9"/>
  <c r="E81" i="9"/>
  <c r="F81" i="9"/>
  <c r="C82" i="9"/>
  <c r="D82" i="9"/>
  <c r="F82" i="9"/>
  <c r="C84" i="9"/>
  <c r="G74" i="9" l="1"/>
  <c r="G44" i="9"/>
  <c r="G22" i="9"/>
  <c r="G66" i="9"/>
  <c r="G52" i="9"/>
  <c r="G30" i="9"/>
  <c r="G14" i="9"/>
  <c r="G82" i="9"/>
  <c r="G60" i="9"/>
  <c r="G38" i="9" l="1"/>
  <c r="G84" i="9" s="1"/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G14" i="8" l="1"/>
  <c r="G21" i="8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<sst xmlns="http://schemas.openxmlformats.org/spreadsheetml/2006/main" count="64" uniqueCount="28">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</sst>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4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4" fontId="18" fillId="0" borderId="0" xfId="2" applyNumberFormat="1" applyFo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7" fontId="13" fillId="2" borderId="4" xfId="0" applyNumberFormat="1" applyFont="1" applyFill="1" applyBorder="1" applyAlignment="1">
      <alignment horizontal="right" vertical="center"/>
    </xf>
    <xf numFmtId="7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7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7" fontId="11" fillId="0" borderId="7" xfId="0" applyNumberFormat="1" applyFont="1" applyBorder="1" applyAlignment="1">
      <alignment horizontal="right" vertical="center" indent="1"/>
    </xf>
    <xf numFmtId="37" fontId="10" fillId="4" borderId="0" xfId="8" applyNumberFormat="1" applyFont="1" applyAlignment="1">
      <alignment horizontal="center" vertical="center"/>
    </xf>
    <xf numFmtId="7" fontId="12" fillId="0" borderId="7" xfId="0" applyNumberFormat="1" applyFont="1" applyBorder="1">
      <alignment vertical="center"/>
    </xf>
    <xf numFmtId="7" fontId="14" fillId="0" borderId="0" xfId="0" applyNumberFormat="1" applyFo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3\Coursera\EXCEL%20for%20BUSINESS\EXCEL_INTERMEDIATE\Week%201_copy\20250218_Week%201\W1-V4%20Consolidating%20by%20Position\W1_ExpensesPerth.xlsx" TargetMode="External"/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3\Coursera\EXCEL%20for%20BUSINESS\EXCEL_INTERMEDIATE\Week%201_copy\20250218_Week%201\W1-V4%20Consolidating%20by%20Position\W1_ExpensesMelbourne.xlsx" TargetMode="External"/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3\Coursera\EXCEL%20for%20BUSINESS\EXCEL_INTERMEDIATE\Week%201_copy\20250218_Week%201\W1-V4%20Consolidating%20by%20Position\W1_ExpensesSydney.xlsx" TargetMode="External"/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PERTH"/>
    </sheetNames>
    <sheetDataSet>
      <sheetData sheetId="0">
        <row r="7">
          <cell r="C7">
            <v>1741.4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MELBOURNE"/>
    </sheetNames>
    <sheetDataSet>
      <sheetData sheetId="0">
        <row r="7">
          <cell r="C7">
            <v>674</v>
          </cell>
          <cell r="D7">
            <v>553</v>
          </cell>
          <cell r="E7">
            <v>602</v>
          </cell>
        </row>
        <row r="8">
          <cell r="C8">
            <v>451.58000000000004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1802.5700000000002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SYDNEY"/>
    </sheetNames>
    <sheetDataSet>
      <sheetData sheetId="0">
        <row r="7">
          <cell r="C7">
            <v>848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zoomScaleNormal="100" workbookViewId="0">
      <selection activeCell="C7" sqref="C7:F28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5"/>
    <row r="3" spans="1:7" ht="16.5" customHeight="1" x14ac:dyDescent="0.25">
      <c r="B3" s="16" t="s">
        <v>10</v>
      </c>
      <c r="C3" s="21" t="s">
        <v>18</v>
      </c>
    </row>
    <row r="4" spans="1:7" ht="16.5" customHeight="1" x14ac:dyDescent="0.25">
      <c r="B4" s="16" t="s">
        <v>11</v>
      </c>
      <c r="C4" s="22">
        <v>0.67</v>
      </c>
    </row>
    <row r="6" spans="1:7" ht="16.5" customHeight="1" x14ac:dyDescent="0.25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customHeight="1" x14ac:dyDescent="0.25">
      <c r="B7" s="3" t="s">
        <v>0</v>
      </c>
      <c r="C7" s="4">
        <v>3263.4</v>
      </c>
      <c r="D7" s="4">
        <v>2331.3000000000002</v>
      </c>
      <c r="E7" s="4">
        <v>2996.24</v>
      </c>
      <c r="F7" s="4"/>
      <c r="G7" s="17">
        <f>SUM(C7:F7)</f>
        <v>8590.94</v>
      </c>
    </row>
    <row r="8" spans="1:7" ht="16.5" customHeight="1" x14ac:dyDescent="0.3">
      <c r="B8" s="5" t="s">
        <v>4</v>
      </c>
      <c r="C8" s="6">
        <v>1520.9938000000002</v>
      </c>
      <c r="D8" s="6">
        <v>1569.3812000000003</v>
      </c>
      <c r="E8" s="6">
        <v>1991.3472000000002</v>
      </c>
      <c r="F8" s="6"/>
      <c r="G8" s="17">
        <f t="shared" ref="G8:G13" si="0">SUM(C8:F8)</f>
        <v>5081.7222000000002</v>
      </c>
    </row>
    <row r="9" spans="1:7" ht="16.5" customHeight="1" x14ac:dyDescent="0.3">
      <c r="B9" s="5" t="s">
        <v>1</v>
      </c>
      <c r="C9" s="6">
        <v>189.87</v>
      </c>
      <c r="D9" s="6">
        <v>257.08</v>
      </c>
      <c r="E9" s="6">
        <v>302.02</v>
      </c>
      <c r="F9" s="6"/>
      <c r="G9" s="17">
        <f t="shared" si="0"/>
        <v>748.97</v>
      </c>
    </row>
    <row r="10" spans="1:7" ht="16.5" customHeight="1" x14ac:dyDescent="0.3">
      <c r="B10" s="5" t="s">
        <v>2</v>
      </c>
      <c r="C10" s="6">
        <v>355.08929999999998</v>
      </c>
      <c r="D10" s="6">
        <v>325.77</v>
      </c>
      <c r="E10" s="6">
        <v>0</v>
      </c>
      <c r="F10" s="6"/>
      <c r="G10" s="17">
        <f t="shared" si="0"/>
        <v>680.85929999999996</v>
      </c>
    </row>
    <row r="11" spans="1:7" ht="16.5" customHeight="1" x14ac:dyDescent="0.3">
      <c r="B11" s="5" t="s">
        <v>17</v>
      </c>
      <c r="C11" s="6">
        <v>116.31</v>
      </c>
      <c r="D11" s="6">
        <v>150.19649999999999</v>
      </c>
      <c r="E11" s="6">
        <v>197.65899999999999</v>
      </c>
      <c r="F11" s="6"/>
      <c r="G11" s="17">
        <f t="shared" si="0"/>
        <v>464.16549999999995</v>
      </c>
    </row>
    <row r="12" spans="1:7" ht="16.5" customHeight="1" x14ac:dyDescent="0.3">
      <c r="B12" s="5" t="s">
        <v>16</v>
      </c>
      <c r="C12" s="6">
        <v>375</v>
      </c>
      <c r="D12" s="6">
        <v>413.79039999999998</v>
      </c>
      <c r="E12" s="6">
        <v>391.16160000000002</v>
      </c>
      <c r="F12" s="6"/>
      <c r="G12" s="17">
        <f t="shared" si="0"/>
        <v>1179.952</v>
      </c>
    </row>
    <row r="13" spans="1:7" ht="16.5" customHeight="1" x14ac:dyDescent="0.3">
      <c r="B13" s="5" t="s">
        <v>3</v>
      </c>
      <c r="C13" s="6">
        <v>1298</v>
      </c>
      <c r="D13" s="6">
        <v>0</v>
      </c>
      <c r="E13" s="6">
        <v>560</v>
      </c>
      <c r="F13" s="6"/>
      <c r="G13" s="17">
        <f t="shared" si="0"/>
        <v>1858</v>
      </c>
    </row>
    <row r="14" spans="1:7" ht="16.5" customHeight="1" x14ac:dyDescent="0.25">
      <c r="B14" s="7" t="s">
        <v>15</v>
      </c>
      <c r="C14" s="8">
        <v>3855.2631000000001</v>
      </c>
      <c r="D14" s="8">
        <v>2716.2181</v>
      </c>
      <c r="E14" s="8">
        <v>3442.1878000000006</v>
      </c>
      <c r="F14" s="8">
        <v>0</v>
      </c>
      <c r="G14" s="8">
        <f>SUM(G7:G13)</f>
        <v>18604.609</v>
      </c>
    </row>
    <row r="15" spans="1:7" ht="16.5" customHeight="1" x14ac:dyDescent="0.25">
      <c r="B15" s="9"/>
      <c r="C15" s="9"/>
      <c r="D15" s="9"/>
      <c r="E15" s="9"/>
      <c r="F15" s="9"/>
      <c r="G15" s="9"/>
    </row>
    <row r="16" spans="1:7" ht="16.5" customHeight="1" x14ac:dyDescent="0.25">
      <c r="B16" s="13" t="s">
        <v>13</v>
      </c>
      <c r="C16" s="10"/>
      <c r="D16" s="10"/>
      <c r="E16" s="10"/>
      <c r="F16" s="10"/>
      <c r="G16" s="10"/>
    </row>
    <row r="17" spans="2:7" ht="16.5" customHeight="1" x14ac:dyDescent="0.3">
      <c r="B17" s="3" t="s">
        <v>5</v>
      </c>
      <c r="C17" s="6">
        <v>856.91</v>
      </c>
      <c r="D17" s="6">
        <v>932.29</v>
      </c>
      <c r="E17" s="6">
        <v>1655.7251999999999</v>
      </c>
      <c r="F17" s="6"/>
      <c r="G17" s="17">
        <f t="shared" ref="G17:G20" si="1">SUM(C17:F17)</f>
        <v>3444.9251999999997</v>
      </c>
    </row>
    <row r="18" spans="2:7" ht="16.5" customHeight="1" x14ac:dyDescent="0.3">
      <c r="B18" s="5" t="s">
        <v>6</v>
      </c>
      <c r="C18" s="6">
        <v>55.43</v>
      </c>
      <c r="D18" s="6">
        <v>76.048699999999997</v>
      </c>
      <c r="E18" s="6">
        <v>94.95</v>
      </c>
      <c r="F18" s="6"/>
      <c r="G18" s="17">
        <f t="shared" si="1"/>
        <v>226.42869999999999</v>
      </c>
    </row>
    <row r="19" spans="2:7" ht="16.5" customHeight="1" x14ac:dyDescent="0.3">
      <c r="B19" s="5" t="s">
        <v>7</v>
      </c>
      <c r="C19" s="6">
        <v>278.46000000000004</v>
      </c>
      <c r="D19" s="6">
        <v>1575.7896000000001</v>
      </c>
      <c r="E19" s="6">
        <v>1162.8220000000001</v>
      </c>
      <c r="F19" s="6"/>
      <c r="G19" s="17">
        <f t="shared" si="1"/>
        <v>3017.0716000000002</v>
      </c>
    </row>
    <row r="20" spans="2:7" ht="16.5" customHeight="1" x14ac:dyDescent="0.3">
      <c r="B20" s="5" t="s">
        <v>8</v>
      </c>
      <c r="C20" s="6">
        <v>1036.5079999999998</v>
      </c>
      <c r="D20" s="6">
        <v>916.89999999999986</v>
      </c>
      <c r="E20" s="6">
        <v>666.71679999999992</v>
      </c>
      <c r="F20" s="6"/>
      <c r="G20" s="17">
        <f t="shared" si="1"/>
        <v>2620.1247999999996</v>
      </c>
    </row>
    <row r="21" spans="2:7" ht="16.5" customHeight="1" x14ac:dyDescent="0.25">
      <c r="B21" s="7" t="s">
        <v>15</v>
      </c>
      <c r="C21" s="8">
        <v>2227.308</v>
      </c>
      <c r="D21" s="8">
        <v>3501.0282999999999</v>
      </c>
      <c r="E21" s="8">
        <v>3580.2140000000004</v>
      </c>
      <c r="F21" s="8">
        <v>0</v>
      </c>
      <c r="G21" s="8">
        <f>SUM(G17:G20)</f>
        <v>9308.550299999999</v>
      </c>
    </row>
    <row r="22" spans="2:7" ht="16.5" customHeight="1" x14ac:dyDescent="0.25">
      <c r="B22" s="9"/>
      <c r="C22" s="9"/>
      <c r="D22" s="9"/>
      <c r="E22" s="9"/>
      <c r="F22" s="9"/>
      <c r="G22" s="9"/>
    </row>
    <row r="23" spans="2:7" ht="16.5" customHeight="1" x14ac:dyDescent="0.25">
      <c r="B23" s="13" t="s">
        <v>14</v>
      </c>
      <c r="C23" s="10"/>
      <c r="D23" s="10"/>
      <c r="E23" s="10"/>
      <c r="F23" s="10"/>
      <c r="G23" s="10"/>
    </row>
    <row r="24" spans="2:7" s="10" customFormat="1" ht="15.9" customHeight="1" x14ac:dyDescent="0.25">
      <c r="B24" s="3" t="s">
        <v>24</v>
      </c>
      <c r="C24" s="25">
        <v>1225.643</v>
      </c>
      <c r="D24" s="25">
        <v>1463.816</v>
      </c>
      <c r="E24" s="25">
        <v>1586.3450000000003</v>
      </c>
      <c r="F24" s="23"/>
      <c r="G24" s="17">
        <f t="shared" ref="G24:G27" si="2">SUM(C24:F24)</f>
        <v>4275.8040000000001</v>
      </c>
    </row>
    <row r="25" spans="2:7" s="10" customFormat="1" ht="16.5" customHeight="1" x14ac:dyDescent="0.25">
      <c r="B25" s="5" t="s">
        <v>25</v>
      </c>
      <c r="C25" s="25">
        <v>1420.2705000000001</v>
      </c>
      <c r="D25" s="25">
        <v>120.98740000000001</v>
      </c>
      <c r="E25" s="25">
        <v>3403.7421999999997</v>
      </c>
      <c r="F25" s="23"/>
      <c r="G25" s="17">
        <f t="shared" si="2"/>
        <v>4945.0000999999993</v>
      </c>
    </row>
    <row r="26" spans="2:7" s="10" customFormat="1" ht="16.5" customHeight="1" x14ac:dyDescent="0.25">
      <c r="B26" s="5" t="s">
        <v>26</v>
      </c>
      <c r="C26" s="25">
        <v>863.72439999999995</v>
      </c>
      <c r="D26" s="25">
        <v>804.06600000000003</v>
      </c>
      <c r="E26" s="25">
        <v>1132.1944000000001</v>
      </c>
      <c r="F26" s="23"/>
      <c r="G26" s="17">
        <f t="shared" si="2"/>
        <v>2799.9848000000002</v>
      </c>
    </row>
    <row r="27" spans="2:7" s="10" customFormat="1" ht="16.5" customHeight="1" x14ac:dyDescent="0.25">
      <c r="B27" s="5" t="s">
        <v>27</v>
      </c>
      <c r="C27" s="25">
        <v>53.847999999999999</v>
      </c>
      <c r="D27" s="25">
        <v>458.86</v>
      </c>
      <c r="E27" s="25">
        <v>734.21599999999989</v>
      </c>
      <c r="F27" s="23"/>
      <c r="G27" s="17">
        <f t="shared" si="2"/>
        <v>1246.924</v>
      </c>
    </row>
    <row r="28" spans="2:7" ht="16.5" customHeight="1" x14ac:dyDescent="0.25">
      <c r="B28" s="7" t="s">
        <v>15</v>
      </c>
      <c r="C28" s="24">
        <v>3563.4859000000001</v>
      </c>
      <c r="D28" s="24">
        <v>2847.7294000000002</v>
      </c>
      <c r="E28" s="24">
        <v>6856.4976000000006</v>
      </c>
      <c r="F28" s="24">
        <v>0</v>
      </c>
      <c r="G28" s="8">
        <f>SUM(G24:G27)</f>
        <v>13267.712899999999</v>
      </c>
    </row>
    <row r="29" spans="2:7" ht="16.5" customHeight="1" x14ac:dyDescent="0.25">
      <c r="B29" s="9"/>
      <c r="C29" s="9"/>
      <c r="D29" s="9"/>
      <c r="E29" s="9"/>
      <c r="F29" s="9"/>
      <c r="G29" s="9"/>
    </row>
    <row r="30" spans="2:7" ht="16.5" customHeight="1" x14ac:dyDescent="0.25">
      <c r="B30" s="11" t="s">
        <v>9</v>
      </c>
      <c r="C30" s="12">
        <f>SUM(C14,C21,C28)</f>
        <v>9646.0570000000007</v>
      </c>
      <c r="D30" s="12">
        <f>SUM(D14,D21,D28)</f>
        <v>9064.9758000000002</v>
      </c>
      <c r="E30" s="12">
        <f>SUM(E14,E21,E28)</f>
        <v>13878.899400000002</v>
      </c>
      <c r="F30" s="12">
        <f>SUM(F14,F21,F28)</f>
        <v>0</v>
      </c>
      <c r="G30" s="12">
        <f>SUM(G14,G21,G28)</f>
        <v>41180.872199999998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D783-E512-44C9-B544-7BAD302421E1}">
  <sheetPr>
    <tabColor theme="9"/>
    <pageSetUpPr autoPageBreaks="0" fitToPage="1"/>
  </sheetPr>
  <dimension ref="A1:G84"/>
  <sheetViews>
    <sheetView showGridLines="0" tabSelected="1" zoomScaleNormal="100" workbookViewId="0">
      <selection activeCell="C10" sqref="C10:F82"/>
    </sheetView>
  </sheetViews>
  <sheetFormatPr defaultColWidth="8.7109375" defaultRowHeight="16.5" customHeight="1" outlineLevelRow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8" t="s">
        <v>23</v>
      </c>
      <c r="B1" s="1"/>
      <c r="C1" s="1"/>
      <c r="D1" s="1"/>
      <c r="E1" s="1"/>
      <c r="F1" s="1"/>
      <c r="G1" s="19" t="s">
        <v>15</v>
      </c>
    </row>
    <row r="2" spans="1:7" s="20" customFormat="1" ht="12" x14ac:dyDescent="0.25"/>
    <row r="3" spans="1:7" ht="16.5" customHeight="1" x14ac:dyDescent="0.25">
      <c r="B3" s="16" t="s">
        <v>10</v>
      </c>
      <c r="C3" s="21" t="s">
        <v>18</v>
      </c>
    </row>
    <row r="4" spans="1:7" ht="16.5" customHeight="1" x14ac:dyDescent="0.25">
      <c r="B4" s="16" t="s">
        <v>11</v>
      </c>
      <c r="C4" s="22">
        <v>0.67</v>
      </c>
    </row>
    <row r="6" spans="1:7" ht="16.5" customHeight="1" x14ac:dyDescent="0.25">
      <c r="B6" s="13" t="s">
        <v>12</v>
      </c>
      <c r="C6" s="14" t="s">
        <v>19</v>
      </c>
      <c r="D6" s="14" t="s">
        <v>20</v>
      </c>
      <c r="E6" s="14" t="s">
        <v>21</v>
      </c>
      <c r="F6" s="14" t="s">
        <v>22</v>
      </c>
      <c r="G6" s="15" t="s">
        <v>15</v>
      </c>
    </row>
    <row r="7" spans="1:7" ht="16.5" hidden="1" customHeight="1" outlineLevel="1" x14ac:dyDescent="0.25">
      <c r="B7" s="13"/>
      <c r="C7" s="31">
        <f>'[2]HR MELBOURNE'!$C$7</f>
        <v>674</v>
      </c>
      <c r="D7" s="31">
        <f>'[2]HR MELBOURNE'!$D$7</f>
        <v>553</v>
      </c>
      <c r="E7" s="31">
        <f>'[2]HR MELBOURNE'!$E$7</f>
        <v>602</v>
      </c>
      <c r="F7" s="14"/>
      <c r="G7" s="15"/>
    </row>
    <row r="8" spans="1:7" ht="16.5" hidden="1" customHeight="1" outlineLevel="1" collapsed="1" x14ac:dyDescent="0.25">
      <c r="B8" s="13"/>
      <c r="C8" s="31">
        <f>'[1]HR PERTH'!$C$7</f>
        <v>1741.4</v>
      </c>
      <c r="D8" s="31">
        <f>'[1]HR PERTH'!$D$7</f>
        <v>608.29999999999995</v>
      </c>
      <c r="E8" s="31">
        <f>'[1]HR PERTH'!$E$7</f>
        <v>674.24</v>
      </c>
      <c r="F8" s="14"/>
      <c r="G8" s="15"/>
    </row>
    <row r="9" spans="1:7" ht="16.5" hidden="1" customHeight="1" outlineLevel="1" collapsed="1" x14ac:dyDescent="0.25">
      <c r="B9" s="13"/>
      <c r="C9" s="31">
        <f>'[3]HR SYDNEY'!$C$7</f>
        <v>848</v>
      </c>
      <c r="D9" s="31">
        <f>'[3]HR SYDNEY'!$D$7</f>
        <v>1170</v>
      </c>
      <c r="E9" s="31">
        <f>'[3]HR SYDNEY'!$E$7</f>
        <v>1720</v>
      </c>
      <c r="F9" s="14"/>
      <c r="G9" s="15"/>
    </row>
    <row r="10" spans="1:7" ht="16.5" customHeight="1" collapsed="1" x14ac:dyDescent="0.25">
      <c r="B10" s="3" t="s">
        <v>0</v>
      </c>
      <c r="C10" s="4">
        <f>SUM(C7:C9)</f>
        <v>3263.4</v>
      </c>
      <c r="D10" s="4">
        <f>SUM(D7:D9)</f>
        <v>2331.3000000000002</v>
      </c>
      <c r="E10" s="4">
        <f>SUM(E7:E9)</f>
        <v>2996.24</v>
      </c>
      <c r="F10" s="4"/>
      <c r="G10" s="17">
        <f>SUM(C10:F10)</f>
        <v>8590.94</v>
      </c>
    </row>
    <row r="11" spans="1:7" ht="16.5" customHeight="1" x14ac:dyDescent="0.25">
      <c r="B11" s="26"/>
      <c r="C11" s="32">
        <f>'[2]HR MELBOURNE'!$C$8</f>
        <v>451.58000000000004</v>
      </c>
      <c r="D11" s="32">
        <f>'[2]HR MELBOURNE'!$D$8</f>
        <v>370.51000000000005</v>
      </c>
      <c r="E11" s="32">
        <f>'[2]HR MELBOURNE'!$E$8</f>
        <v>403.34000000000003</v>
      </c>
      <c r="F11" s="27"/>
      <c r="G11" s="17"/>
    </row>
    <row r="12" spans="1:7" ht="16.5" customHeight="1" x14ac:dyDescent="0.25">
      <c r="B12" s="26"/>
      <c r="C12" s="32">
        <f>'[1]HR PERTH'!$C$8</f>
        <v>501.25380000000007</v>
      </c>
      <c r="D12" s="32">
        <f>'[1]HR PERTH'!$D$8</f>
        <v>414.97120000000007</v>
      </c>
      <c r="E12" s="32">
        <f>'[1]HR PERTH'!$E$8</f>
        <v>435.60720000000003</v>
      </c>
      <c r="F12" s="27"/>
      <c r="G12" s="17"/>
    </row>
    <row r="13" spans="1:7" ht="16.5" customHeight="1" x14ac:dyDescent="0.25">
      <c r="B13" s="26"/>
      <c r="C13" s="32">
        <f>'[3]HR SYDNEY'!$C$8</f>
        <v>568.16000000000008</v>
      </c>
      <c r="D13" s="32">
        <f>'[3]HR SYDNEY'!$D$8</f>
        <v>783.90000000000009</v>
      </c>
      <c r="E13" s="32">
        <f>'[3]HR SYDNEY'!$E$8</f>
        <v>1152.4000000000001</v>
      </c>
      <c r="F13" s="27"/>
      <c r="G13" s="17"/>
    </row>
    <row r="14" spans="1:7" ht="16.5" customHeight="1" x14ac:dyDescent="0.3">
      <c r="B14" s="5" t="s">
        <v>4</v>
      </c>
      <c r="C14" s="6">
        <f>SUM(C11:C13)</f>
        <v>1520.9938000000002</v>
      </c>
      <c r="D14" s="6">
        <f>SUM(D11:D13)</f>
        <v>1569.3812000000003</v>
      </c>
      <c r="E14" s="6">
        <f>SUM(E11:E13)</f>
        <v>1991.3472000000002</v>
      </c>
      <c r="F14" s="6"/>
      <c r="G14" s="17">
        <f t="shared" ref="G14:G34" si="0">SUM(C14:F14)</f>
        <v>5081.7222000000002</v>
      </c>
    </row>
    <row r="15" spans="1:7" ht="16.5" customHeight="1" x14ac:dyDescent="0.3">
      <c r="B15" s="5"/>
      <c r="C15" s="6">
        <f>'[2]HR MELBOURNE'!$C$9</f>
        <v>0</v>
      </c>
      <c r="D15" s="6">
        <f>'[2]HR MELBOURNE'!$D$9</f>
        <v>34</v>
      </c>
      <c r="E15" s="6">
        <f>'[2]HR MELBOURNE'!$E$9</f>
        <v>0</v>
      </c>
      <c r="F15" s="6"/>
      <c r="G15" s="17"/>
    </row>
    <row r="16" spans="1:7" ht="16.5" customHeight="1" x14ac:dyDescent="0.3">
      <c r="B16" s="5"/>
      <c r="C16" s="6">
        <f>'[1]HR PERTH'!$C$9</f>
        <v>44.87</v>
      </c>
      <c r="D16" s="6">
        <f>'[1]HR PERTH'!$D$9</f>
        <v>38.08</v>
      </c>
      <c r="E16" s="6">
        <f>'[1]HR PERTH'!$E$9</f>
        <v>59.62</v>
      </c>
      <c r="F16" s="6"/>
      <c r="G16" s="17"/>
    </row>
    <row r="17" spans="2:7" ht="16.5" customHeight="1" x14ac:dyDescent="0.3">
      <c r="B17" s="5"/>
      <c r="C17" s="6">
        <f>'[3]HR SYDNEY'!$C$9</f>
        <v>145</v>
      </c>
      <c r="D17" s="6">
        <f>'[3]HR SYDNEY'!$D$9</f>
        <v>185</v>
      </c>
      <c r="E17" s="6">
        <f>'[3]HR SYDNEY'!$E$9</f>
        <v>242.4</v>
      </c>
      <c r="F17" s="6"/>
      <c r="G17" s="17"/>
    </row>
    <row r="18" spans="2:7" ht="16.5" customHeight="1" x14ac:dyDescent="0.3">
      <c r="B18" s="5" t="s">
        <v>1</v>
      </c>
      <c r="C18" s="6">
        <f>SUM(C15:C17)</f>
        <v>189.87</v>
      </c>
      <c r="D18" s="6">
        <f>SUM(D15:D17)</f>
        <v>257.08</v>
      </c>
      <c r="E18" s="6">
        <f>SUM(E15:E17)</f>
        <v>302.02</v>
      </c>
      <c r="F18" s="6"/>
      <c r="G18" s="17">
        <f t="shared" si="0"/>
        <v>748.97</v>
      </c>
    </row>
    <row r="19" spans="2:7" ht="16.5" customHeight="1" x14ac:dyDescent="0.3">
      <c r="B19" s="5"/>
      <c r="C19" s="6">
        <f>'[2]HR MELBOURNE'!$C$10</f>
        <v>0</v>
      </c>
      <c r="D19" s="6">
        <f>'[2]HR MELBOURNE'!$D$10</f>
        <v>325.77</v>
      </c>
      <c r="E19" s="6">
        <f>'[2]HR MELBOURNE'!$E$10</f>
        <v>0</v>
      </c>
      <c r="F19" s="6"/>
      <c r="G19" s="17"/>
    </row>
    <row r="20" spans="2:7" ht="16.5" customHeight="1" x14ac:dyDescent="0.3">
      <c r="B20" s="5"/>
      <c r="C20" s="6">
        <f>'[1]HR PERTH'!$C$10</f>
        <v>355.08929999999998</v>
      </c>
      <c r="D20" s="6">
        <f>'[1]HR PERTH'!$D$10</f>
        <v>0</v>
      </c>
      <c r="E20" s="6">
        <f>'[1]HR PERTH'!$E$10</f>
        <v>0</v>
      </c>
      <c r="F20" s="6"/>
      <c r="G20" s="17"/>
    </row>
    <row r="21" spans="2:7" ht="16.5" customHeight="1" x14ac:dyDescent="0.3">
      <c r="B21" s="5"/>
      <c r="C21" s="6">
        <f>'[3]HR SYDNEY'!$C$10</f>
        <v>0</v>
      </c>
      <c r="D21" s="6">
        <f>'[3]HR SYDNEY'!$D$10</f>
        <v>0</v>
      </c>
      <c r="E21" s="6">
        <f>'[3]HR SYDNEY'!$E$10</f>
        <v>0</v>
      </c>
      <c r="F21" s="6"/>
      <c r="G21" s="17"/>
    </row>
    <row r="22" spans="2:7" ht="16.5" customHeight="1" x14ac:dyDescent="0.3">
      <c r="B22" s="5" t="s">
        <v>2</v>
      </c>
      <c r="C22" s="6">
        <f>SUM(C19:C21)</f>
        <v>355.08929999999998</v>
      </c>
      <c r="D22" s="6">
        <f>SUM(D19:D21)</f>
        <v>325.77</v>
      </c>
      <c r="E22" s="6">
        <f>SUM(E19:E21)</f>
        <v>0</v>
      </c>
      <c r="F22" s="6"/>
      <c r="G22" s="17">
        <f t="shared" si="0"/>
        <v>680.85929999999996</v>
      </c>
    </row>
    <row r="23" spans="2:7" ht="16.5" customHeight="1" x14ac:dyDescent="0.3">
      <c r="B23" s="5"/>
      <c r="C23" s="6">
        <f>'[2]HR MELBOURNE'!$C$11</f>
        <v>52.99</v>
      </c>
      <c r="D23" s="6">
        <f>'[2]HR MELBOURNE'!$D$11</f>
        <v>32.85</v>
      </c>
      <c r="E23" s="6">
        <f>'[2]HR MELBOURNE'!$E$11</f>
        <v>42.99</v>
      </c>
      <c r="F23" s="6"/>
      <c r="G23" s="17"/>
    </row>
    <row r="24" spans="2:7" ht="16.5" customHeight="1" x14ac:dyDescent="0.3">
      <c r="B24" s="5"/>
      <c r="C24" s="6">
        <f>'[1]HR PERTH'!$C$11</f>
        <v>0</v>
      </c>
      <c r="D24" s="6">
        <f>'[1]HR PERTH'!$D$11</f>
        <v>35.8065</v>
      </c>
      <c r="E24" s="6">
        <f>'[1]HR PERTH'!$E$11</f>
        <v>47.289000000000001</v>
      </c>
      <c r="F24" s="6"/>
      <c r="G24" s="17"/>
    </row>
    <row r="25" spans="2:7" ht="16.5" customHeight="1" x14ac:dyDescent="0.3">
      <c r="B25" s="5"/>
      <c r="C25" s="6">
        <f>'[3]HR SYDNEY'!$C$11</f>
        <v>63.320000000000007</v>
      </c>
      <c r="D25" s="6">
        <f>'[3]HR SYDNEY'!$D$11</f>
        <v>81.539999999999992</v>
      </c>
      <c r="E25" s="6">
        <f>'[3]HR SYDNEY'!$E$11</f>
        <v>107.38000000000001</v>
      </c>
      <c r="F25" s="6"/>
      <c r="G25" s="17"/>
    </row>
    <row r="26" spans="2:7" ht="16.5" customHeight="1" x14ac:dyDescent="0.3">
      <c r="B26" s="5" t="s">
        <v>17</v>
      </c>
      <c r="C26" s="6">
        <f>SUM(C23:C25)</f>
        <v>116.31</v>
      </c>
      <c r="D26" s="6">
        <f>SUM(D23:D25)</f>
        <v>150.19649999999999</v>
      </c>
      <c r="E26" s="6">
        <f>SUM(E23:E25)</f>
        <v>197.65899999999999</v>
      </c>
      <c r="F26" s="6"/>
      <c r="G26" s="17">
        <f t="shared" si="0"/>
        <v>464.16549999999995</v>
      </c>
    </row>
    <row r="27" spans="2:7" ht="16.5" customHeight="1" x14ac:dyDescent="0.3">
      <c r="B27" s="5"/>
      <c r="C27" s="6">
        <f>'[2]HR MELBOURNE'!$C$12</f>
        <v>0</v>
      </c>
      <c r="D27" s="6">
        <f>'[2]HR MELBOURNE'!$D$12</f>
        <v>18.559999999999999</v>
      </c>
      <c r="E27" s="6">
        <f>'[2]HR MELBOURNE'!$E$12</f>
        <v>7.77</v>
      </c>
      <c r="F27" s="6"/>
      <c r="G27" s="17"/>
    </row>
    <row r="28" spans="2:7" ht="16.5" customHeight="1" x14ac:dyDescent="0.3">
      <c r="B28" s="5"/>
      <c r="C28" s="6">
        <f>'[1]HR PERTH'!$C$12</f>
        <v>0</v>
      </c>
      <c r="D28" s="6">
        <f>'[1]HR PERTH'!$D$12</f>
        <v>20.230399999999999</v>
      </c>
      <c r="E28" s="6">
        <f>'[1]HR PERTH'!$E$12</f>
        <v>8.3916000000000004</v>
      </c>
      <c r="F28" s="6"/>
      <c r="G28" s="17"/>
    </row>
    <row r="29" spans="2:7" ht="16.5" customHeight="1" x14ac:dyDescent="0.3">
      <c r="B29" s="5"/>
      <c r="C29" s="6">
        <f>'[3]HR SYDNEY'!$C$12</f>
        <v>375</v>
      </c>
      <c r="D29" s="6">
        <f>'[3]HR SYDNEY'!$D$12</f>
        <v>375</v>
      </c>
      <c r="E29" s="6">
        <f>'[3]HR SYDNEY'!$E$12</f>
        <v>375</v>
      </c>
      <c r="F29" s="6"/>
      <c r="G29" s="17"/>
    </row>
    <row r="30" spans="2:7" ht="16.5" customHeight="1" x14ac:dyDescent="0.3">
      <c r="B30" s="5" t="s">
        <v>16</v>
      </c>
      <c r="C30" s="6">
        <f>SUM(C27:C29)</f>
        <v>375</v>
      </c>
      <c r="D30" s="6">
        <f>SUM(D27:D29)</f>
        <v>413.79039999999998</v>
      </c>
      <c r="E30" s="6">
        <f>SUM(E27:E29)</f>
        <v>391.16160000000002</v>
      </c>
      <c r="F30" s="6"/>
      <c r="G30" s="17">
        <f t="shared" si="0"/>
        <v>1179.952</v>
      </c>
    </row>
    <row r="31" spans="2:7" ht="16.5" customHeight="1" x14ac:dyDescent="0.3">
      <c r="B31" s="5"/>
      <c r="C31" s="6">
        <f>'[2]HR MELBOURNE'!$C$13</f>
        <v>1298</v>
      </c>
      <c r="D31" s="6">
        <f>'[2]HR MELBOURNE'!$D$13</f>
        <v>0</v>
      </c>
      <c r="E31" s="6">
        <f>'[2]HR MELBOURNE'!$E$13</f>
        <v>0</v>
      </c>
      <c r="F31" s="6"/>
      <c r="G31" s="17"/>
    </row>
    <row r="32" spans="2:7" ht="16.5" customHeight="1" x14ac:dyDescent="0.3">
      <c r="B32" s="5"/>
      <c r="C32" s="6">
        <f>'[1]HR PERTH'!$C$13</f>
        <v>0</v>
      </c>
      <c r="D32" s="6">
        <f>'[1]HR PERTH'!$D$13</f>
        <v>0</v>
      </c>
      <c r="E32" s="6">
        <f>'[1]HR PERTH'!$E$13</f>
        <v>0</v>
      </c>
      <c r="F32" s="6"/>
      <c r="G32" s="17"/>
    </row>
    <row r="33" spans="2:7" ht="16.5" customHeight="1" x14ac:dyDescent="0.3">
      <c r="B33" s="5"/>
      <c r="C33" s="6">
        <f>'[3]HR SYDNEY'!$C$13</f>
        <v>0</v>
      </c>
      <c r="D33" s="6">
        <f>'[3]HR SYDNEY'!$D$13</f>
        <v>0</v>
      </c>
      <c r="E33" s="6">
        <f>'[3]HR SYDNEY'!$E$13</f>
        <v>560</v>
      </c>
      <c r="F33" s="6"/>
      <c r="G33" s="17"/>
    </row>
    <row r="34" spans="2:7" ht="16.5" customHeight="1" x14ac:dyDescent="0.3">
      <c r="B34" s="5" t="s">
        <v>3</v>
      </c>
      <c r="C34" s="6">
        <f>SUM(C31:C33)</f>
        <v>1298</v>
      </c>
      <c r="D34" s="6">
        <f>SUM(D31:D33)</f>
        <v>0</v>
      </c>
      <c r="E34" s="6">
        <f>SUM(E31:E33)</f>
        <v>560</v>
      </c>
      <c r="F34" s="6"/>
      <c r="G34" s="17">
        <f t="shared" si="0"/>
        <v>1858</v>
      </c>
    </row>
    <row r="35" spans="2:7" ht="16.5" customHeight="1" x14ac:dyDescent="0.3">
      <c r="B35" s="26"/>
      <c r="C35" s="28">
        <f>'[2]HR MELBOURNE'!$C$14</f>
        <v>1802.5700000000002</v>
      </c>
      <c r="D35" s="28">
        <f>'[2]HR MELBOURNE'!$D$14</f>
        <v>781.68999999999994</v>
      </c>
      <c r="E35" s="28">
        <f>'[2]HR MELBOURNE'!$E$14</f>
        <v>454.1</v>
      </c>
      <c r="F35" s="28">
        <f>'[2]HR MELBOURNE'!$F$14</f>
        <v>0</v>
      </c>
      <c r="G35" s="29"/>
    </row>
    <row r="36" spans="2:7" ht="16.5" customHeight="1" x14ac:dyDescent="0.3">
      <c r="B36" s="26"/>
      <c r="C36" s="28">
        <f>'[1]HR PERTH'!$C$14</f>
        <v>901.21310000000005</v>
      </c>
      <c r="D36" s="28">
        <f>'[1]HR PERTH'!$D$14</f>
        <v>509.0881</v>
      </c>
      <c r="E36" s="28">
        <f>'[1]HR PERTH'!$E$14</f>
        <v>550.90780000000007</v>
      </c>
      <c r="F36" s="28">
        <f>'[1]HR PERTH'!$F$14</f>
        <v>0</v>
      </c>
      <c r="G36" s="29"/>
    </row>
    <row r="37" spans="2:7" ht="16.5" customHeight="1" x14ac:dyDescent="0.3">
      <c r="B37" s="26"/>
      <c r="C37" s="28">
        <f>'[3]HR SYDNEY'!$C$14</f>
        <v>1151.48</v>
      </c>
      <c r="D37" s="28">
        <f>'[3]HR SYDNEY'!$D$14</f>
        <v>1425.44</v>
      </c>
      <c r="E37" s="28">
        <f>'[3]HR SYDNEY'!$E$14</f>
        <v>2437.1800000000003</v>
      </c>
      <c r="F37" s="28">
        <f>'[3]HR SYDNEY'!$F$14</f>
        <v>0</v>
      </c>
      <c r="G37" s="29"/>
    </row>
    <row r="38" spans="2:7" ht="16.5" customHeight="1" x14ac:dyDescent="0.25">
      <c r="B38" s="7" t="s">
        <v>15</v>
      </c>
      <c r="C38" s="8">
        <f>SUM(C35:C37)</f>
        <v>3855.2631000000001</v>
      </c>
      <c r="D38" s="8">
        <f>SUM(D35:D37)</f>
        <v>2716.2181</v>
      </c>
      <c r="E38" s="8">
        <f>SUM(E35:E37)</f>
        <v>3442.1878000000006</v>
      </c>
      <c r="F38" s="8">
        <f>SUM(F35:F37)</f>
        <v>0</v>
      </c>
      <c r="G38" s="8">
        <f>SUM(G10:G34)</f>
        <v>18604.609</v>
      </c>
    </row>
    <row r="39" spans="2:7" ht="16.5" customHeight="1" x14ac:dyDescent="0.25">
      <c r="B39" s="9"/>
      <c r="C39" s="9"/>
      <c r="D39" s="9"/>
      <c r="E39" s="9"/>
      <c r="F39" s="9"/>
      <c r="G39" s="9"/>
    </row>
    <row r="40" spans="2:7" ht="16.5" customHeight="1" x14ac:dyDescent="0.25">
      <c r="B40" s="13" t="s">
        <v>13</v>
      </c>
      <c r="C40" s="10"/>
      <c r="D40" s="10"/>
      <c r="E40" s="10"/>
      <c r="F40" s="10"/>
      <c r="G40" s="10"/>
    </row>
    <row r="41" spans="2:7" ht="16.5" customHeight="1" x14ac:dyDescent="0.25">
      <c r="B41" s="13"/>
      <c r="C41" s="33">
        <f>'[2]HR MELBOURNE'!$C$17</f>
        <v>856.91</v>
      </c>
      <c r="D41" s="33">
        <f>'[2]HR MELBOURNE'!$D$17</f>
        <v>0</v>
      </c>
      <c r="E41" s="33">
        <f>'[2]HR MELBOURNE'!$E$17</f>
        <v>455.32</v>
      </c>
      <c r="F41" s="10"/>
      <c r="G41" s="10"/>
    </row>
    <row r="42" spans="2:7" ht="16.5" customHeight="1" x14ac:dyDescent="0.25">
      <c r="B42" s="13"/>
      <c r="C42" s="33">
        <f>'[1]HR PERTH'!$C$17</f>
        <v>0</v>
      </c>
      <c r="D42" s="33">
        <f>'[1]HR PERTH'!$D$17</f>
        <v>643.29</v>
      </c>
      <c r="E42" s="33">
        <f>'[1]HR PERTH'!$E$17</f>
        <v>505.40519999999998</v>
      </c>
      <c r="F42" s="10"/>
      <c r="G42" s="10"/>
    </row>
    <row r="43" spans="2:7" ht="16.5" customHeight="1" x14ac:dyDescent="0.25">
      <c r="B43" s="13"/>
      <c r="C43" s="33">
        <f>'[3]HR SYDNEY'!$C$17</f>
        <v>0</v>
      </c>
      <c r="D43" s="33">
        <f>'[3]HR SYDNEY'!$D$17</f>
        <v>289</v>
      </c>
      <c r="E43" s="33">
        <f>'[3]HR SYDNEY'!$E$17</f>
        <v>695</v>
      </c>
      <c r="F43" s="10"/>
      <c r="G43" s="10"/>
    </row>
    <row r="44" spans="2:7" ht="16.5" customHeight="1" x14ac:dyDescent="0.3">
      <c r="B44" s="3" t="s">
        <v>5</v>
      </c>
      <c r="C44" s="6">
        <f>SUM(C41:C43)</f>
        <v>856.91</v>
      </c>
      <c r="D44" s="6">
        <f>SUM(D41:D43)</f>
        <v>932.29</v>
      </c>
      <c r="E44" s="6">
        <f>SUM(E41:E43)</f>
        <v>1655.7251999999999</v>
      </c>
      <c r="F44" s="6"/>
      <c r="G44" s="17">
        <f t="shared" ref="G44:G56" si="1">SUM(C44:F44)</f>
        <v>3444.9251999999997</v>
      </c>
    </row>
    <row r="45" spans="2:7" ht="16.5" customHeight="1" x14ac:dyDescent="0.3">
      <c r="B45" s="26"/>
      <c r="C45" s="6">
        <f>'[2]HR MELBOURNE'!$C$18</f>
        <v>55.43</v>
      </c>
      <c r="D45" s="6">
        <f>'[2]HR MELBOURNE'!$D$18</f>
        <v>0</v>
      </c>
      <c r="E45" s="6">
        <f>'[2]HR MELBOURNE'!$E$18</f>
        <v>45</v>
      </c>
      <c r="F45" s="6"/>
      <c r="G45" s="17"/>
    </row>
    <row r="46" spans="2:7" ht="16.5" customHeight="1" x14ac:dyDescent="0.3">
      <c r="B46" s="26"/>
      <c r="C46" s="6">
        <f>'[1]HR PERTH'!$C$18</f>
        <v>0</v>
      </c>
      <c r="D46" s="6">
        <f>'[1]HR PERTH'!$D$18</f>
        <v>60.418700000000001</v>
      </c>
      <c r="E46" s="6">
        <f>'[1]HR PERTH'!$E$18</f>
        <v>49.95</v>
      </c>
      <c r="F46" s="6"/>
      <c r="G46" s="17"/>
    </row>
    <row r="47" spans="2:7" ht="16.5" customHeight="1" x14ac:dyDescent="0.3">
      <c r="B47" s="26"/>
      <c r="C47" s="6">
        <f>'[3]HR SYDNEY'!$C$18</f>
        <v>0</v>
      </c>
      <c r="D47" s="6">
        <f>'[3]HR SYDNEY'!$D$18</f>
        <v>15.63</v>
      </c>
      <c r="E47" s="6">
        <f>'[3]HR SYDNEY'!$E$18</f>
        <v>0</v>
      </c>
      <c r="F47" s="6"/>
      <c r="G47" s="17"/>
    </row>
    <row r="48" spans="2:7" ht="16.5" customHeight="1" x14ac:dyDescent="0.3">
      <c r="B48" s="5" t="s">
        <v>6</v>
      </c>
      <c r="C48" s="6">
        <f>SUM(C45:C47)</f>
        <v>55.43</v>
      </c>
      <c r="D48" s="6">
        <f>SUM(D45:D47)</f>
        <v>76.048699999999997</v>
      </c>
      <c r="E48" s="6">
        <f>SUM(E45:E47)</f>
        <v>94.95</v>
      </c>
      <c r="F48" s="6"/>
      <c r="G48" s="17">
        <f t="shared" si="1"/>
        <v>226.42869999999999</v>
      </c>
    </row>
    <row r="49" spans="2:7" ht="16.5" customHeight="1" x14ac:dyDescent="0.3">
      <c r="B49" s="5"/>
      <c r="C49" s="6">
        <f>'[2]HR MELBOURNE'!$C$19</f>
        <v>85.36</v>
      </c>
      <c r="D49" s="6">
        <f>'[2]HR MELBOURNE'!$D$19</f>
        <v>489.53</v>
      </c>
      <c r="E49" s="6">
        <f>'[2]HR MELBOURNE'!$E$19</f>
        <v>236.02</v>
      </c>
      <c r="F49" s="6"/>
      <c r="G49" s="17"/>
    </row>
    <row r="50" spans="2:7" ht="16.5" customHeight="1" x14ac:dyDescent="0.3">
      <c r="B50" s="5"/>
      <c r="C50" s="6">
        <f>'[1]HR PERTH'!$C$19</f>
        <v>0</v>
      </c>
      <c r="D50" s="6">
        <f>'[1]HR PERTH'!$D$19</f>
        <v>94.749600000000001</v>
      </c>
      <c r="E50" s="6">
        <f>'[1]HR PERTH'!$E$19</f>
        <v>259.62200000000001</v>
      </c>
      <c r="F50" s="6"/>
      <c r="G50" s="17"/>
    </row>
    <row r="51" spans="2:7" ht="16.5" customHeight="1" x14ac:dyDescent="0.3">
      <c r="B51" s="5"/>
      <c r="C51" s="6">
        <f>'[3]HR SYDNEY'!$C$19</f>
        <v>193.10000000000002</v>
      </c>
      <c r="D51" s="6">
        <f>'[3]HR SYDNEY'!$D$19</f>
        <v>991.5100000000001</v>
      </c>
      <c r="E51" s="6">
        <f>'[3]HR SYDNEY'!$E$19</f>
        <v>667.18000000000006</v>
      </c>
      <c r="F51" s="6"/>
      <c r="G51" s="17"/>
    </row>
    <row r="52" spans="2:7" ht="16.5" customHeight="1" x14ac:dyDescent="0.3">
      <c r="B52" s="5" t="s">
        <v>7</v>
      </c>
      <c r="C52" s="6">
        <f>SUM(C49:C51)</f>
        <v>278.46000000000004</v>
      </c>
      <c r="D52" s="6">
        <f>SUM(D49:D51)</f>
        <v>1575.7896000000001</v>
      </c>
      <c r="E52" s="6">
        <f>SUM(E49:E51)</f>
        <v>1162.8220000000001</v>
      </c>
      <c r="F52" s="6"/>
      <c r="G52" s="17">
        <f t="shared" si="1"/>
        <v>3017.0716000000002</v>
      </c>
    </row>
    <row r="53" spans="2:7" ht="16.5" customHeight="1" x14ac:dyDescent="0.3">
      <c r="B53" s="5"/>
      <c r="C53" s="6">
        <f>'[2]HR MELBOURNE'!$C$20</f>
        <v>286.27999999999997</v>
      </c>
      <c r="D53" s="6">
        <f>'[2]HR MELBOURNE'!$D$20</f>
        <v>185</v>
      </c>
      <c r="E53" s="6">
        <f>'[2]HR MELBOURNE'!$E$20</f>
        <v>246.88</v>
      </c>
      <c r="F53" s="6"/>
      <c r="G53" s="17"/>
    </row>
    <row r="54" spans="2:7" ht="16.5" customHeight="1" x14ac:dyDescent="0.3">
      <c r="B54" s="5"/>
      <c r="C54" s="6">
        <f>'[1]HR PERTH'!$C$20</f>
        <v>314.90799999999996</v>
      </c>
      <c r="D54" s="6">
        <f>'[1]HR PERTH'!$D$20</f>
        <v>199.8</v>
      </c>
      <c r="E54" s="6">
        <f>'[1]HR PERTH'!$E$20</f>
        <v>274.03679999999997</v>
      </c>
      <c r="F54" s="6"/>
      <c r="G54" s="17"/>
    </row>
    <row r="55" spans="2:7" ht="16.5" customHeight="1" x14ac:dyDescent="0.3">
      <c r="B55" s="5"/>
      <c r="C55" s="6">
        <f>'[3]HR SYDNEY'!$C$20</f>
        <v>435.31999999999994</v>
      </c>
      <c r="D55" s="6">
        <f>'[3]HR SYDNEY'!$D$20</f>
        <v>532.09999999999991</v>
      </c>
      <c r="E55" s="6">
        <f>'[3]HR SYDNEY'!$E$20</f>
        <v>145.80000000000001</v>
      </c>
      <c r="F55" s="6"/>
      <c r="G55" s="17"/>
    </row>
    <row r="56" spans="2:7" ht="16.5" customHeight="1" x14ac:dyDescent="0.3">
      <c r="B56" s="5" t="s">
        <v>8</v>
      </c>
      <c r="C56" s="6">
        <f>SUM(C53:C55)</f>
        <v>1036.5079999999998</v>
      </c>
      <c r="D56" s="6">
        <f>SUM(D53:D55)</f>
        <v>916.89999999999986</v>
      </c>
      <c r="E56" s="6">
        <f>SUM(E53:E55)</f>
        <v>666.71679999999992</v>
      </c>
      <c r="F56" s="6"/>
      <c r="G56" s="17">
        <f t="shared" si="1"/>
        <v>2620.1247999999996</v>
      </c>
    </row>
    <row r="57" spans="2:7" ht="16.5" customHeight="1" x14ac:dyDescent="0.3">
      <c r="B57" s="26"/>
      <c r="C57" s="28">
        <f>'[2]HR MELBOURNE'!$C$21</f>
        <v>1283.98</v>
      </c>
      <c r="D57" s="28">
        <f>'[2]HR MELBOURNE'!$D$21</f>
        <v>674.53</v>
      </c>
      <c r="E57" s="28">
        <f>'[2]HR MELBOURNE'!$E$21</f>
        <v>983.22</v>
      </c>
      <c r="F57" s="28">
        <f>'[2]HR MELBOURNE'!$F$21</f>
        <v>0</v>
      </c>
      <c r="G57" s="29"/>
    </row>
    <row r="58" spans="2:7" ht="16.5" customHeight="1" x14ac:dyDescent="0.3">
      <c r="B58" s="26"/>
      <c r="C58" s="28">
        <f>'[1]HR PERTH'!$C$21</f>
        <v>314.90799999999996</v>
      </c>
      <c r="D58" s="28">
        <f>'[1]HR PERTH'!$D$21</f>
        <v>998.25829999999996</v>
      </c>
      <c r="E58" s="28">
        <f>'[1]HR PERTH'!$E$21</f>
        <v>1089.0140000000001</v>
      </c>
      <c r="F58" s="28">
        <f>'[1]HR PERTH'!$F$21</f>
        <v>0</v>
      </c>
      <c r="G58" s="29"/>
    </row>
    <row r="59" spans="2:7" ht="16.5" customHeight="1" x14ac:dyDescent="0.3">
      <c r="B59" s="26"/>
      <c r="C59" s="28">
        <f>'[3]HR SYDNEY'!$C$21</f>
        <v>628.41999999999996</v>
      </c>
      <c r="D59" s="28">
        <f>'[3]HR SYDNEY'!$D$21</f>
        <v>1828.24</v>
      </c>
      <c r="E59" s="28">
        <f>'[3]HR SYDNEY'!$E$21</f>
        <v>1507.98</v>
      </c>
      <c r="F59" s="28">
        <f>'[3]HR SYDNEY'!$F$21</f>
        <v>0</v>
      </c>
      <c r="G59" s="29"/>
    </row>
    <row r="60" spans="2:7" ht="16.5" customHeight="1" x14ac:dyDescent="0.25">
      <c r="B60" s="7" t="s">
        <v>15</v>
      </c>
      <c r="C60" s="8">
        <f>SUM(C57:C59)</f>
        <v>2227.308</v>
      </c>
      <c r="D60" s="8">
        <f>SUM(D57:D59)</f>
        <v>3501.0282999999999</v>
      </c>
      <c r="E60" s="8">
        <f>SUM(E57:E59)</f>
        <v>3580.2140000000004</v>
      </c>
      <c r="F60" s="8">
        <f>SUM(F57:F59)</f>
        <v>0</v>
      </c>
      <c r="G60" s="8">
        <f>SUM(G44:G56)</f>
        <v>9308.550299999999</v>
      </c>
    </row>
    <row r="61" spans="2:7" ht="16.5" customHeight="1" x14ac:dyDescent="0.25">
      <c r="B61" s="9"/>
      <c r="C61" s="9"/>
      <c r="D61" s="9"/>
      <c r="E61" s="9"/>
      <c r="F61" s="9"/>
      <c r="G61" s="9"/>
    </row>
    <row r="62" spans="2:7" ht="16.5" customHeight="1" x14ac:dyDescent="0.25">
      <c r="B62" s="13" t="s">
        <v>14</v>
      </c>
      <c r="C62" s="10"/>
      <c r="D62" s="10"/>
      <c r="E62" s="10"/>
      <c r="F62" s="10"/>
      <c r="G62" s="10"/>
    </row>
    <row r="63" spans="2:7" ht="16.5" customHeight="1" x14ac:dyDescent="0.25">
      <c r="B63" s="13"/>
      <c r="C63" s="33">
        <f>'[2]HR MELBOURNE'!$C$24</f>
        <v>482.03</v>
      </c>
      <c r="D63" s="33">
        <f>'[2]HR MELBOURNE'!$D$24</f>
        <v>633.29999999999995</v>
      </c>
      <c r="E63" s="33">
        <f>'[2]HR MELBOURNE'!$E$24</f>
        <v>638.45000000000005</v>
      </c>
      <c r="F63" s="10"/>
      <c r="G63" s="10"/>
    </row>
    <row r="64" spans="2:7" ht="16.5" customHeight="1" x14ac:dyDescent="0.25">
      <c r="B64" s="13"/>
      <c r="C64" s="33">
        <f>'[1]HR PERTH'!$C$24</f>
        <v>530.23299999999995</v>
      </c>
      <c r="D64" s="33">
        <f>'[1]HR PERTH'!$D$24</f>
        <v>709.29599999999994</v>
      </c>
      <c r="E64" s="33">
        <f>'[1]HR PERTH'!$E$24</f>
        <v>702.29500000000007</v>
      </c>
      <c r="F64" s="10"/>
      <c r="G64" s="10"/>
    </row>
    <row r="65" spans="2:7" ht="16.5" customHeight="1" x14ac:dyDescent="0.25">
      <c r="B65" s="13"/>
      <c r="C65" s="33">
        <f>'[3]HR SYDNEY'!$C$24</f>
        <v>213.38</v>
      </c>
      <c r="D65" s="33">
        <f>'[3]HR SYDNEY'!$D$24</f>
        <v>121.22</v>
      </c>
      <c r="E65" s="33">
        <f>'[3]HR SYDNEY'!$E$24</f>
        <v>245.60000000000002</v>
      </c>
      <c r="F65" s="10"/>
      <c r="G65" s="10"/>
    </row>
    <row r="66" spans="2:7" s="10" customFormat="1" ht="15.9" customHeight="1" x14ac:dyDescent="0.25">
      <c r="B66" s="3" t="s">
        <v>24</v>
      </c>
      <c r="C66" s="25">
        <f>SUM(C63:C65)</f>
        <v>1225.643</v>
      </c>
      <c r="D66" s="25">
        <f>SUM(D63:D65)</f>
        <v>1463.816</v>
      </c>
      <c r="E66" s="25">
        <f>SUM(E63:E65)</f>
        <v>1586.3450000000003</v>
      </c>
      <c r="F66" s="23"/>
      <c r="G66" s="17">
        <f t="shared" ref="G66:G78" si="2">SUM(C66:F66)</f>
        <v>4275.8040000000001</v>
      </c>
    </row>
    <row r="67" spans="2:7" s="10" customFormat="1" ht="15.9" customHeight="1" x14ac:dyDescent="0.25">
      <c r="B67" s="26"/>
      <c r="C67" s="25">
        <f>'[2]HR MELBOURNE'!$C$25</f>
        <v>182.55</v>
      </c>
      <c r="D67" s="25">
        <f>'[2]HR MELBOURNE'!$D$25</f>
        <v>57.34</v>
      </c>
      <c r="E67" s="25">
        <f>'[2]HR MELBOURNE'!$E$25</f>
        <v>260.02</v>
      </c>
      <c r="F67" s="23"/>
      <c r="G67" s="17"/>
    </row>
    <row r="68" spans="2:7" s="10" customFormat="1" ht="15.9" customHeight="1" x14ac:dyDescent="0.25">
      <c r="B68" s="26"/>
      <c r="C68" s="25">
        <f>'[1]HR PERTH'!$C$25</f>
        <v>202.63050000000001</v>
      </c>
      <c r="D68" s="25">
        <f>'[1]HR PERTH'!$D$25</f>
        <v>63.647400000000005</v>
      </c>
      <c r="E68" s="25">
        <f>'[1]HR PERTH'!$E$25</f>
        <v>288.62219999999996</v>
      </c>
      <c r="F68" s="23"/>
      <c r="G68" s="17"/>
    </row>
    <row r="69" spans="2:7" s="10" customFormat="1" ht="15.9" customHeight="1" x14ac:dyDescent="0.25">
      <c r="B69" s="26"/>
      <c r="C69" s="25">
        <f>'[3]HR SYDNEY'!$C$25</f>
        <v>1035.0900000000001</v>
      </c>
      <c r="D69" s="25">
        <f>'[3]HR SYDNEY'!$D$25</f>
        <v>0</v>
      </c>
      <c r="E69" s="25">
        <f>'[3]HR SYDNEY'!$E$25</f>
        <v>2855.1</v>
      </c>
      <c r="F69" s="23"/>
      <c r="G69" s="17"/>
    </row>
    <row r="70" spans="2:7" s="10" customFormat="1" ht="16.5" customHeight="1" x14ac:dyDescent="0.25">
      <c r="B70" s="5" t="s">
        <v>25</v>
      </c>
      <c r="C70" s="25">
        <f>SUM(C67:C69)</f>
        <v>1420.2705000000001</v>
      </c>
      <c r="D70" s="25">
        <f>SUM(D67:D69)</f>
        <v>120.98740000000001</v>
      </c>
      <c r="E70" s="25">
        <f>SUM(E67:E69)</f>
        <v>3403.7421999999997</v>
      </c>
      <c r="F70" s="23"/>
      <c r="G70" s="17">
        <f t="shared" si="2"/>
        <v>4945.0000999999993</v>
      </c>
    </row>
    <row r="71" spans="2:7" s="10" customFormat="1" ht="16.5" customHeight="1" x14ac:dyDescent="0.25">
      <c r="B71" s="5"/>
      <c r="C71" s="25">
        <f>'[2]HR MELBOURNE'!$C$26</f>
        <v>174.04</v>
      </c>
      <c r="D71" s="25">
        <f>'[2]HR MELBOURNE'!$D$26</f>
        <v>146.46</v>
      </c>
      <c r="E71" s="25">
        <f>'[2]HR MELBOURNE'!$E$26</f>
        <v>304.16000000000003</v>
      </c>
      <c r="F71" s="23"/>
      <c r="G71" s="17"/>
    </row>
    <row r="72" spans="2:7" s="10" customFormat="1" ht="16.5" customHeight="1" x14ac:dyDescent="0.25">
      <c r="B72" s="5"/>
      <c r="C72" s="25">
        <f>'[1]HR PERTH'!$C$26</f>
        <v>193.18439999999998</v>
      </c>
      <c r="D72" s="25">
        <f>'[1]HR PERTH'!$D$26</f>
        <v>161.10599999999999</v>
      </c>
      <c r="E72" s="25">
        <f>'[1]HR PERTH'!$E$26</f>
        <v>331.53440000000001</v>
      </c>
      <c r="F72" s="23"/>
      <c r="G72" s="17"/>
    </row>
    <row r="73" spans="2:7" s="10" customFormat="1" ht="16.5" customHeight="1" x14ac:dyDescent="0.25">
      <c r="B73" s="5"/>
      <c r="C73" s="25">
        <f>'[3]HR SYDNEY'!$C$26</f>
        <v>496.5</v>
      </c>
      <c r="D73" s="25">
        <f>'[3]HR SYDNEY'!$D$26</f>
        <v>496.5</v>
      </c>
      <c r="E73" s="25">
        <f>'[3]HR SYDNEY'!$E$26</f>
        <v>496.5</v>
      </c>
      <c r="F73" s="23"/>
      <c r="G73" s="17"/>
    </row>
    <row r="74" spans="2:7" s="10" customFormat="1" ht="16.5" customHeight="1" x14ac:dyDescent="0.25">
      <c r="B74" s="5" t="s">
        <v>26</v>
      </c>
      <c r="C74" s="25">
        <f>SUM(C71:C73)</f>
        <v>863.72439999999995</v>
      </c>
      <c r="D74" s="25">
        <f>SUM(D71:D73)</f>
        <v>804.06600000000003</v>
      </c>
      <c r="E74" s="25">
        <f>SUM(E71:E73)</f>
        <v>1132.1944000000001</v>
      </c>
      <c r="F74" s="23"/>
      <c r="G74" s="17">
        <f t="shared" si="2"/>
        <v>2799.9848000000002</v>
      </c>
    </row>
    <row r="75" spans="2:7" s="10" customFormat="1" ht="16.5" customHeight="1" x14ac:dyDescent="0.25">
      <c r="B75" s="5"/>
      <c r="C75" s="25">
        <f>'[2]HR MELBOURNE'!$C$27</f>
        <v>25.4</v>
      </c>
      <c r="D75" s="25">
        <f>'[2]HR MELBOURNE'!$D$27</f>
        <v>187.4</v>
      </c>
      <c r="E75" s="25">
        <f>'[2]HR MELBOURNE'!$E$27</f>
        <v>310.39999999999998</v>
      </c>
      <c r="F75" s="23"/>
      <c r="G75" s="17"/>
    </row>
    <row r="76" spans="2:7" s="10" customFormat="1" ht="16.5" customHeight="1" x14ac:dyDescent="0.25">
      <c r="B76" s="5"/>
      <c r="C76" s="25">
        <f>'[1]HR PERTH'!$C$27</f>
        <v>28.447999999999997</v>
      </c>
      <c r="D76" s="25">
        <f>'[1]HR PERTH'!$D$27</f>
        <v>206.14000000000001</v>
      </c>
      <c r="E76" s="25">
        <f>'[1]HR PERTH'!$E$27</f>
        <v>338.33599999999996</v>
      </c>
      <c r="F76" s="23"/>
      <c r="G76" s="17"/>
    </row>
    <row r="77" spans="2:7" s="10" customFormat="1" ht="16.5" customHeight="1" x14ac:dyDescent="0.25">
      <c r="B77" s="5"/>
      <c r="C77" s="25">
        <f>'[3]HR SYDNEY'!$C$27</f>
        <v>0</v>
      </c>
      <c r="D77" s="25">
        <f>'[3]HR SYDNEY'!$D$27</f>
        <v>65.319999999999993</v>
      </c>
      <c r="E77" s="25">
        <f>'[3]HR SYDNEY'!$E$27</f>
        <v>85.48</v>
      </c>
      <c r="F77" s="23"/>
      <c r="G77" s="17"/>
    </row>
    <row r="78" spans="2:7" s="10" customFormat="1" ht="16.5" customHeight="1" x14ac:dyDescent="0.25">
      <c r="B78" s="5" t="s">
        <v>27</v>
      </c>
      <c r="C78" s="25">
        <f>SUM(C75:C77)</f>
        <v>53.847999999999999</v>
      </c>
      <c r="D78" s="25">
        <f>SUM(D75:D77)</f>
        <v>458.86</v>
      </c>
      <c r="E78" s="25">
        <f>SUM(E75:E77)</f>
        <v>734.21599999999989</v>
      </c>
      <c r="F78" s="23"/>
      <c r="G78" s="17">
        <f t="shared" si="2"/>
        <v>1246.924</v>
      </c>
    </row>
    <row r="79" spans="2:7" s="10" customFormat="1" ht="16.5" customHeight="1" x14ac:dyDescent="0.25">
      <c r="B79" s="26"/>
      <c r="C79" s="30">
        <f>'[2]HR MELBOURNE'!$C$28</f>
        <v>864.01999999999987</v>
      </c>
      <c r="D79" s="30">
        <f>'[2]HR MELBOURNE'!$D$28</f>
        <v>1024.5</v>
      </c>
      <c r="E79" s="30">
        <f>'[2]HR MELBOURNE'!$E$28</f>
        <v>1513.0300000000002</v>
      </c>
      <c r="F79" s="30">
        <f>'[2]HR MELBOURNE'!$F$28</f>
        <v>0</v>
      </c>
      <c r="G79" s="29"/>
    </row>
    <row r="80" spans="2:7" s="10" customFormat="1" ht="16.5" customHeight="1" x14ac:dyDescent="0.25">
      <c r="B80" s="26"/>
      <c r="C80" s="30">
        <f>'[1]HR PERTH'!$C$28</f>
        <v>954.49589999999989</v>
      </c>
      <c r="D80" s="30">
        <f>'[1]HR PERTH'!$D$28</f>
        <v>1140.1894</v>
      </c>
      <c r="E80" s="30">
        <f>'[1]HR PERTH'!$E$28</f>
        <v>1660.7876000000001</v>
      </c>
      <c r="F80" s="30">
        <f>'[1]HR PERTH'!$F$28</f>
        <v>0</v>
      </c>
      <c r="G80" s="29"/>
    </row>
    <row r="81" spans="2:7" s="10" customFormat="1" ht="16.5" customHeight="1" x14ac:dyDescent="0.25">
      <c r="B81" s="26"/>
      <c r="C81" s="30">
        <f>'[3]HR SYDNEY'!$C$28</f>
        <v>1744.9700000000003</v>
      </c>
      <c r="D81" s="30">
        <f>'[3]HR SYDNEY'!$D$28</f>
        <v>683.04</v>
      </c>
      <c r="E81" s="30">
        <f>'[3]HR SYDNEY'!$E$28</f>
        <v>3682.68</v>
      </c>
      <c r="F81" s="30">
        <f>'[3]HR SYDNEY'!$F$28</f>
        <v>0</v>
      </c>
      <c r="G81" s="29"/>
    </row>
    <row r="82" spans="2:7" ht="16.5" customHeight="1" x14ac:dyDescent="0.25">
      <c r="B82" s="7" t="s">
        <v>15</v>
      </c>
      <c r="C82" s="24">
        <f>SUM(C79:C81)</f>
        <v>3563.4859000000001</v>
      </c>
      <c r="D82" s="24">
        <f>SUM(D79:D81)</f>
        <v>2847.7294000000002</v>
      </c>
      <c r="E82" s="24">
        <f>SUM(E79:E81)</f>
        <v>6856.4976000000006</v>
      </c>
      <c r="F82" s="24">
        <f>SUM(F79:F81)</f>
        <v>0</v>
      </c>
      <c r="G82" s="8">
        <f>SUM(G66:G78)</f>
        <v>13267.712899999999</v>
      </c>
    </row>
    <row r="83" spans="2:7" ht="16.5" customHeight="1" x14ac:dyDescent="0.25">
      <c r="B83" s="9"/>
      <c r="C83" s="9"/>
      <c r="D83" s="9"/>
      <c r="E83" s="9"/>
      <c r="F83" s="9"/>
      <c r="G83" s="9"/>
    </row>
    <row r="84" spans="2:7" ht="16.5" customHeight="1" x14ac:dyDescent="0.25">
      <c r="B84" s="11" t="s">
        <v>9</v>
      </c>
      <c r="C84" s="12">
        <f>SUM(C38,C60,C82)</f>
        <v>9646.0570000000007</v>
      </c>
      <c r="D84" s="12">
        <f>SUM(D38,D60,D82)</f>
        <v>9064.9758000000002</v>
      </c>
      <c r="E84" s="12">
        <f>SUM(E38,E60,E82)</f>
        <v>13878.899400000002</v>
      </c>
      <c r="F84" s="12">
        <f>SUM(F38,F60,F82)</f>
        <v>0</v>
      </c>
      <c r="G84" s="12">
        <f>SUM(G38,G60,G82)</f>
        <v>41180.872199999998</v>
      </c>
    </row>
  </sheetData>
  <dataConsolidate link="1"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Minh Anh Pham</cp:lastModifiedBy>
  <dcterms:created xsi:type="dcterms:W3CDTF">2017-06-16T09:55:48Z</dcterms:created>
  <dcterms:modified xsi:type="dcterms:W3CDTF">2025-02-19T06:35:15Z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