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4\20250424_practice\"/>
    </mc:Choice>
  </mc:AlternateContent>
  <xr:revisionPtr revIDLastSave="0" documentId="13_ncr:1_{B44B33F6-C60D-44AD-AFD1-00F2853844D9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Asset Depreciation" sheetId="1" r:id="rId1"/>
  </sheets>
  <externalReferences>
    <externalReference r:id="rId2"/>
  </externalReferences>
  <definedNames>
    <definedName name="compound_period" localSheetId="0">[1]Schedule!$D$17</definedName>
    <definedName name="Cost">'Asset Depreciation'!$C$7</definedName>
    <definedName name="Life">'Asset Depreciation'!$C$9</definedName>
    <definedName name="loan_amount" localSheetId="0">'Asset Depreciation'!$D$7</definedName>
    <definedName name="nper" localSheetId="0">'Asset Depreciation'!$E$14</definedName>
    <definedName name="periods_per_year" localSheetId="0">[1]Schedule!$D$16</definedName>
    <definedName name="pmtType" localSheetId="0">'Asset Depreciation'!#REF!</definedName>
    <definedName name="rate" localSheetId="0">'Asset Depreciation'!#REF!</definedName>
    <definedName name="roundOpt" localSheetId="0">'Asset Depreciation'!$D$15</definedName>
    <definedName name="Salvage">'Asset Depreciation'!$C$8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L14" i="1"/>
  <c r="C15" i="1"/>
  <c r="D15" i="1" s="1"/>
  <c r="E15" i="1" s="1"/>
  <c r="F15" i="1" s="1"/>
  <c r="G15" i="1" s="1"/>
  <c r="H15" i="1" s="1"/>
  <c r="I15" i="1" s="1"/>
  <c r="J15" i="1" s="1"/>
  <c r="K15" i="1" s="1"/>
  <c r="B15" i="1"/>
  <c r="B25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4" i="1"/>
  <c r="B23" i="1"/>
  <c r="C23" i="1" l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l="1"/>
  <c r="F25" i="1" l="1"/>
  <c r="G25" i="1" l="1"/>
  <c r="H25" i="1" l="1"/>
  <c r="I25" i="1" l="1"/>
  <c r="J25" i="1" l="1"/>
  <c r="K25" i="1" l="1"/>
</calcChain>
</file>

<file path=xl/sharedStrings.xml><?xml version="1.0" encoding="utf-8"?>
<sst xmlns="http://schemas.openxmlformats.org/spreadsheetml/2006/main" count="18" uniqueCount="13">
  <si>
    <t>Depreciation Schedule</t>
  </si>
  <si>
    <t>Office Furniture</t>
  </si>
  <si>
    <t>Cost:</t>
  </si>
  <si>
    <t>Salvage:</t>
  </si>
  <si>
    <t>Life:</t>
  </si>
  <si>
    <t>Date of Purchase:</t>
  </si>
  <si>
    <t>Year</t>
  </si>
  <si>
    <t>SLN</t>
  </si>
  <si>
    <t>SYD</t>
  </si>
  <si>
    <t>DDB</t>
  </si>
  <si>
    <t>Period</t>
  </si>
  <si>
    <t>Depreciation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</si>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</sst>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mm/yyyy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4" borderId="0" xfId="0" applyFont="1" applyFill="1" applyAlignment="1">
      <alignment horizontal="right" indent="1"/>
    </xf>
    <xf numFmtId="0" fontId="5" fillId="3" borderId="0" xfId="0" applyFont="1" applyFill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9" fillId="3" borderId="0" xfId="0" applyFont="1" applyFill="1"/>
    <xf numFmtId="0" fontId="10" fillId="4" borderId="0" xfId="2" applyFont="1" applyFill="1" applyAlignment="1" applyProtection="1"/>
    <xf numFmtId="0" fontId="7" fillId="4" borderId="0" xfId="0" applyFont="1" applyFill="1"/>
    <xf numFmtId="0" fontId="7" fillId="0" borderId="0" xfId="0" applyFont="1"/>
    <xf numFmtId="0" fontId="8" fillId="2" borderId="1" xfId="1" applyFont="1"/>
    <xf numFmtId="165" fontId="8" fillId="2" borderId="1" xfId="1" applyNumberFormat="1" applyFont="1"/>
    <xf numFmtId="166" fontId="8" fillId="2" borderId="1" xfId="1" applyNumberFormat="1" applyFont="1"/>
    <xf numFmtId="164" fontId="0" fillId="0" borderId="0" xfId="0" applyNumberFormat="1"/>
    <xf numFmtId="166" fontId="7" fillId="0" borderId="0" xfId="0" applyNumberFormat="1" applyFont="1" applyAlignment="1">
      <alignment vertical="center" wrapText="1"/>
    </xf>
    <xf numFmtId="0" fontId="2" fillId="0" borderId="0" xfId="0" applyFont="1"/>
    <xf numFmtId="0" fontId="6" fillId="3" borderId="0" xfId="0" applyFont="1" applyFill="1" applyAlignment="1">
      <alignment horizontal="center" vertical="center"/>
    </xf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9413711660749"/>
          <c:y val="0.13413272726464059"/>
          <c:w val="0.80733893712452853"/>
          <c:h val="0.6837474004977574"/>
        </c:manualLayout>
      </c:layout>
      <c:lineChart>
        <c:grouping val="standard"/>
        <c:varyColors val="0"/>
        <c:ser>
          <c:idx val="0"/>
          <c:order val="0"/>
          <c:tx>
            <c:strRef>
              <c:f>'Asset Depreciation'!$A$23</c:f>
              <c:strCache>
                <c:ptCount val="1"/>
                <c:pt idx="0">
                  <c:v>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Depreciation'!$B$23:$K$23</c:f>
              <c:numCache>
                <c:formatCode>"$"#,##0.00;[Red]\-"$"#,##0.00</c:formatCode>
                <c:ptCount val="10"/>
                <c:pt idx="0">
                  <c:v>18300</c:v>
                </c:pt>
                <c:pt idx="1">
                  <c:v>16600</c:v>
                </c:pt>
                <c:pt idx="2">
                  <c:v>14900</c:v>
                </c:pt>
                <c:pt idx="3">
                  <c:v>13200</c:v>
                </c:pt>
                <c:pt idx="4">
                  <c:v>11500</c:v>
                </c:pt>
                <c:pt idx="5">
                  <c:v>9800</c:v>
                </c:pt>
                <c:pt idx="6">
                  <c:v>8100</c:v>
                </c:pt>
                <c:pt idx="7">
                  <c:v>6400</c:v>
                </c:pt>
                <c:pt idx="8">
                  <c:v>4700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D88-8D14-74F11043E37C}"/>
            </c:ext>
          </c:extLst>
        </c:ser>
        <c:ser>
          <c:idx val="1"/>
          <c:order val="1"/>
          <c:tx>
            <c:strRef>
              <c:f>'Asset Depreciation'!$A$24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Depreciation'!$B$24:$K$24</c:f>
              <c:numCache>
                <c:formatCode>"$"#,##0.00;[Red]\-"$"#,##0.00</c:formatCode>
                <c:ptCount val="10"/>
                <c:pt idx="0">
                  <c:v>16909.090909090908</c:v>
                </c:pt>
                <c:pt idx="1">
                  <c:v>14127.272727272726</c:v>
                </c:pt>
                <c:pt idx="2">
                  <c:v>11654.545454545454</c:v>
                </c:pt>
                <c:pt idx="3">
                  <c:v>9490.9090909090901</c:v>
                </c:pt>
                <c:pt idx="4">
                  <c:v>7636.363636363636</c:v>
                </c:pt>
                <c:pt idx="5">
                  <c:v>6090.9090909090901</c:v>
                </c:pt>
                <c:pt idx="6">
                  <c:v>4854.545454545454</c:v>
                </c:pt>
                <c:pt idx="7">
                  <c:v>3927.272727272727</c:v>
                </c:pt>
                <c:pt idx="8">
                  <c:v>3309.090909090909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2-4D88-8D14-74F11043E37C}"/>
            </c:ext>
          </c:extLst>
        </c:ser>
        <c:ser>
          <c:idx val="2"/>
          <c:order val="2"/>
          <c:tx>
            <c:strRef>
              <c:f>'Asset Depreciation'!$A$25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Depreciation'!$B$25:$K$25</c:f>
              <c:numCache>
                <c:formatCode>"$"#,##0.00;[Red]\-"$"#,##0.00</c:formatCode>
                <c:ptCount val="10"/>
                <c:pt idx="0">
                  <c:v>16000</c:v>
                </c:pt>
                <c:pt idx="1">
                  <c:v>12800</c:v>
                </c:pt>
                <c:pt idx="2">
                  <c:v>10240</c:v>
                </c:pt>
                <c:pt idx="3">
                  <c:v>8192</c:v>
                </c:pt>
                <c:pt idx="4">
                  <c:v>6553.5999999999995</c:v>
                </c:pt>
                <c:pt idx="5">
                  <c:v>5242.8799999999983</c:v>
                </c:pt>
                <c:pt idx="6">
                  <c:v>4194.3039999999974</c:v>
                </c:pt>
                <c:pt idx="7">
                  <c:v>3355.443199999997</c:v>
                </c:pt>
                <c:pt idx="8">
                  <c:v>2999.9999999999941</c:v>
                </c:pt>
                <c:pt idx="9">
                  <c:v>2999.9999999999941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2-4D88-8D14-74F11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9936"/>
        <c:axId val="742166000"/>
      </c:lineChart>
      <c:dateAx>
        <c:axId val="742169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6000"/>
        <c:crosses val="autoZero"/>
        <c:auto val="1"/>
        <c:lblOffset val="100"/>
        <c:baseTimeUnit val="years"/>
      </c:dateAx>
      <c:valAx>
        <c:axId val="74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9936"/>
        <c:crossesAt val="42736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82785</xdr:colOff>
      <xdr:row>7</xdr:row>
      <xdr:rowOff>98778</xdr:rowOff>
    </xdr:from>
    <xdr:to>
      <xdr:col>16</xdr:col>
      <xdr:colOff>634999</xdr:colOff>
      <xdr:row>25</xdr:row>
      <xdr:rowOff>38570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23D6-CC0F-4DA3-B32E-863BDB32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\Downloads\loan-amortization-schedule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Payment_Opt1"/>
      <sheetName val="Payment_Opt2"/>
      <sheetName val="Help"/>
      <sheetName val="©"/>
    </sheetNames>
    <sheetDataSet>
      <sheetData sheetId="0">
        <row r="16">
          <cell r="D16">
            <v>12</v>
          </cell>
        </row>
        <row r="17">
          <cell r="D17">
            <v>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zoomScaleNormal="100" workbookViewId="0">
      <selection activeCell="E7" sqref="E7"/>
    </sheetView>
  </sheetViews>
  <sheetFormatPr defaultColWidth="8.8984375" defaultRowHeight="13.8" x14ac:dyDescent="0.25"/>
  <cols>
    <col min="1" max="11" width="10.09765625" customWidth="1"/>
  </cols>
  <sheetData>
    <row r="1" spans="1:12" ht="30" customHeight="1" x14ac:dyDescent="0.4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2.7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 hidden="1" x14ac:dyDescent="0.25">
      <c r="B3" s="8"/>
      <c r="C3" s="8"/>
      <c r="D3" s="8"/>
      <c r="E3" s="8"/>
      <c r="F3" s="8"/>
    </row>
    <row r="4" spans="1:12" hidden="1" x14ac:dyDescent="0.25">
      <c r="B4" s="8"/>
      <c r="C4" s="8"/>
      <c r="D4" s="8"/>
      <c r="E4" s="8"/>
      <c r="F4" s="8"/>
    </row>
    <row r="5" spans="1:12" x14ac:dyDescent="0.25">
      <c r="B5" s="8"/>
      <c r="C5" s="8"/>
      <c r="D5" s="8"/>
      <c r="E5" s="8"/>
      <c r="F5" s="8"/>
    </row>
    <row r="6" spans="1:12" x14ac:dyDescent="0.25">
      <c r="A6" s="15" t="s">
        <v>1</v>
      </c>
      <c r="B6" s="15"/>
      <c r="C6" s="15"/>
    </row>
    <row r="7" spans="1:12" x14ac:dyDescent="0.25">
      <c r="A7" s="1"/>
      <c r="B7" s="1" t="s">
        <v>2</v>
      </c>
      <c r="C7" s="10">
        <v>20000</v>
      </c>
    </row>
    <row r="8" spans="1:12" x14ac:dyDescent="0.25">
      <c r="A8" s="1"/>
      <c r="B8" s="1" t="s">
        <v>3</v>
      </c>
      <c r="C8" s="10">
        <v>3000</v>
      </c>
    </row>
    <row r="9" spans="1:12" x14ac:dyDescent="0.25">
      <c r="A9" s="1"/>
      <c r="B9" s="1" t="s">
        <v>4</v>
      </c>
      <c r="C9" s="9">
        <v>10</v>
      </c>
    </row>
    <row r="10" spans="1:12" x14ac:dyDescent="0.25">
      <c r="A10" s="1"/>
      <c r="B10" s="1" t="s">
        <v>5</v>
      </c>
      <c r="C10" s="11">
        <v>42887</v>
      </c>
    </row>
    <row r="13" spans="1:12" x14ac:dyDescent="0.25">
      <c r="A13" s="14" t="s">
        <v>11</v>
      </c>
    </row>
    <row r="14" spans="1:12" s="4" customFormat="1" thickBot="1" x14ac:dyDescent="0.3">
      <c r="A14" s="3" t="s">
        <v>10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4">
        <f>SUM(B14:K14)</f>
        <v>55</v>
      </c>
    </row>
    <row r="15" spans="1:12" s="4" customFormat="1" x14ac:dyDescent="0.25">
      <c r="A15" s="1" t="s">
        <v>6</v>
      </c>
      <c r="B15" s="13">
        <f>C10</f>
        <v>42887</v>
      </c>
      <c r="C15" s="13">
        <f>EDATE(B15,12)</f>
        <v>43252</v>
      </c>
      <c r="D15" s="13">
        <f t="shared" ref="D15:K15" si="0">EDATE(C15,12)</f>
        <v>43617</v>
      </c>
      <c r="E15" s="13">
        <f t="shared" si="0"/>
        <v>43983</v>
      </c>
      <c r="F15" s="13">
        <f t="shared" si="0"/>
        <v>44348</v>
      </c>
      <c r="G15" s="13">
        <f t="shared" si="0"/>
        <v>44713</v>
      </c>
      <c r="H15" s="13">
        <f t="shared" si="0"/>
        <v>45078</v>
      </c>
      <c r="I15" s="13">
        <f t="shared" si="0"/>
        <v>45444</v>
      </c>
      <c r="J15" s="13">
        <f t="shared" si="0"/>
        <v>45809</v>
      </c>
      <c r="K15" s="13">
        <f t="shared" si="0"/>
        <v>46174</v>
      </c>
    </row>
    <row r="16" spans="1:12" x14ac:dyDescent="0.25">
      <c r="A16" s="1" t="s">
        <v>7</v>
      </c>
      <c r="B16" s="16">
        <f>SLN(Cost,Salvage,Life)</f>
        <v>1700</v>
      </c>
      <c r="C16" s="16">
        <f>SLN(Cost,Salvage,Life)</f>
        <v>1700</v>
      </c>
      <c r="D16" s="16">
        <f>SLN(Cost,Salvage,Life)</f>
        <v>1700</v>
      </c>
      <c r="E16" s="16">
        <f>SLN(Cost,Salvage,Life)</f>
        <v>1700</v>
      </c>
      <c r="F16" s="16">
        <f>SLN(Cost,Salvage,Life)</f>
        <v>1700</v>
      </c>
      <c r="G16" s="16">
        <f>SLN(Cost,Salvage,Life)</f>
        <v>1700</v>
      </c>
      <c r="H16" s="16">
        <f>SLN(Cost,Salvage,Life)</f>
        <v>1700</v>
      </c>
      <c r="I16" s="16">
        <f>SLN(Cost,Salvage,Life)</f>
        <v>1700</v>
      </c>
      <c r="J16" s="16">
        <f>SLN(Cost,Salvage,Life)</f>
        <v>1700</v>
      </c>
      <c r="K16" s="16">
        <f>SLN(Cost,Salvage,Life)</f>
        <v>1700</v>
      </c>
    </row>
    <row r="17" spans="1:11" x14ac:dyDescent="0.25">
      <c r="A17" s="1" t="s">
        <v>8</v>
      </c>
      <c r="B17" s="17">
        <f>SYD(Cost,Salvage,Life,B$14)</f>
        <v>3090.909090909091</v>
      </c>
      <c r="C17" s="17">
        <f>SYD(Cost,Salvage,Life,C$14)</f>
        <v>2781.818181818182</v>
      </c>
      <c r="D17" s="17">
        <f>SYD(Cost,Salvage,Life,D$14)</f>
        <v>2472.7272727272725</v>
      </c>
      <c r="E17" s="17">
        <f>SYD(Cost,Salvage,Life,E$14)</f>
        <v>2163.6363636363635</v>
      </c>
      <c r="F17" s="17">
        <f>SYD(Cost,Salvage,Life,F$14)</f>
        <v>1854.5454545454545</v>
      </c>
      <c r="G17" s="17">
        <f>SYD(Cost,Salvage,Life,G$14)</f>
        <v>1545.4545454545455</v>
      </c>
      <c r="H17" s="17">
        <f>SYD(Cost,Salvage,Life,H$14)</f>
        <v>1236.3636363636363</v>
      </c>
      <c r="I17" s="17">
        <f>SYD(Cost,Salvage,Life,I$14)</f>
        <v>927.27272727272725</v>
      </c>
      <c r="J17" s="17">
        <f>SYD(Cost,Salvage,Life,J$14)</f>
        <v>618.18181818181813</v>
      </c>
      <c r="K17" s="17">
        <f>SYD(Cost,Salvage,Life,K$14)</f>
        <v>309.09090909090907</v>
      </c>
    </row>
    <row r="18" spans="1:11" x14ac:dyDescent="0.25">
      <c r="A18" s="1" t="s">
        <v>9</v>
      </c>
      <c r="B18" s="18">
        <f>DDB(Cost,Salvage,Life,B$14)</f>
        <v>4000</v>
      </c>
      <c r="C18" s="18">
        <f>DDB(Cost,Salvage,Life,C$14)</f>
        <v>3200</v>
      </c>
      <c r="D18" s="18">
        <f>DDB(Cost,Salvage,Life,D$14)</f>
        <v>2560.0000000000005</v>
      </c>
      <c r="E18" s="18">
        <f>DDB(Cost,Salvage,Life,E$14)</f>
        <v>2048.0000000000005</v>
      </c>
      <c r="F18" s="18">
        <f>DDB(Cost,Salvage,Life,F$14)</f>
        <v>1638.4000000000008</v>
      </c>
      <c r="G18" s="18">
        <f>DDB(Cost,Salvage,Life,G$14)</f>
        <v>1310.7200000000009</v>
      </c>
      <c r="H18" s="18">
        <f>DDB(Cost,Salvage,Life,H$14)</f>
        <v>1048.5760000000007</v>
      </c>
      <c r="I18" s="18">
        <f>DDB(Cost,Salvage,Life,I$14)</f>
        <v>838.86080000000061</v>
      </c>
      <c r="J18" s="18">
        <f>DDB(Cost,Salvage,Life,J$14)</f>
        <v>355.44320000000289</v>
      </c>
      <c r="K18" s="18">
        <f>DDB(Cost,Salvage,Life,K$14)</f>
        <v>0</v>
      </c>
    </row>
    <row r="19" spans="1:1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14" t="s">
        <v>12</v>
      </c>
    </row>
    <row r="21" spans="1:11" ht="14.4" thickBot="1" x14ac:dyDescent="0.3">
      <c r="A21" s="3" t="s">
        <v>10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</row>
    <row r="22" spans="1:11" x14ac:dyDescent="0.25">
      <c r="A22" s="1" t="s">
        <v>6</v>
      </c>
      <c r="B22" s="13">
        <f>C10</f>
        <v>42887</v>
      </c>
      <c r="C22" s="13">
        <f>EDATE(B22,12)</f>
        <v>43252</v>
      </c>
      <c r="D22" s="13">
        <f t="shared" ref="D22:K22" si="1">EDATE(C22,12)</f>
        <v>43617</v>
      </c>
      <c r="E22" s="13">
        <f t="shared" si="1"/>
        <v>43983</v>
      </c>
      <c r="F22" s="13">
        <f t="shared" si="1"/>
        <v>44348</v>
      </c>
      <c r="G22" s="13">
        <f t="shared" si="1"/>
        <v>44713</v>
      </c>
      <c r="H22" s="13">
        <f t="shared" si="1"/>
        <v>45078</v>
      </c>
      <c r="I22" s="13">
        <f t="shared" si="1"/>
        <v>45444</v>
      </c>
      <c r="J22" s="13">
        <f t="shared" si="1"/>
        <v>45809</v>
      </c>
      <c r="K22" s="13">
        <f t="shared" si="1"/>
        <v>46174</v>
      </c>
    </row>
    <row r="23" spans="1:11" x14ac:dyDescent="0.25">
      <c r="A23" s="1" t="s">
        <v>7</v>
      </c>
      <c r="B23" s="12">
        <f>Cost-B16</f>
        <v>18300</v>
      </c>
      <c r="C23" s="12">
        <f t="shared" ref="C23:K23" si="2">B23-C16</f>
        <v>16600</v>
      </c>
      <c r="D23" s="12">
        <f t="shared" si="2"/>
        <v>14900</v>
      </c>
      <c r="E23" s="12">
        <f t="shared" si="2"/>
        <v>13200</v>
      </c>
      <c r="F23" s="12">
        <f t="shared" si="2"/>
        <v>11500</v>
      </c>
      <c r="G23" s="12">
        <f t="shared" si="2"/>
        <v>9800</v>
      </c>
      <c r="H23" s="12">
        <f t="shared" si="2"/>
        <v>8100</v>
      </c>
      <c r="I23" s="12">
        <f t="shared" si="2"/>
        <v>6400</v>
      </c>
      <c r="J23" s="12">
        <f t="shared" si="2"/>
        <v>4700</v>
      </c>
      <c r="K23" s="12">
        <f t="shared" si="2"/>
        <v>3000</v>
      </c>
    </row>
    <row r="24" spans="1:11" x14ac:dyDescent="0.25">
      <c r="A24" s="1" t="s">
        <v>8</v>
      </c>
      <c r="B24" s="12">
        <f>Cost-B17</f>
        <v>16909.090909090908</v>
      </c>
      <c r="C24" s="12">
        <f t="shared" ref="C24:K24" si="3">B24-C17</f>
        <v>14127.272727272726</v>
      </c>
      <c r="D24" s="12">
        <f t="shared" si="3"/>
        <v>11654.545454545454</v>
      </c>
      <c r="E24" s="12">
        <f t="shared" si="3"/>
        <v>9490.9090909090901</v>
      </c>
      <c r="F24" s="12">
        <f t="shared" si="3"/>
        <v>7636.363636363636</v>
      </c>
      <c r="G24" s="12">
        <f t="shared" si="3"/>
        <v>6090.9090909090901</v>
      </c>
      <c r="H24" s="12">
        <f t="shared" si="3"/>
        <v>4854.545454545454</v>
      </c>
      <c r="I24" s="12">
        <f t="shared" si="3"/>
        <v>3927.272727272727</v>
      </c>
      <c r="J24" s="12">
        <f t="shared" si="3"/>
        <v>3309.090909090909</v>
      </c>
      <c r="K24" s="12">
        <f t="shared" si="3"/>
        <v>3000</v>
      </c>
    </row>
    <row r="25" spans="1:11" x14ac:dyDescent="0.25">
      <c r="A25" s="1" t="s">
        <v>9</v>
      </c>
      <c r="B25" s="12">
        <f>Cost-B18</f>
        <v>16000</v>
      </c>
      <c r="C25" s="12">
        <f t="shared" ref="C25:K25" si="4">B25-C18</f>
        <v>12800</v>
      </c>
      <c r="D25" s="12">
        <f t="shared" si="4"/>
        <v>10240</v>
      </c>
      <c r="E25" s="12">
        <f t="shared" si="4"/>
        <v>8192</v>
      </c>
      <c r="F25" s="12">
        <f t="shared" si="4"/>
        <v>6553.5999999999995</v>
      </c>
      <c r="G25" s="12">
        <f t="shared" si="4"/>
        <v>5242.8799999999983</v>
      </c>
      <c r="H25" s="12">
        <f t="shared" si="4"/>
        <v>4194.3039999999974</v>
      </c>
      <c r="I25" s="12">
        <f t="shared" si="4"/>
        <v>3355.443199999997</v>
      </c>
      <c r="J25" s="12">
        <f t="shared" si="4"/>
        <v>2999.9999999999941</v>
      </c>
      <c r="K25" s="12">
        <f t="shared" si="4"/>
        <v>2999.9999999999941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</sheetData>
  <mergeCells count="1"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Asset Depreciation</vt:lpstr>
      <vt:lpstr>Cost</vt:lpstr>
      <vt:lpstr>Life</vt:lpstr>
      <vt:lpstr>'Asset Depreciation'!loan_amount</vt:lpstr>
      <vt:lpstr>'Asset Depreciation'!nper</vt:lpstr>
      <vt:lpstr>'Asset Depreciation'!roundOpt</vt:lpstr>
      <vt:lpstr>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2017-10-13T02:28:53Z</dcterms:created>
  <dcterms:modified xsi:type="dcterms:W3CDTF">2025-04-24T21:22:44Z</dcterms:modified>
</cp:coreProperties>
</file>