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D:\2025\Coursera\EXCEL for BUSINESS\EXCEL_INTERMEDIATE\Week 2\20250220_practice\"/>
    </mc:Choice>
  </mc:AlternateContent>
  <xr:revisionPtr revIDLastSave="0" documentId="13_ncr:1_{3FDD257F-8431-4F5F-B34B-3E478210C274}" xr6:coauthVersionLast="47" xr6:coauthVersionMax="47" xr10:uidLastSave="{00000000-0000-0000-0000-000000000000}"/>
  <workbookProtection lockStructure="1"/>
  <bookViews>
    <workbookView xWindow="28680" yWindow="-120" windowWidth="25440" windowHeight="15270" activeTab="3"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3" i="4" l="1"/>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L2" i="4"/>
  <c r="N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4"/>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<sst xmlns="http://schemas.openxmlformats.org/spreadsheetml/2006/main" count="767" uniqueCount="478">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</sst>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right/>
      <top/>
      <bottom style="thin">
        <color indexed="64"/>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60">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Alignment="1">
      <alignment wrapText="1"/>
    </xf>
    <xf numFmtId="0" fontId="18" fillId="3" borderId="0" xfId="0" applyFont="1" applyFill="1"/>
    <xf numFmtId="0" fontId="18" fillId="3" borderId="11" xfId="0" applyFont="1" applyFill="1" applyBorder="1"/>
    <xf numFmtId="0" fontId="21" fillId="3" borderId="0" xfId="0" applyFont="1" applyFill="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0" fillId="3" borderId="0" xfId="0" applyFill="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Alignment="1">
      <alignment wrapText="1"/>
    </xf>
    <xf numFmtId="0" fontId="21" fillId="3" borderId="13" xfId="0" applyFont="1" applyFill="1" applyBorder="1" applyAlignment="1">
      <alignment wrapText="1"/>
    </xf>
    <xf numFmtId="0" fontId="0" fillId="3" borderId="0" xfId="0" applyFill="1"/>
    <xf numFmtId="0" fontId="21" fillId="3" borderId="0" xfId="0" quotePrefix="1" applyFont="1" applyFill="1" applyAlignment="1">
      <alignment wrapText="1"/>
    </xf>
    <xf numFmtId="0" fontId="21" fillId="3" borderId="0" xfId="0" applyFont="1" applyFill="1" applyAlignment="1">
      <alignment horizontal="center" wrapText="1"/>
    </xf>
    <xf numFmtId="0" fontId="20" fillId="3" borderId="0" xfId="0" applyFont="1" applyFill="1" applyAlignment="1">
      <alignment wrapText="1"/>
    </xf>
    <xf numFmtId="0" fontId="11" fillId="4" borderId="15" xfId="0" applyFont="1" applyFill="1" applyBorder="1"/>
    <xf numFmtId="0" fontId="11" fillId="4" borderId="0" xfId="0" applyFont="1" applyFill="1"/>
    <xf numFmtId="0" fontId="18" fillId="4" borderId="0" xfId="0" applyFont="1" applyFill="1"/>
    <xf numFmtId="1" fontId="18" fillId="0" borderId="0" xfId="0" applyNumberFormat="1" applyFont="1"/>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8"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2" t="s">
        <v>2</v>
      </c>
      <c r="I2" s="43"/>
      <c r="J2" s="43"/>
      <c r="K2" s="43"/>
      <c r="L2" s="43"/>
      <c r="M2" s="43"/>
      <c r="N2" s="43"/>
      <c r="O2" s="43"/>
      <c r="P2" s="43"/>
    </row>
    <row r="3" spans="1:16">
      <c r="H3" s="2"/>
    </row>
    <row r="4" spans="1:16" ht="30">
      <c r="H4" s="44" t="s">
        <v>3</v>
      </c>
      <c r="I4" s="45"/>
      <c r="J4" s="45"/>
      <c r="K4" s="45"/>
      <c r="L4" s="45"/>
      <c r="M4" s="45"/>
      <c r="N4" s="45"/>
      <c r="O4" s="45"/>
      <c r="P4" s="45"/>
    </row>
    <row r="5" spans="1:16" ht="14.4" thickBot="1">
      <c r="H5" s="2"/>
    </row>
    <row r="6" spans="1:16" ht="31.8" thickBot="1">
      <c r="H6" s="2"/>
      <c r="I6" s="46" t="s">
        <v>51</v>
      </c>
      <c r="J6" s="47"/>
      <c r="K6" s="47"/>
      <c r="L6" s="47"/>
      <c r="M6" s="47"/>
      <c r="N6" s="47"/>
      <c r="O6" s="48"/>
      <c r="P6" s="3"/>
    </row>
    <row r="8" spans="1:16" ht="17.399999999999999">
      <c r="H8" s="4"/>
      <c r="I8" s="5"/>
    </row>
    <row r="9" spans="1:16" ht="17.399999999999999">
      <c r="A9" s="4"/>
      <c r="B9" s="4"/>
      <c r="C9" s="4"/>
      <c r="D9" s="4"/>
      <c r="E9" s="4"/>
      <c r="F9" s="4"/>
      <c r="G9" s="4"/>
      <c r="H9" s="6"/>
      <c r="I9" s="5"/>
    </row>
    <row r="10" spans="1:16" ht="18"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49" t="s">
        <v>4</v>
      </c>
      <c r="B12" s="49"/>
      <c r="C12" s="49"/>
      <c r="D12" s="49"/>
      <c r="E12" s="49"/>
      <c r="F12" s="49"/>
      <c r="G12" s="49"/>
      <c r="H12" s="49"/>
      <c r="I12" s="49"/>
      <c r="J12" s="49"/>
      <c r="K12" s="49"/>
      <c r="L12" s="49"/>
      <c r="M12" s="49"/>
      <c r="N12" s="49"/>
      <c r="O12" s="49"/>
    </row>
    <row r="13" spans="1:16" ht="9" customHeight="1">
      <c r="A13" s="8"/>
      <c r="B13" s="8"/>
      <c r="C13" s="8"/>
      <c r="D13" s="8"/>
      <c r="E13" s="8"/>
      <c r="F13" s="8"/>
      <c r="G13" s="8"/>
      <c r="H13" s="8"/>
      <c r="I13" s="5"/>
    </row>
    <row r="14" spans="1:16" ht="5.4" customHeight="1">
      <c r="A14" s="8"/>
      <c r="B14" s="8"/>
      <c r="C14" s="8"/>
      <c r="D14" s="8"/>
      <c r="E14" s="8"/>
      <c r="F14" s="8"/>
      <c r="G14" s="8"/>
      <c r="H14" s="6"/>
      <c r="I14" s="5"/>
    </row>
    <row r="15" spans="1:16" ht="18" thickBot="1">
      <c r="A15" s="6" t="s">
        <v>462</v>
      </c>
      <c r="B15" s="6"/>
      <c r="C15" s="6"/>
      <c r="D15" s="6"/>
      <c r="E15" s="6"/>
      <c r="F15" s="6"/>
      <c r="G15" s="6"/>
      <c r="H15" s="3"/>
      <c r="I15" s="5"/>
    </row>
    <row r="16" spans="1:16" ht="10.5" customHeight="1" thickTop="1">
      <c r="A16" s="7"/>
      <c r="B16" s="7"/>
      <c r="C16" s="7"/>
      <c r="D16" s="7"/>
      <c r="E16" s="7"/>
      <c r="F16" s="7"/>
      <c r="G16" s="7"/>
      <c r="H16" s="7"/>
      <c r="I16" s="5"/>
    </row>
    <row r="17" spans="1:9" s="10" customFormat="1" ht="15">
      <c r="A17" s="9" t="s">
        <v>47</v>
      </c>
      <c r="B17" s="9"/>
      <c r="C17" s="9"/>
      <c r="D17" s="9"/>
      <c r="E17" s="9"/>
      <c r="F17" s="9"/>
      <c r="G17" s="9"/>
      <c r="H17" s="9"/>
      <c r="I17" s="9"/>
    </row>
    <row r="18" spans="1:9" s="10" customFormat="1" ht="15">
      <c r="A18" s="9" t="s">
        <v>48</v>
      </c>
      <c r="B18" s="9"/>
      <c r="C18" s="9"/>
      <c r="D18" s="9"/>
      <c r="E18" s="9"/>
      <c r="F18" s="9"/>
      <c r="G18" s="9"/>
      <c r="I18" s="9"/>
    </row>
    <row r="19" spans="1:9" s="10" customFormat="1" ht="15">
      <c r="A19" s="9"/>
      <c r="B19" s="9"/>
      <c r="C19" s="9"/>
      <c r="D19" s="9"/>
      <c r="E19" s="9"/>
      <c r="F19" s="9"/>
      <c r="G19" s="9"/>
      <c r="I19" s="9"/>
    </row>
    <row r="20" spans="1:9" s="10" customFormat="1" ht="15">
      <c r="A20" s="9" t="s">
        <v>49</v>
      </c>
      <c r="I20" s="9"/>
    </row>
    <row r="21" spans="1:9" s="10" customFormat="1" ht="15">
      <c r="A21" s="11" t="s">
        <v>459</v>
      </c>
      <c r="I21" s="9"/>
    </row>
    <row r="22" spans="1:9" s="10" customFormat="1" ht="15">
      <c r="A22" s="11" t="s">
        <v>458</v>
      </c>
      <c r="H22" s="9"/>
      <c r="I22" s="9"/>
    </row>
    <row r="23" spans="1:9" s="10" customFormat="1" ht="15">
      <c r="A23" s="11"/>
      <c r="B23" s="9"/>
      <c r="C23" s="9"/>
      <c r="D23" s="9"/>
      <c r="E23" s="9"/>
      <c r="F23" s="9"/>
      <c r="G23" s="9"/>
      <c r="H23" s="9"/>
      <c r="I23" s="9"/>
    </row>
    <row r="24" spans="1:9" s="10" customFormat="1" ht="15">
      <c r="A24" s="11" t="s">
        <v>50</v>
      </c>
      <c r="B24" s="9"/>
      <c r="C24" s="9"/>
      <c r="D24" s="9"/>
      <c r="E24" s="9"/>
      <c r="F24" s="9"/>
      <c r="G24" s="9"/>
      <c r="H24" s="9"/>
      <c r="I24" s="9"/>
    </row>
    <row r="25" spans="1:9" s="10" customFormat="1" ht="15">
      <c r="A25" s="11"/>
      <c r="B25" s="9"/>
      <c r="C25" s="9"/>
      <c r="D25" s="9"/>
      <c r="E25" s="9"/>
      <c r="F25" s="9"/>
      <c r="G25" s="9"/>
      <c r="H25" s="9"/>
      <c r="I25" s="9"/>
    </row>
    <row r="26" spans="1:9" s="10" customFormat="1" ht="15">
      <c r="A26" s="9" t="s">
        <v>463</v>
      </c>
      <c r="B26" s="9"/>
      <c r="C26" s="9"/>
      <c r="D26" s="9"/>
      <c r="E26" s="9"/>
      <c r="F26" s="9"/>
      <c r="G26" s="9"/>
      <c r="H26" s="9"/>
    </row>
    <row r="27" spans="1:9" s="10" customFormat="1" ht="15">
      <c r="A27" s="9" t="s">
        <v>460</v>
      </c>
      <c r="B27" s="9"/>
      <c r="C27" s="9"/>
      <c r="D27" s="9"/>
      <c r="E27" s="9"/>
      <c r="F27" s="9"/>
      <c r="G27" s="9"/>
    </row>
    <row r="28" spans="1:9" s="10" customFormat="1" ht="15">
      <c r="A28" s="9"/>
    </row>
    <row r="29" spans="1:9" s="10" customFormat="1" ht="15">
      <c r="A29" s="9"/>
    </row>
    <row r="30" spans="1:9" s="10" customFormat="1" ht="15">
      <c r="A30" s="9"/>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topLeftCell="B1" workbookViewId="0">
      <selection activeCell="J2" sqref="J2:J53"/>
    </sheetView>
  </sheetViews>
  <sheetFormatPr defaultColWidth="8.59765625" defaultRowHeight="13.8"/>
  <cols>
    <col min="1" max="1" width="15.5" style="12" customWidth="1"/>
    <col min="2" max="2" width="10.8984375" style="12" bestFit="1" customWidth="1"/>
    <col min="3" max="3" width="9.59765625" style="12" bestFit="1" customWidth="1"/>
    <col min="4" max="4" width="35.19921875" style="12" bestFit="1" customWidth="1"/>
    <col min="5" max="5" width="10" style="12" customWidth="1"/>
    <col min="6" max="6" width="13" style="12" customWidth="1"/>
    <col min="7" max="7" width="26.09765625" style="12" bestFit="1" customWidth="1"/>
    <col min="8" max="8" width="11" style="12" customWidth="1"/>
    <col min="9" max="11" width="8.59765625" style="12"/>
    <col min="12" max="12" width="2.3984375" style="12" customWidth="1"/>
    <col min="13" max="13" width="32.5" style="14" customWidth="1"/>
    <col min="14" max="14" width="22.8984375" style="12" customWidth="1"/>
    <col min="15" max="15" width="2.3984375" style="12" customWidth="1"/>
    <col min="16" max="21" width="8.59765625" style="12"/>
    <col min="22" max="23" width="8.59765625" style="12" customWidth="1"/>
    <col min="24" max="16384" width="8.59765625" style="12"/>
  </cols>
  <sheetData>
    <row r="1" spans="1:15">
      <c r="A1" s="12" t="s">
        <v>11</v>
      </c>
      <c r="B1" s="56" t="s">
        <v>315</v>
      </c>
      <c r="C1" s="56" t="s">
        <v>316</v>
      </c>
      <c r="D1" s="19" t="s">
        <v>52</v>
      </c>
      <c r="E1" s="57" t="s">
        <v>53</v>
      </c>
      <c r="F1" s="19" t="s">
        <v>54</v>
      </c>
      <c r="G1" s="12" t="s">
        <v>12</v>
      </c>
      <c r="H1" s="12" t="s">
        <v>13</v>
      </c>
      <c r="I1" s="19" t="s">
        <v>326</v>
      </c>
      <c r="J1" s="19" t="s">
        <v>327</v>
      </c>
    </row>
    <row r="2" spans="1:15">
      <c r="A2" s="12">
        <v>417</v>
      </c>
      <c r="B2" s="12" t="s">
        <v>211</v>
      </c>
      <c r="C2" s="12" t="s">
        <v>212</v>
      </c>
      <c r="D2" s="12" t="s">
        <v>55</v>
      </c>
      <c r="E2" s="12">
        <v>4610</v>
      </c>
      <c r="F2" s="12" t="s">
        <v>56</v>
      </c>
      <c r="G2" s="12" t="s">
        <v>191</v>
      </c>
      <c r="H2" s="13">
        <v>29219</v>
      </c>
      <c r="I2" s="12" t="str">
        <f>LEFT(B2,4)</f>
        <v>Soni</v>
      </c>
      <c r="J2" s="12" t="str">
        <f>_xlfn.CONCAT("P",E2)</f>
        <v>P4610</v>
      </c>
    </row>
    <row r="3" spans="1:15">
      <c r="A3" s="12">
        <v>429</v>
      </c>
      <c r="B3" s="12" t="s">
        <v>213</v>
      </c>
      <c r="C3" s="12" t="s">
        <v>214</v>
      </c>
      <c r="D3" s="12" t="s">
        <v>57</v>
      </c>
      <c r="E3" s="12">
        <v>3557</v>
      </c>
      <c r="F3" s="12" t="s">
        <v>58</v>
      </c>
      <c r="G3" s="12" t="s">
        <v>192</v>
      </c>
      <c r="H3" s="13">
        <v>34103</v>
      </c>
      <c r="I3" s="12" t="str">
        <f t="shared" ref="I3:I53" si="0">LEFT(B3,4)</f>
        <v>Poar</v>
      </c>
      <c r="J3" s="12" t="str">
        <f t="shared" ref="J3:J53" si="1">_xlfn.CONCAT("P",E3)</f>
        <v>P3557</v>
      </c>
    </row>
    <row r="4" spans="1:15" ht="14.4" thickBot="1">
      <c r="A4" s="12">
        <v>423</v>
      </c>
      <c r="B4" s="12" t="s">
        <v>215</v>
      </c>
      <c r="C4" s="12" t="s">
        <v>216</v>
      </c>
      <c r="D4" s="12" t="s">
        <v>59</v>
      </c>
      <c r="E4" s="12">
        <v>2429</v>
      </c>
      <c r="F4" s="12" t="s">
        <v>60</v>
      </c>
      <c r="G4" s="12" t="s">
        <v>174</v>
      </c>
      <c r="H4" s="13">
        <v>24851</v>
      </c>
      <c r="I4" s="12" t="str">
        <f t="shared" si="0"/>
        <v>Majo</v>
      </c>
      <c r="J4" s="12" t="str">
        <f t="shared" si="1"/>
        <v>P2429</v>
      </c>
    </row>
    <row r="5" spans="1:15">
      <c r="A5" s="12">
        <v>454</v>
      </c>
      <c r="B5" s="12" t="s">
        <v>217</v>
      </c>
      <c r="C5" s="12" t="s">
        <v>218</v>
      </c>
      <c r="D5" s="12" t="s">
        <v>61</v>
      </c>
      <c r="E5" s="12">
        <v>3221</v>
      </c>
      <c r="F5" s="12" t="s">
        <v>62</v>
      </c>
      <c r="G5" s="12" t="s">
        <v>159</v>
      </c>
      <c r="H5" s="13">
        <v>28011</v>
      </c>
      <c r="I5" s="12" t="str">
        <f t="shared" si="0"/>
        <v>Cass</v>
      </c>
      <c r="J5" s="12" t="str">
        <f t="shared" si="1"/>
        <v>P3221</v>
      </c>
      <c r="L5" s="20"/>
      <c r="M5" s="21"/>
      <c r="N5" s="22"/>
      <c r="O5" s="23"/>
    </row>
    <row r="6" spans="1:15">
      <c r="A6" s="12">
        <v>416</v>
      </c>
      <c r="B6" s="12" t="s">
        <v>219</v>
      </c>
      <c r="C6" s="12" t="s">
        <v>220</v>
      </c>
      <c r="D6" s="12" t="s">
        <v>63</v>
      </c>
      <c r="E6" s="12">
        <v>2259</v>
      </c>
      <c r="F6" s="12" t="s">
        <v>64</v>
      </c>
      <c r="G6" s="12" t="s">
        <v>193</v>
      </c>
      <c r="H6" s="13">
        <v>26839</v>
      </c>
      <c r="I6" s="12" t="str">
        <f t="shared" si="0"/>
        <v>Pyla</v>
      </c>
      <c r="J6" s="12" t="str">
        <f t="shared" si="1"/>
        <v>P2259</v>
      </c>
      <c r="L6" s="24"/>
      <c r="M6" s="25" t="s">
        <v>1</v>
      </c>
      <c r="N6" s="26"/>
      <c r="O6" s="27"/>
    </row>
    <row r="7" spans="1:15">
      <c r="A7" s="12">
        <v>436</v>
      </c>
      <c r="B7" s="12" t="s">
        <v>221</v>
      </c>
      <c r="C7" s="12" t="s">
        <v>222</v>
      </c>
      <c r="D7" s="12" t="s">
        <v>65</v>
      </c>
      <c r="E7" s="12">
        <v>6280</v>
      </c>
      <c r="F7" s="12" t="s">
        <v>66</v>
      </c>
      <c r="G7" s="12" t="s">
        <v>194</v>
      </c>
      <c r="H7" s="13">
        <v>26549</v>
      </c>
      <c r="I7" s="12" t="str">
        <f t="shared" si="0"/>
        <v>Soro</v>
      </c>
      <c r="J7" s="12" t="str">
        <f t="shared" si="1"/>
        <v>P6280</v>
      </c>
      <c r="L7" s="24"/>
      <c r="M7" s="28"/>
      <c r="N7" s="26"/>
      <c r="O7" s="27"/>
    </row>
    <row r="8" spans="1:15">
      <c r="A8" s="12">
        <v>426</v>
      </c>
      <c r="B8" s="12" t="s">
        <v>223</v>
      </c>
      <c r="C8" s="12" t="s">
        <v>224</v>
      </c>
      <c r="D8" s="12" t="s">
        <v>67</v>
      </c>
      <c r="E8" s="12">
        <v>4605</v>
      </c>
      <c r="F8" s="12" t="s">
        <v>68</v>
      </c>
      <c r="G8" s="12" t="s">
        <v>195</v>
      </c>
      <c r="H8" s="13">
        <v>28473</v>
      </c>
      <c r="I8" s="12" t="str">
        <f t="shared" si="0"/>
        <v>Ague</v>
      </c>
      <c r="J8" s="12" t="str">
        <f t="shared" si="1"/>
        <v>P4605</v>
      </c>
      <c r="L8" s="24"/>
      <c r="M8" s="50" t="s">
        <v>317</v>
      </c>
      <c r="N8" s="50"/>
      <c r="O8" s="27"/>
    </row>
    <row r="9" spans="1:15">
      <c r="A9" s="12">
        <v>442</v>
      </c>
      <c r="B9" s="12" t="s">
        <v>225</v>
      </c>
      <c r="C9" s="12" t="s">
        <v>226</v>
      </c>
      <c r="D9" s="12" t="s">
        <v>69</v>
      </c>
      <c r="E9" s="12">
        <v>2669</v>
      </c>
      <c r="F9" s="12" t="s">
        <v>70</v>
      </c>
      <c r="G9" s="12" t="s">
        <v>160</v>
      </c>
      <c r="H9" s="13">
        <v>29344</v>
      </c>
      <c r="I9" s="12" t="str">
        <f t="shared" si="0"/>
        <v>Vand</v>
      </c>
      <c r="J9" s="12" t="str">
        <f t="shared" si="1"/>
        <v>P2669</v>
      </c>
      <c r="L9" s="24"/>
      <c r="M9" s="50" t="s">
        <v>318</v>
      </c>
      <c r="N9" s="50"/>
      <c r="O9" s="27"/>
    </row>
    <row r="10" spans="1:15">
      <c r="A10" s="12">
        <v>449</v>
      </c>
      <c r="B10" s="12" t="s">
        <v>227</v>
      </c>
      <c r="C10" s="12" t="s">
        <v>228</v>
      </c>
      <c r="D10" s="12" t="s">
        <v>71</v>
      </c>
      <c r="E10" s="12">
        <v>4800</v>
      </c>
      <c r="F10" s="12" t="s">
        <v>72</v>
      </c>
      <c r="G10" s="12" t="s">
        <v>175</v>
      </c>
      <c r="H10" s="13">
        <v>33466</v>
      </c>
      <c r="I10" s="12" t="str">
        <f t="shared" si="0"/>
        <v>Plat</v>
      </c>
      <c r="J10" s="12" t="str">
        <f t="shared" si="1"/>
        <v>P4800</v>
      </c>
      <c r="L10" s="24"/>
      <c r="M10" s="53" t="s">
        <v>319</v>
      </c>
      <c r="N10" s="50"/>
      <c r="O10" s="27"/>
    </row>
    <row r="11" spans="1:15">
      <c r="A11" s="12">
        <v>437</v>
      </c>
      <c r="B11" s="12" t="s">
        <v>229</v>
      </c>
      <c r="C11" s="12" t="s">
        <v>230</v>
      </c>
      <c r="D11" s="12" t="s">
        <v>73</v>
      </c>
      <c r="E11" s="12">
        <v>2257</v>
      </c>
      <c r="F11" s="12" t="s">
        <v>74</v>
      </c>
      <c r="G11" s="12" t="s">
        <v>161</v>
      </c>
      <c r="H11" s="13">
        <v>26369</v>
      </c>
      <c r="I11" s="12" t="str">
        <f t="shared" si="0"/>
        <v>Moot</v>
      </c>
      <c r="J11" s="12" t="str">
        <f t="shared" si="1"/>
        <v>P2257</v>
      </c>
      <c r="L11" s="24"/>
      <c r="M11" s="53" t="s">
        <v>320</v>
      </c>
      <c r="N11" s="50"/>
      <c r="O11" s="27"/>
    </row>
    <row r="12" spans="1:15">
      <c r="A12" s="12">
        <v>439</v>
      </c>
      <c r="B12" s="12" t="s">
        <v>231</v>
      </c>
      <c r="C12" s="12" t="s">
        <v>232</v>
      </c>
      <c r="D12" s="12" t="s">
        <v>75</v>
      </c>
      <c r="E12" s="12">
        <v>4887</v>
      </c>
      <c r="F12" s="12" t="s">
        <v>76</v>
      </c>
      <c r="G12" s="12" t="s">
        <v>162</v>
      </c>
      <c r="H12" s="13">
        <v>23566</v>
      </c>
      <c r="I12" s="12" t="str">
        <f t="shared" si="0"/>
        <v>Resu</v>
      </c>
      <c r="J12" s="12" t="str">
        <f t="shared" si="1"/>
        <v>P4887</v>
      </c>
      <c r="L12" s="24"/>
      <c r="M12" s="50"/>
      <c r="N12" s="50"/>
      <c r="O12" s="27"/>
    </row>
    <row r="13" spans="1:15">
      <c r="A13" s="12">
        <v>445</v>
      </c>
      <c r="B13" s="12" t="s">
        <v>233</v>
      </c>
      <c r="C13" s="12" t="s">
        <v>234</v>
      </c>
      <c r="D13" s="12" t="s">
        <v>77</v>
      </c>
      <c r="E13" s="12">
        <v>6311</v>
      </c>
      <c r="F13" s="12" t="s">
        <v>78</v>
      </c>
      <c r="G13" s="12" t="s">
        <v>163</v>
      </c>
      <c r="H13" s="13">
        <v>25839</v>
      </c>
      <c r="I13" s="12" t="str">
        <f t="shared" si="0"/>
        <v>Hand</v>
      </c>
      <c r="J13" s="12" t="str">
        <f t="shared" si="1"/>
        <v>P6311</v>
      </c>
      <c r="L13" s="35" t="s">
        <v>43</v>
      </c>
      <c r="M13" s="50" t="s">
        <v>322</v>
      </c>
      <c r="N13" s="50"/>
      <c r="O13" s="27"/>
    </row>
    <row r="14" spans="1:15" ht="14.1" customHeight="1">
      <c r="A14" s="12">
        <v>462</v>
      </c>
      <c r="B14" s="12" t="s">
        <v>235</v>
      </c>
      <c r="C14" s="12" t="s">
        <v>236</v>
      </c>
      <c r="D14" s="12" t="s">
        <v>79</v>
      </c>
      <c r="E14" s="12">
        <v>2333</v>
      </c>
      <c r="F14" s="12" t="s">
        <v>80</v>
      </c>
      <c r="G14" s="12" t="s">
        <v>176</v>
      </c>
      <c r="H14" s="13">
        <v>32503</v>
      </c>
      <c r="I14" s="12" t="str">
        <f t="shared" si="0"/>
        <v>Scat</v>
      </c>
      <c r="J14" s="12" t="str">
        <f t="shared" si="1"/>
        <v>P2333</v>
      </c>
      <c r="L14" s="24"/>
      <c r="M14" s="50" t="s">
        <v>433</v>
      </c>
      <c r="N14" s="50"/>
      <c r="O14" s="27"/>
    </row>
    <row r="15" spans="1:15">
      <c r="A15" s="12">
        <v>424</v>
      </c>
      <c r="B15" s="12" t="s">
        <v>237</v>
      </c>
      <c r="C15" s="12" t="s">
        <v>238</v>
      </c>
      <c r="D15" s="12" t="s">
        <v>81</v>
      </c>
      <c r="E15" s="12">
        <v>6909</v>
      </c>
      <c r="F15" s="12" t="s">
        <v>82</v>
      </c>
      <c r="G15" s="12" t="s">
        <v>196</v>
      </c>
      <c r="H15" s="13">
        <v>34844</v>
      </c>
      <c r="I15" s="12" t="str">
        <f t="shared" si="0"/>
        <v>Geff</v>
      </c>
      <c r="J15" s="12" t="str">
        <f t="shared" si="1"/>
        <v>P6909</v>
      </c>
      <c r="L15" s="24"/>
      <c r="M15" s="52" t="s">
        <v>321</v>
      </c>
      <c r="N15" s="52"/>
      <c r="O15" s="27"/>
    </row>
    <row r="16" spans="1:15">
      <c r="A16" s="12">
        <v>420</v>
      </c>
      <c r="B16" s="12" t="s">
        <v>239</v>
      </c>
      <c r="C16" s="12" t="s">
        <v>240</v>
      </c>
      <c r="D16" s="12" t="s">
        <v>83</v>
      </c>
      <c r="E16" s="12">
        <v>4411</v>
      </c>
      <c r="F16" s="12" t="s">
        <v>84</v>
      </c>
      <c r="G16" s="12" t="s">
        <v>177</v>
      </c>
      <c r="H16" s="13">
        <v>23888</v>
      </c>
      <c r="I16" s="12" t="str">
        <f t="shared" si="0"/>
        <v>Ston</v>
      </c>
      <c r="J16" s="12" t="str">
        <f t="shared" si="1"/>
        <v>P4411</v>
      </c>
      <c r="L16" s="35"/>
      <c r="M16" s="29" t="s">
        <v>17</v>
      </c>
      <c r="N16" s="28" t="s">
        <v>44</v>
      </c>
      <c r="O16" s="27"/>
    </row>
    <row r="17" spans="1:15">
      <c r="A17" s="12">
        <v>441</v>
      </c>
      <c r="B17" s="12" t="s">
        <v>241</v>
      </c>
      <c r="C17" s="12" t="s">
        <v>242</v>
      </c>
      <c r="D17" s="12" t="s">
        <v>85</v>
      </c>
      <c r="E17" s="12">
        <v>2446</v>
      </c>
      <c r="F17" s="12" t="s">
        <v>86</v>
      </c>
      <c r="G17" s="12" t="s">
        <v>178</v>
      </c>
      <c r="H17" s="13">
        <v>29963</v>
      </c>
      <c r="I17" s="12" t="str">
        <f t="shared" si="0"/>
        <v>Sanb</v>
      </c>
      <c r="J17" s="12" t="str">
        <f t="shared" si="1"/>
        <v>P2446</v>
      </c>
      <c r="L17" s="24"/>
      <c r="M17" s="50"/>
      <c r="N17" s="50"/>
      <c r="O17" s="27"/>
    </row>
    <row r="18" spans="1:15">
      <c r="A18" s="12">
        <v>456</v>
      </c>
      <c r="B18" s="12" t="s">
        <v>243</v>
      </c>
      <c r="C18" s="12" t="s">
        <v>244</v>
      </c>
      <c r="D18" s="12" t="s">
        <v>87</v>
      </c>
      <c r="E18" s="12">
        <v>3640</v>
      </c>
      <c r="F18" s="12" t="s">
        <v>88</v>
      </c>
      <c r="G18" s="12" t="s">
        <v>197</v>
      </c>
      <c r="H18" s="13">
        <v>35195</v>
      </c>
      <c r="I18" s="12" t="str">
        <f t="shared" si="0"/>
        <v>Neis</v>
      </c>
      <c r="J18" s="12" t="str">
        <f t="shared" si="1"/>
        <v>P3640</v>
      </c>
      <c r="L18" s="35" t="s">
        <v>43</v>
      </c>
      <c r="M18" s="50" t="s">
        <v>434</v>
      </c>
      <c r="N18" s="50"/>
      <c r="O18" s="27"/>
    </row>
    <row r="19" spans="1:15">
      <c r="A19" s="12">
        <v>422</v>
      </c>
      <c r="B19" s="12" t="s">
        <v>245</v>
      </c>
      <c r="C19" s="12" t="s">
        <v>246</v>
      </c>
      <c r="D19" s="12" t="s">
        <v>89</v>
      </c>
      <c r="E19" s="12">
        <v>3249</v>
      </c>
      <c r="F19" s="12" t="s">
        <v>90</v>
      </c>
      <c r="G19" s="12" t="s">
        <v>179</v>
      </c>
      <c r="H19" s="13">
        <v>32364</v>
      </c>
      <c r="I19" s="12" t="str">
        <f t="shared" si="0"/>
        <v>July</v>
      </c>
      <c r="J19" s="12" t="str">
        <f t="shared" si="1"/>
        <v>P3249</v>
      </c>
      <c r="L19" s="24"/>
      <c r="M19" s="50" t="s">
        <v>435</v>
      </c>
      <c r="N19" s="50"/>
      <c r="O19" s="27"/>
    </row>
    <row r="20" spans="1:15" ht="14.1" customHeight="1">
      <c r="A20" s="12">
        <v>458</v>
      </c>
      <c r="B20" s="12" t="s">
        <v>247</v>
      </c>
      <c r="C20" s="12" t="s">
        <v>248</v>
      </c>
      <c r="D20" s="12" t="s">
        <v>91</v>
      </c>
      <c r="E20" s="12">
        <v>2710</v>
      </c>
      <c r="F20" s="12" t="s">
        <v>92</v>
      </c>
      <c r="G20" s="12" t="s">
        <v>164</v>
      </c>
      <c r="H20" s="13">
        <v>35647</v>
      </c>
      <c r="I20" s="12" t="str">
        <f t="shared" si="0"/>
        <v>Ross</v>
      </c>
      <c r="J20" s="12" t="str">
        <f t="shared" si="1"/>
        <v>P2710</v>
      </c>
      <c r="L20" s="24"/>
      <c r="M20" s="50" t="s">
        <v>323</v>
      </c>
      <c r="N20" s="50"/>
      <c r="O20" s="27"/>
    </row>
    <row r="21" spans="1:15">
      <c r="A21" s="12">
        <v>430</v>
      </c>
      <c r="B21" s="12" t="s">
        <v>249</v>
      </c>
      <c r="C21" s="12" t="s">
        <v>250</v>
      </c>
      <c r="D21" s="12" t="s">
        <v>93</v>
      </c>
      <c r="E21" s="12">
        <v>2261</v>
      </c>
      <c r="F21" s="12" t="s">
        <v>94</v>
      </c>
      <c r="G21" s="12" t="s">
        <v>198</v>
      </c>
      <c r="H21" s="13">
        <v>30886</v>
      </c>
      <c r="I21" s="12" t="str">
        <f t="shared" si="0"/>
        <v>Korc</v>
      </c>
      <c r="J21" s="12" t="str">
        <f t="shared" si="1"/>
        <v>P2261</v>
      </c>
      <c r="L21" s="24"/>
      <c r="M21" s="39" t="s">
        <v>17</v>
      </c>
      <c r="N21" s="36" t="s">
        <v>324</v>
      </c>
      <c r="O21" s="27"/>
    </row>
    <row r="22" spans="1:15" ht="14.4" thickBot="1">
      <c r="A22" s="12">
        <v>432</v>
      </c>
      <c r="B22" s="12" t="s">
        <v>251</v>
      </c>
      <c r="C22" s="12" t="s">
        <v>252</v>
      </c>
      <c r="D22" s="12" t="s">
        <v>95</v>
      </c>
      <c r="E22" s="12">
        <v>2372</v>
      </c>
      <c r="F22" s="12" t="s">
        <v>96</v>
      </c>
      <c r="G22" s="12" t="s">
        <v>165</v>
      </c>
      <c r="H22" s="13">
        <v>23761</v>
      </c>
      <c r="I22" s="12" t="str">
        <f t="shared" si="0"/>
        <v>Ruth</v>
      </c>
      <c r="J22" s="12" t="str">
        <f t="shared" si="1"/>
        <v>P2372</v>
      </c>
      <c r="L22" s="40"/>
      <c r="M22" s="51"/>
      <c r="N22" s="51"/>
      <c r="O22" s="33"/>
    </row>
    <row r="23" spans="1:15">
      <c r="A23" s="12">
        <v>455</v>
      </c>
      <c r="B23" s="12" t="s">
        <v>253</v>
      </c>
      <c r="C23" s="12" t="s">
        <v>254</v>
      </c>
      <c r="D23" s="12" t="s">
        <v>97</v>
      </c>
      <c r="E23" s="12">
        <v>6355</v>
      </c>
      <c r="F23" s="12" t="s">
        <v>98</v>
      </c>
      <c r="G23" s="12" t="s">
        <v>199</v>
      </c>
      <c r="H23" s="13">
        <v>35500</v>
      </c>
      <c r="I23" s="12" t="str">
        <f t="shared" si="0"/>
        <v>Nico</v>
      </c>
      <c r="J23" s="12" t="str">
        <f t="shared" si="1"/>
        <v>P6355</v>
      </c>
      <c r="L23"/>
      <c r="M23"/>
      <c r="N23"/>
      <c r="O23"/>
    </row>
    <row r="24" spans="1:15">
      <c r="A24" s="12">
        <v>434</v>
      </c>
      <c r="B24" s="12" t="s">
        <v>255</v>
      </c>
      <c r="C24" s="12" t="s">
        <v>256</v>
      </c>
      <c r="D24" s="12" t="s">
        <v>99</v>
      </c>
      <c r="E24" s="12">
        <v>6733</v>
      </c>
      <c r="F24" s="12" t="s">
        <v>100</v>
      </c>
      <c r="G24" s="12" t="s">
        <v>200</v>
      </c>
      <c r="H24" s="13">
        <v>26453</v>
      </c>
      <c r="I24" s="12" t="str">
        <f t="shared" si="0"/>
        <v>Cecc</v>
      </c>
      <c r="J24" s="12" t="str">
        <f t="shared" si="1"/>
        <v>P6733</v>
      </c>
      <c r="L24"/>
      <c r="M24"/>
      <c r="N24"/>
      <c r="O24"/>
    </row>
    <row r="25" spans="1:15">
      <c r="A25" s="12">
        <v>444</v>
      </c>
      <c r="B25" s="12" t="s">
        <v>257</v>
      </c>
      <c r="C25" s="12" t="s">
        <v>258</v>
      </c>
      <c r="D25" s="12" t="s">
        <v>101</v>
      </c>
      <c r="E25" s="12">
        <v>3341</v>
      </c>
      <c r="F25" s="12" t="s">
        <v>102</v>
      </c>
      <c r="G25" s="12" t="s">
        <v>201</v>
      </c>
      <c r="H25" s="13">
        <v>27010</v>
      </c>
      <c r="I25" s="12" t="str">
        <f t="shared" si="0"/>
        <v>Jeze</v>
      </c>
      <c r="J25" s="12" t="str">
        <f t="shared" si="1"/>
        <v>P3341</v>
      </c>
      <c r="L25"/>
      <c r="M25"/>
      <c r="N25"/>
      <c r="O25"/>
    </row>
    <row r="26" spans="1:15">
      <c r="A26" s="12">
        <v>461</v>
      </c>
      <c r="B26" s="12" t="s">
        <v>259</v>
      </c>
      <c r="C26" s="12" t="s">
        <v>260</v>
      </c>
      <c r="D26" s="12" t="s">
        <v>103</v>
      </c>
      <c r="E26" s="12">
        <v>2448</v>
      </c>
      <c r="F26" s="12" t="s">
        <v>104</v>
      </c>
      <c r="G26" s="12" t="s">
        <v>202</v>
      </c>
      <c r="H26" s="13">
        <v>30123</v>
      </c>
      <c r="I26" s="12" t="str">
        <f t="shared" si="0"/>
        <v>Mcen</v>
      </c>
      <c r="J26" s="12" t="str">
        <f t="shared" si="1"/>
        <v>P2448</v>
      </c>
      <c r="L26"/>
      <c r="M26"/>
      <c r="N26"/>
      <c r="O26"/>
    </row>
    <row r="27" spans="1:15">
      <c r="A27" s="12">
        <v>459</v>
      </c>
      <c r="B27" s="12" t="s">
        <v>261</v>
      </c>
      <c r="C27" s="12" t="s">
        <v>262</v>
      </c>
      <c r="D27" s="12" t="s">
        <v>105</v>
      </c>
      <c r="E27" s="12">
        <v>4741</v>
      </c>
      <c r="F27" s="12" t="s">
        <v>106</v>
      </c>
      <c r="G27" s="12" t="s">
        <v>180</v>
      </c>
      <c r="H27" s="13">
        <v>26311</v>
      </c>
      <c r="I27" s="12" t="str">
        <f t="shared" si="0"/>
        <v>Epps</v>
      </c>
      <c r="J27" s="12" t="str">
        <f t="shared" si="1"/>
        <v>P4741</v>
      </c>
      <c r="L27"/>
      <c r="M27"/>
      <c r="N27"/>
      <c r="O27"/>
    </row>
    <row r="28" spans="1:15">
      <c r="A28" s="12">
        <v>427</v>
      </c>
      <c r="B28" s="12" t="s">
        <v>263</v>
      </c>
      <c r="C28" s="12" t="s">
        <v>264</v>
      </c>
      <c r="D28" s="12" t="s">
        <v>107</v>
      </c>
      <c r="E28" s="12">
        <v>6532</v>
      </c>
      <c r="F28" s="12" t="s">
        <v>108</v>
      </c>
      <c r="G28" s="12" t="s">
        <v>166</v>
      </c>
      <c r="H28" s="13">
        <v>31659</v>
      </c>
      <c r="I28" s="12" t="str">
        <f t="shared" si="0"/>
        <v>Bona</v>
      </c>
      <c r="J28" s="12" t="str">
        <f t="shared" si="1"/>
        <v>P6532</v>
      </c>
      <c r="L28"/>
      <c r="M28"/>
      <c r="N28"/>
      <c r="O28"/>
    </row>
    <row r="29" spans="1:15">
      <c r="A29" s="12">
        <v>435</v>
      </c>
      <c r="B29" s="12" t="s">
        <v>265</v>
      </c>
      <c r="C29" s="12" t="s">
        <v>266</v>
      </c>
      <c r="D29" s="12" t="s">
        <v>109</v>
      </c>
      <c r="E29" s="12">
        <v>4552</v>
      </c>
      <c r="F29" s="12" t="s">
        <v>110</v>
      </c>
      <c r="G29" s="12" t="s">
        <v>181</v>
      </c>
      <c r="H29" s="13">
        <v>34306</v>
      </c>
      <c r="I29" s="12" t="str">
        <f t="shared" si="0"/>
        <v>Flit</v>
      </c>
      <c r="J29" s="12" t="str">
        <f t="shared" si="1"/>
        <v>P4552</v>
      </c>
      <c r="L29"/>
      <c r="M29"/>
      <c r="N29"/>
      <c r="O29"/>
    </row>
    <row r="30" spans="1:15">
      <c r="A30" s="12">
        <v>448</v>
      </c>
      <c r="B30" s="12" t="s">
        <v>267</v>
      </c>
      <c r="C30" s="12" t="s">
        <v>268</v>
      </c>
      <c r="D30" s="12" t="s">
        <v>111</v>
      </c>
      <c r="E30" s="12">
        <v>4520</v>
      </c>
      <c r="F30" s="12" t="s">
        <v>112</v>
      </c>
      <c r="G30" s="12" t="s">
        <v>167</v>
      </c>
      <c r="H30" s="13">
        <v>28320</v>
      </c>
      <c r="I30" s="12" t="str">
        <f t="shared" si="0"/>
        <v>Ivan</v>
      </c>
      <c r="J30" s="12" t="str">
        <f t="shared" si="1"/>
        <v>P4520</v>
      </c>
      <c r="L30"/>
      <c r="M30"/>
      <c r="N30"/>
      <c r="O30"/>
    </row>
    <row r="31" spans="1:15">
      <c r="A31" s="12">
        <v>447</v>
      </c>
      <c r="B31" s="12" t="s">
        <v>269</v>
      </c>
      <c r="C31" s="12" t="s">
        <v>270</v>
      </c>
      <c r="D31" s="12" t="s">
        <v>113</v>
      </c>
      <c r="E31" s="12">
        <v>4740</v>
      </c>
      <c r="F31" s="12" t="s">
        <v>114</v>
      </c>
      <c r="G31" s="12" t="s">
        <v>182</v>
      </c>
      <c r="H31" s="13">
        <v>23522</v>
      </c>
      <c r="I31" s="12" t="str">
        <f t="shared" si="0"/>
        <v>Lith</v>
      </c>
      <c r="J31" s="12" t="str">
        <f t="shared" si="1"/>
        <v>P4740</v>
      </c>
      <c r="L31"/>
      <c r="M31"/>
      <c r="N31"/>
      <c r="O31"/>
    </row>
    <row r="32" spans="1:15">
      <c r="A32" s="12">
        <v>421</v>
      </c>
      <c r="B32" s="12" t="s">
        <v>271</v>
      </c>
      <c r="C32" s="12" t="s">
        <v>272</v>
      </c>
      <c r="D32" s="12" t="s">
        <v>115</v>
      </c>
      <c r="E32" s="12">
        <v>6810</v>
      </c>
      <c r="F32" s="12" t="s">
        <v>116</v>
      </c>
      <c r="G32" s="12" t="s">
        <v>168</v>
      </c>
      <c r="H32" s="13">
        <v>32340</v>
      </c>
      <c r="I32" s="12" t="str">
        <f t="shared" si="0"/>
        <v>Elle</v>
      </c>
      <c r="J32" s="12" t="str">
        <f t="shared" si="1"/>
        <v>P6810</v>
      </c>
      <c r="L32"/>
      <c r="M32"/>
      <c r="N32"/>
      <c r="O32"/>
    </row>
    <row r="33" spans="1:15">
      <c r="A33" s="12">
        <v>446</v>
      </c>
      <c r="B33" s="12" t="s">
        <v>273</v>
      </c>
      <c r="C33" s="12" t="s">
        <v>274</v>
      </c>
      <c r="D33" s="12" t="s">
        <v>117</v>
      </c>
      <c r="E33" s="12">
        <v>3927</v>
      </c>
      <c r="F33" s="12" t="s">
        <v>118</v>
      </c>
      <c r="G33" s="12" t="s">
        <v>183</v>
      </c>
      <c r="H33" s="13">
        <v>31110</v>
      </c>
      <c r="I33" s="12" t="str">
        <f t="shared" si="0"/>
        <v>Shif</v>
      </c>
      <c r="J33" s="12" t="str">
        <f t="shared" si="1"/>
        <v>P3927</v>
      </c>
      <c r="L33"/>
      <c r="M33"/>
      <c r="N33"/>
      <c r="O33"/>
    </row>
    <row r="34" spans="1:15">
      <c r="A34" s="12">
        <v>419</v>
      </c>
      <c r="B34" s="12" t="s">
        <v>275</v>
      </c>
      <c r="C34" s="12" t="s">
        <v>276</v>
      </c>
      <c r="D34" s="12" t="s">
        <v>119</v>
      </c>
      <c r="E34" s="12">
        <v>7264</v>
      </c>
      <c r="F34" s="12" t="s">
        <v>120</v>
      </c>
      <c r="G34" s="12" t="s">
        <v>169</v>
      </c>
      <c r="H34" s="13">
        <v>30017</v>
      </c>
      <c r="I34" s="12" t="str">
        <f t="shared" si="0"/>
        <v>Bour</v>
      </c>
      <c r="J34" s="12" t="str">
        <f t="shared" si="1"/>
        <v>P7264</v>
      </c>
      <c r="L34"/>
      <c r="M34"/>
      <c r="N34"/>
      <c r="O34"/>
    </row>
    <row r="35" spans="1:15">
      <c r="A35" s="12">
        <v>433</v>
      </c>
      <c r="B35" s="12" t="s">
        <v>277</v>
      </c>
      <c r="C35" s="12" t="s">
        <v>278</v>
      </c>
      <c r="D35" s="12" t="s">
        <v>121</v>
      </c>
      <c r="E35" s="12">
        <v>3002</v>
      </c>
      <c r="F35" s="12" t="s">
        <v>122</v>
      </c>
      <c r="G35" s="12" t="s">
        <v>170</v>
      </c>
      <c r="H35" s="13">
        <v>34101</v>
      </c>
      <c r="I35" s="12" t="str">
        <f t="shared" si="0"/>
        <v>Esco</v>
      </c>
      <c r="J35" s="12" t="str">
        <f t="shared" si="1"/>
        <v>P3002</v>
      </c>
      <c r="L35"/>
      <c r="M35"/>
      <c r="N35"/>
      <c r="O35"/>
    </row>
    <row r="36" spans="1:15">
      <c r="A36" s="12">
        <v>453</v>
      </c>
      <c r="B36" s="12" t="s">
        <v>279</v>
      </c>
      <c r="C36" s="12" t="s">
        <v>280</v>
      </c>
      <c r="D36" s="12" t="s">
        <v>123</v>
      </c>
      <c r="E36" s="12">
        <v>7172</v>
      </c>
      <c r="F36" s="12" t="s">
        <v>124</v>
      </c>
      <c r="G36" s="12" t="s">
        <v>184</v>
      </c>
      <c r="H36" s="13">
        <v>26645</v>
      </c>
      <c r="I36" s="12" t="str">
        <f t="shared" si="0"/>
        <v>Bolk</v>
      </c>
      <c r="J36" s="12" t="str">
        <f t="shared" si="1"/>
        <v>P7172</v>
      </c>
      <c r="L36"/>
      <c r="M36"/>
      <c r="N36"/>
      <c r="O36"/>
    </row>
    <row r="37" spans="1:15">
      <c r="A37" s="12">
        <v>457</v>
      </c>
      <c r="B37" s="12" t="s">
        <v>281</v>
      </c>
      <c r="C37" s="12" t="s">
        <v>282</v>
      </c>
      <c r="D37" s="12" t="s">
        <v>125</v>
      </c>
      <c r="E37" s="12">
        <v>6037</v>
      </c>
      <c r="F37" s="12" t="s">
        <v>126</v>
      </c>
      <c r="G37" s="12" t="s">
        <v>203</v>
      </c>
      <c r="H37" s="13">
        <v>34898</v>
      </c>
      <c r="I37" s="12" t="str">
        <f t="shared" si="0"/>
        <v>Bloc</v>
      </c>
      <c r="J37" s="12" t="str">
        <f t="shared" si="1"/>
        <v>P6037</v>
      </c>
      <c r="L37"/>
      <c r="M37"/>
      <c r="N37"/>
      <c r="O37"/>
    </row>
    <row r="38" spans="1:15">
      <c r="A38" s="12">
        <v>440</v>
      </c>
      <c r="B38" s="12" t="s">
        <v>283</v>
      </c>
      <c r="C38" s="12" t="s">
        <v>284</v>
      </c>
      <c r="D38" s="12" t="s">
        <v>127</v>
      </c>
      <c r="E38" s="12">
        <v>2092</v>
      </c>
      <c r="F38" s="12" t="s">
        <v>128</v>
      </c>
      <c r="G38" s="12" t="s">
        <v>185</v>
      </c>
      <c r="H38" s="13">
        <v>31643</v>
      </c>
      <c r="I38" s="12" t="str">
        <f t="shared" si="0"/>
        <v>Krin</v>
      </c>
      <c r="J38" s="12" t="str">
        <f t="shared" si="1"/>
        <v>P2092</v>
      </c>
    </row>
    <row r="39" spans="1:15">
      <c r="A39" s="12">
        <v>431</v>
      </c>
      <c r="B39" s="12" t="s">
        <v>285</v>
      </c>
      <c r="C39" s="12" t="s">
        <v>286</v>
      </c>
      <c r="D39" s="12" t="s">
        <v>129</v>
      </c>
      <c r="E39" s="12">
        <v>4719</v>
      </c>
      <c r="F39" s="12" t="s">
        <v>130</v>
      </c>
      <c r="G39" s="12" t="s">
        <v>186</v>
      </c>
      <c r="H39" s="13">
        <v>30178</v>
      </c>
      <c r="I39" s="12" t="str">
        <f t="shared" si="0"/>
        <v>Broc</v>
      </c>
      <c r="J39" s="12" t="str">
        <f t="shared" si="1"/>
        <v>P4719</v>
      </c>
    </row>
    <row r="40" spans="1:15">
      <c r="A40" s="12">
        <v>438</v>
      </c>
      <c r="B40" s="12" t="s">
        <v>287</v>
      </c>
      <c r="C40" s="12" t="s">
        <v>288</v>
      </c>
      <c r="D40" s="12" t="s">
        <v>131</v>
      </c>
      <c r="E40" s="12">
        <v>3971</v>
      </c>
      <c r="F40" s="12" t="s">
        <v>132</v>
      </c>
      <c r="G40" s="12" t="s">
        <v>204</v>
      </c>
      <c r="H40" s="13">
        <v>25346</v>
      </c>
      <c r="I40" s="12" t="str">
        <f t="shared" si="0"/>
        <v>Lazz</v>
      </c>
      <c r="J40" s="12" t="str">
        <f t="shared" si="1"/>
        <v>P3971</v>
      </c>
    </row>
    <row r="41" spans="1:15">
      <c r="A41" s="12">
        <v>413</v>
      </c>
      <c r="B41" s="12" t="s">
        <v>289</v>
      </c>
      <c r="C41" s="12" t="s">
        <v>290</v>
      </c>
      <c r="D41" s="12" t="s">
        <v>133</v>
      </c>
      <c r="E41" s="12">
        <v>7140</v>
      </c>
      <c r="F41" s="12" t="s">
        <v>134</v>
      </c>
      <c r="G41" s="12" t="s">
        <v>187</v>
      </c>
      <c r="H41" s="13">
        <v>34201</v>
      </c>
      <c r="I41" s="12" t="str">
        <f t="shared" si="0"/>
        <v>Tarb</v>
      </c>
      <c r="J41" s="12" t="str">
        <f t="shared" si="1"/>
        <v>P7140</v>
      </c>
    </row>
    <row r="42" spans="1:15">
      <c r="A42" s="12">
        <v>415</v>
      </c>
      <c r="B42" s="12" t="s">
        <v>291</v>
      </c>
      <c r="C42" s="12" t="s">
        <v>292</v>
      </c>
      <c r="D42" s="12" t="s">
        <v>135</v>
      </c>
      <c r="E42" s="12">
        <v>4560</v>
      </c>
      <c r="F42" s="12" t="s">
        <v>136</v>
      </c>
      <c r="G42" s="12" t="s">
        <v>171</v>
      </c>
      <c r="H42" s="13">
        <v>23503</v>
      </c>
      <c r="I42" s="12" t="str">
        <f t="shared" si="0"/>
        <v>Bewl</v>
      </c>
      <c r="J42" s="12" t="str">
        <f t="shared" si="1"/>
        <v>P4560</v>
      </c>
    </row>
    <row r="43" spans="1:15">
      <c r="A43" s="12">
        <v>450</v>
      </c>
      <c r="B43" s="12" t="s">
        <v>293</v>
      </c>
      <c r="C43" s="12" t="s">
        <v>294</v>
      </c>
      <c r="D43" s="12" t="s">
        <v>137</v>
      </c>
      <c r="E43" s="12">
        <v>3350</v>
      </c>
      <c r="F43" s="12" t="s">
        <v>138</v>
      </c>
      <c r="G43" s="12" t="s">
        <v>205</v>
      </c>
      <c r="H43" s="13">
        <v>30321</v>
      </c>
      <c r="I43" s="12" t="str">
        <f t="shared" si="0"/>
        <v>Pirk</v>
      </c>
      <c r="J43" s="12" t="str">
        <f t="shared" si="1"/>
        <v>P3350</v>
      </c>
    </row>
    <row r="44" spans="1:15">
      <c r="A44" s="12">
        <v>451</v>
      </c>
      <c r="B44" s="12" t="s">
        <v>295</v>
      </c>
      <c r="C44" s="12" t="s">
        <v>296</v>
      </c>
      <c r="D44" s="12" t="s">
        <v>139</v>
      </c>
      <c r="E44" s="12">
        <v>5603</v>
      </c>
      <c r="F44" s="12" t="s">
        <v>140</v>
      </c>
      <c r="G44" s="12" t="s">
        <v>206</v>
      </c>
      <c r="H44" s="13">
        <v>27897</v>
      </c>
      <c r="I44" s="12" t="str">
        <f t="shared" si="0"/>
        <v>Qadi</v>
      </c>
      <c r="J44" s="12" t="str">
        <f t="shared" si="1"/>
        <v>P5603</v>
      </c>
    </row>
    <row r="45" spans="1:15">
      <c r="A45" s="12">
        <v>425</v>
      </c>
      <c r="B45" s="12" t="s">
        <v>297</v>
      </c>
      <c r="C45" s="12" t="s">
        <v>298</v>
      </c>
      <c r="D45" s="12" t="s">
        <v>141</v>
      </c>
      <c r="E45" s="12">
        <v>2083</v>
      </c>
      <c r="F45" s="12" t="s">
        <v>142</v>
      </c>
      <c r="G45" s="12" t="s">
        <v>188</v>
      </c>
      <c r="H45" s="13">
        <v>27194</v>
      </c>
      <c r="I45" s="12" t="str">
        <f t="shared" si="0"/>
        <v>Lobo</v>
      </c>
      <c r="J45" s="12" t="str">
        <f t="shared" si="1"/>
        <v>P2083</v>
      </c>
    </row>
    <row r="46" spans="1:15">
      <c r="A46" s="12">
        <v>414</v>
      </c>
      <c r="B46" s="12" t="s">
        <v>299</v>
      </c>
      <c r="C46" s="12" t="s">
        <v>300</v>
      </c>
      <c r="D46" s="12" t="s">
        <v>143</v>
      </c>
      <c r="E46" s="12">
        <v>2820</v>
      </c>
      <c r="F46" s="12" t="s">
        <v>144</v>
      </c>
      <c r="G46" s="12" t="s">
        <v>189</v>
      </c>
      <c r="H46" s="13">
        <v>24858</v>
      </c>
      <c r="I46" s="12" t="str">
        <f t="shared" si="0"/>
        <v>Taba</v>
      </c>
      <c r="J46" s="12" t="str">
        <f t="shared" si="1"/>
        <v>P2820</v>
      </c>
    </row>
    <row r="47" spans="1:15">
      <c r="A47" s="12">
        <v>452</v>
      </c>
      <c r="B47" s="12" t="s">
        <v>301</v>
      </c>
      <c r="C47" s="12" t="s">
        <v>302</v>
      </c>
      <c r="D47" s="12" t="s">
        <v>145</v>
      </c>
      <c r="E47" s="12">
        <v>3860</v>
      </c>
      <c r="F47" s="12" t="s">
        <v>146</v>
      </c>
      <c r="G47" s="12" t="s">
        <v>172</v>
      </c>
      <c r="H47" s="13">
        <v>27559</v>
      </c>
      <c r="I47" s="12" t="str">
        <f t="shared" si="0"/>
        <v>Qazi</v>
      </c>
      <c r="J47" s="12" t="str">
        <f t="shared" si="1"/>
        <v>P3860</v>
      </c>
    </row>
    <row r="48" spans="1:15">
      <c r="A48" s="12">
        <v>460</v>
      </c>
      <c r="B48" s="12" t="s">
        <v>303</v>
      </c>
      <c r="C48" s="12" t="s">
        <v>304</v>
      </c>
      <c r="D48" s="12" t="s">
        <v>147</v>
      </c>
      <c r="E48" s="12">
        <v>2340</v>
      </c>
      <c r="F48" s="12" t="s">
        <v>148</v>
      </c>
      <c r="G48" s="12" t="s">
        <v>207</v>
      </c>
      <c r="H48" s="13">
        <v>35929</v>
      </c>
      <c r="I48" s="12" t="str">
        <f t="shared" si="0"/>
        <v>Amli</v>
      </c>
      <c r="J48" s="12" t="str">
        <f t="shared" si="1"/>
        <v>P2340</v>
      </c>
    </row>
    <row r="49" spans="1:10">
      <c r="A49" s="12">
        <v>418</v>
      </c>
      <c r="B49" s="12" t="s">
        <v>305</v>
      </c>
      <c r="C49" s="12" t="s">
        <v>306</v>
      </c>
      <c r="D49" s="12" t="s">
        <v>149</v>
      </c>
      <c r="E49" s="12">
        <v>4505</v>
      </c>
      <c r="F49" s="12" t="s">
        <v>150</v>
      </c>
      <c r="G49" s="12" t="s">
        <v>208</v>
      </c>
      <c r="H49" s="13">
        <v>35675</v>
      </c>
      <c r="I49" s="12" t="str">
        <f t="shared" si="0"/>
        <v>Sidh</v>
      </c>
      <c r="J49" s="12" t="str">
        <f t="shared" si="1"/>
        <v>P4505</v>
      </c>
    </row>
    <row r="50" spans="1:10">
      <c r="A50" s="12">
        <v>428</v>
      </c>
      <c r="B50" s="12" t="s">
        <v>307</v>
      </c>
      <c r="C50" s="12" t="s">
        <v>308</v>
      </c>
      <c r="D50" s="12" t="s">
        <v>151</v>
      </c>
      <c r="E50" s="12">
        <v>4721</v>
      </c>
      <c r="F50" s="12" t="s">
        <v>152</v>
      </c>
      <c r="G50" s="12" t="s">
        <v>209</v>
      </c>
      <c r="H50" s="13">
        <v>24908</v>
      </c>
      <c r="I50" s="12" t="str">
        <f t="shared" si="0"/>
        <v>Land</v>
      </c>
      <c r="J50" s="12" t="str">
        <f t="shared" si="1"/>
        <v>P4721</v>
      </c>
    </row>
    <row r="51" spans="1:10">
      <c r="A51" s="12">
        <v>412</v>
      </c>
      <c r="B51" s="12" t="s">
        <v>309</v>
      </c>
      <c r="C51" s="12" t="s">
        <v>310</v>
      </c>
      <c r="D51" s="12" t="s">
        <v>153</v>
      </c>
      <c r="E51" s="12">
        <v>5357</v>
      </c>
      <c r="F51" s="12" t="s">
        <v>154</v>
      </c>
      <c r="G51" s="12" t="s">
        <v>190</v>
      </c>
      <c r="H51" s="13">
        <v>27966</v>
      </c>
      <c r="I51" s="12" t="str">
        <f t="shared" si="0"/>
        <v>Jard</v>
      </c>
      <c r="J51" s="12" t="str">
        <f t="shared" si="1"/>
        <v>P5357</v>
      </c>
    </row>
    <row r="52" spans="1:10">
      <c r="A52" s="12">
        <v>411</v>
      </c>
      <c r="B52" s="12" t="s">
        <v>311</v>
      </c>
      <c r="C52" s="12" t="s">
        <v>312</v>
      </c>
      <c r="D52" s="12" t="s">
        <v>155</v>
      </c>
      <c r="E52" s="12">
        <v>4356</v>
      </c>
      <c r="F52" s="12" t="s">
        <v>156</v>
      </c>
      <c r="G52" s="12" t="s">
        <v>173</v>
      </c>
      <c r="H52" s="13">
        <v>34844</v>
      </c>
      <c r="I52" s="12" t="str">
        <f t="shared" si="0"/>
        <v>Sien</v>
      </c>
      <c r="J52" s="12" t="str">
        <f t="shared" si="1"/>
        <v>P4356</v>
      </c>
    </row>
    <row r="53" spans="1:10">
      <c r="A53" s="12">
        <v>443</v>
      </c>
      <c r="B53" s="12" t="s">
        <v>313</v>
      </c>
      <c r="C53" s="12" t="s">
        <v>314</v>
      </c>
      <c r="D53" s="12" t="s">
        <v>157</v>
      </c>
      <c r="E53" s="12">
        <v>3079</v>
      </c>
      <c r="F53" s="12" t="s">
        <v>158</v>
      </c>
      <c r="G53" s="12" t="s">
        <v>210</v>
      </c>
      <c r="H53" s="13">
        <v>33780</v>
      </c>
      <c r="I53" s="12" t="str">
        <f t="shared" si="0"/>
        <v>Dari</v>
      </c>
      <c r="J53" s="12" t="str">
        <f t="shared" si="1"/>
        <v>P3079</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23" priority="17">
      <formula>OR(LOWER($I$1)=LOWER("Username"),LOWER($I$1)=LOWER("Username"))</formula>
    </cfRule>
  </conditionalFormatting>
  <conditionalFormatting sqref="I2:I53">
    <cfRule type="expression" dxfId="22" priority="18">
      <formula>AND(LEFT($B2,4)=$I2,_xlfn.ISFORMULA($I2))</formula>
    </cfRule>
  </conditionalFormatting>
  <conditionalFormatting sqref="J1">
    <cfRule type="expression" dxfId="21" priority="16">
      <formula>OR(LOWER($J$1)=LOWER("Password"),LOWER($J$1)=LOWER("Pass word"))</formula>
    </cfRule>
  </conditionalFormatting>
  <conditionalFormatting sqref="J2:J53">
    <cfRule type="expression" dxfId="20" priority="15">
      <formula>AND(CONCATENATE("P",$E2)=$J2,_xlfn.ISFORMULA($J2))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2" t="s">
        <v>2</v>
      </c>
      <c r="I2" s="43"/>
      <c r="J2" s="43"/>
      <c r="K2" s="43"/>
      <c r="L2" s="43"/>
      <c r="M2" s="43"/>
      <c r="N2" s="43"/>
      <c r="O2" s="43"/>
      <c r="P2" s="43"/>
    </row>
    <row r="3" spans="1:16">
      <c r="H3" s="2"/>
    </row>
    <row r="4" spans="1:16" ht="30">
      <c r="H4" s="44" t="s">
        <v>3</v>
      </c>
      <c r="I4" s="45"/>
      <c r="J4" s="45"/>
      <c r="K4" s="45"/>
      <c r="L4" s="45"/>
      <c r="M4" s="45"/>
      <c r="N4" s="45"/>
      <c r="O4" s="45"/>
      <c r="P4" s="45"/>
    </row>
    <row r="5" spans="1:16" ht="14.4" thickBot="1">
      <c r="H5" s="2"/>
    </row>
    <row r="6" spans="1:16" ht="31.8" thickBot="1">
      <c r="H6" s="2"/>
      <c r="I6" s="46" t="s">
        <v>51</v>
      </c>
      <c r="J6" s="47"/>
      <c r="K6" s="47"/>
      <c r="L6" s="47"/>
      <c r="M6" s="47"/>
      <c r="N6" s="47"/>
      <c r="O6" s="48"/>
      <c r="P6" s="3"/>
    </row>
    <row r="8" spans="1:16" ht="17.399999999999999">
      <c r="H8" s="4"/>
      <c r="I8" s="5"/>
    </row>
    <row r="9" spans="1:16" ht="5.4" customHeight="1">
      <c r="A9" s="8"/>
      <c r="B9" s="8"/>
      <c r="C9" s="8"/>
      <c r="D9" s="8"/>
      <c r="E9" s="8"/>
      <c r="F9" s="8"/>
      <c r="G9" s="8"/>
      <c r="H9" s="6"/>
      <c r="I9" s="5"/>
    </row>
    <row r="10" spans="1:16" ht="18" thickBot="1">
      <c r="A10" s="6" t="s">
        <v>464</v>
      </c>
      <c r="B10" s="6"/>
      <c r="C10" s="6"/>
      <c r="D10" s="6"/>
      <c r="E10" s="6"/>
      <c r="F10" s="6"/>
      <c r="G10" s="6"/>
      <c r="H10" s="3"/>
      <c r="I10" s="5"/>
    </row>
    <row r="11" spans="1:16" ht="10.5" customHeight="1" thickTop="1">
      <c r="A11" s="7"/>
      <c r="B11" s="7"/>
      <c r="C11" s="7"/>
      <c r="D11" s="7"/>
      <c r="E11" s="7"/>
      <c r="F11" s="7"/>
      <c r="G11" s="7"/>
      <c r="H11" s="7"/>
      <c r="I11" s="5"/>
    </row>
    <row r="12" spans="1:16" s="10" customFormat="1" ht="15">
      <c r="A12" s="9" t="s">
        <v>436</v>
      </c>
      <c r="B12" s="9"/>
      <c r="C12" s="9"/>
      <c r="D12" s="9"/>
      <c r="E12" s="9"/>
      <c r="F12" s="9"/>
      <c r="G12" s="9"/>
      <c r="H12" s="9"/>
      <c r="I12" s="9"/>
    </row>
    <row r="13" spans="1:16" s="10" customFormat="1" ht="15">
      <c r="A13" s="9" t="s">
        <v>5</v>
      </c>
      <c r="B13" s="9"/>
      <c r="C13" s="9"/>
      <c r="D13" s="9"/>
      <c r="E13" s="9"/>
      <c r="F13" s="9"/>
      <c r="G13" s="9"/>
      <c r="I13" s="9"/>
    </row>
    <row r="14" spans="1:16" s="10" customFormat="1" ht="15">
      <c r="A14" s="9"/>
      <c r="B14" s="9"/>
      <c r="C14" s="9"/>
      <c r="D14" s="9"/>
      <c r="E14" s="9"/>
      <c r="F14" s="9"/>
      <c r="G14" s="9"/>
      <c r="I14" s="9"/>
    </row>
    <row r="15" spans="1:16" s="10" customFormat="1" ht="15">
      <c r="A15" s="9" t="s">
        <v>9</v>
      </c>
      <c r="I15" s="9"/>
    </row>
    <row r="16" spans="1:16" s="10" customFormat="1" ht="15">
      <c r="A16" s="11" t="s">
        <v>466</v>
      </c>
      <c r="I16" s="9"/>
    </row>
    <row r="17" spans="1:9" s="10" customFormat="1" ht="15">
      <c r="A17" s="9" t="s">
        <v>6</v>
      </c>
      <c r="H17" s="9"/>
      <c r="I17" s="9"/>
    </row>
    <row r="18" spans="1:9" s="10" customFormat="1" ht="15">
      <c r="A18" s="11" t="s">
        <v>7</v>
      </c>
      <c r="B18" s="9"/>
      <c r="C18" s="9"/>
      <c r="D18" s="9"/>
      <c r="E18" s="9"/>
      <c r="F18" s="9"/>
      <c r="G18" s="9"/>
      <c r="H18" s="9"/>
      <c r="I18" s="9"/>
    </row>
    <row r="19" spans="1:9" s="10" customFormat="1" ht="15">
      <c r="A19" s="11" t="s">
        <v>14</v>
      </c>
      <c r="B19" s="9"/>
      <c r="C19" s="9"/>
      <c r="D19" s="9"/>
      <c r="E19" s="9"/>
      <c r="F19" s="9"/>
      <c r="G19" s="9"/>
      <c r="H19" s="9"/>
      <c r="I19" s="9"/>
    </row>
    <row r="20" spans="1:9" s="10" customFormat="1" ht="15">
      <c r="A20" s="11" t="s">
        <v>8</v>
      </c>
      <c r="B20" s="9"/>
      <c r="C20" s="9"/>
      <c r="D20" s="9"/>
      <c r="E20" s="9"/>
      <c r="F20" s="9"/>
      <c r="G20" s="9"/>
      <c r="H20" s="9"/>
      <c r="I20" s="9"/>
    </row>
    <row r="21" spans="1:9" s="10" customFormat="1" ht="15">
      <c r="A21" s="9"/>
      <c r="B21" s="9"/>
      <c r="C21" s="9"/>
      <c r="D21" s="9"/>
      <c r="E21" s="9"/>
      <c r="F21" s="9"/>
      <c r="G21" s="9"/>
      <c r="H21" s="9"/>
      <c r="I21" s="9"/>
    </row>
    <row r="22" spans="1:9" s="10" customFormat="1" ht="15">
      <c r="A22" s="9" t="s">
        <v>465</v>
      </c>
      <c r="B22" s="9"/>
      <c r="C22" s="9"/>
      <c r="D22" s="9"/>
      <c r="E22" s="9"/>
      <c r="F22" s="9"/>
      <c r="G22" s="9"/>
      <c r="H22" s="9"/>
    </row>
    <row r="23" spans="1:9" s="10" customFormat="1" ht="15">
      <c r="A23" s="9" t="s">
        <v>10</v>
      </c>
      <c r="B23" s="9"/>
      <c r="C23" s="9"/>
      <c r="D23" s="9"/>
      <c r="E23" s="9"/>
      <c r="F23" s="9"/>
      <c r="G23" s="9"/>
    </row>
    <row r="24" spans="1:9" s="10" customFormat="1" ht="15.6">
      <c r="A24" s="41" t="s">
        <v>461</v>
      </c>
    </row>
    <row r="25" spans="1:9" s="10" customFormat="1" ht="15">
      <c r="A25" s="9"/>
    </row>
    <row r="26" spans="1:9" s="10" customFormat="1" ht="15">
      <c r="A26" s="9"/>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abSelected="1" topLeftCell="D1" zoomScaleNormal="100" workbookViewId="0">
      <selection activeCell="M2" sqref="M2"/>
    </sheetView>
  </sheetViews>
  <sheetFormatPr defaultColWidth="8.59765625" defaultRowHeight="13.8"/>
  <cols>
    <col min="1" max="1" width="15.5" style="12" customWidth="1"/>
    <col min="2" max="2" width="10.8984375" style="12" bestFit="1" customWidth="1"/>
    <col min="3" max="3" width="9.59765625" style="12" bestFit="1" customWidth="1"/>
    <col min="4" max="4" width="35.19921875" style="12" bestFit="1" customWidth="1"/>
    <col min="5" max="5" width="10" style="12" customWidth="1"/>
    <col min="6" max="6" width="13" style="12" customWidth="1"/>
    <col min="7" max="7" width="26.09765625" style="12" bestFit="1" customWidth="1"/>
    <col min="8" max="8" width="11" style="12" customWidth="1"/>
    <col min="9" max="9" width="11" style="12" bestFit="1" customWidth="1"/>
    <col min="10" max="10" width="10.5" style="12" bestFit="1" customWidth="1"/>
    <col min="11" max="11" width="16.69921875" style="12" bestFit="1" customWidth="1"/>
    <col min="12" max="12" width="8.59765625" style="12"/>
    <col min="13" max="13" width="9.09765625" style="12" customWidth="1"/>
    <col min="14" max="15" width="8.59765625" style="12"/>
    <col min="16" max="16" width="2.3984375" style="12" customWidth="1"/>
    <col min="17" max="17" width="32.5" style="14" customWidth="1"/>
    <col min="18" max="18" width="22.8984375" style="12" customWidth="1"/>
    <col min="19" max="19" width="2.3984375" style="12" customWidth="1"/>
    <col min="20" max="25" width="8.59765625" style="12"/>
    <col min="26" max="27" width="8.59765625" style="12" customWidth="1"/>
    <col min="28" max="16384" width="8.59765625" style="12"/>
  </cols>
  <sheetData>
    <row r="1" spans="1:19">
      <c r="A1" s="12" t="s">
        <v>11</v>
      </c>
      <c r="B1" s="57" t="s">
        <v>315</v>
      </c>
      <c r="C1" s="57" t="s">
        <v>316</v>
      </c>
      <c r="D1" s="19" t="s">
        <v>52</v>
      </c>
      <c r="E1" s="19" t="s">
        <v>53</v>
      </c>
      <c r="F1" s="19" t="s">
        <v>54</v>
      </c>
      <c r="G1" s="12" t="s">
        <v>12</v>
      </c>
      <c r="H1" s="58" t="s">
        <v>13</v>
      </c>
      <c r="I1" s="19" t="s">
        <v>326</v>
      </c>
      <c r="J1" s="19" t="s">
        <v>327</v>
      </c>
      <c r="K1" s="19" t="s">
        <v>474</v>
      </c>
      <c r="L1" s="19" t="s">
        <v>475</v>
      </c>
      <c r="M1" s="19" t="s">
        <v>476</v>
      </c>
      <c r="N1" s="19" t="s">
        <v>477</v>
      </c>
    </row>
    <row r="2" spans="1:19">
      <c r="A2" s="12">
        <v>417</v>
      </c>
      <c r="B2" s="12" t="s">
        <v>211</v>
      </c>
      <c r="C2" s="12" t="s">
        <v>212</v>
      </c>
      <c r="D2" s="12" t="s">
        <v>55</v>
      </c>
      <c r="E2" s="12">
        <v>4610</v>
      </c>
      <c r="F2" s="12" t="s">
        <v>56</v>
      </c>
      <c r="G2" s="12" t="s">
        <v>191</v>
      </c>
      <c r="H2" s="13">
        <v>29219</v>
      </c>
      <c r="I2" s="37" t="s">
        <v>328</v>
      </c>
      <c r="J2" s="37" t="s">
        <v>386</v>
      </c>
      <c r="K2" s="12" t="str">
        <f>_xlfn.CONCAT(C2," ",B2)</f>
        <v>Albert Sonier</v>
      </c>
      <c r="L2" s="59">
        <f ca="1">YEARFRAC(H2,TODAY())</f>
        <v>45.138888888888886</v>
      </c>
      <c r="M2" s="12">
        <f>MONTH(H2)</f>
        <v>12</v>
      </c>
      <c r="N2" s="59">
        <f ca="1">ROUNDUP(L2,0)</f>
        <v>46</v>
      </c>
    </row>
    <row r="3" spans="1:19">
      <c r="A3" s="12">
        <v>429</v>
      </c>
      <c r="B3" s="12" t="s">
        <v>213</v>
      </c>
      <c r="C3" s="12" t="s">
        <v>214</v>
      </c>
      <c r="D3" s="12" t="s">
        <v>57</v>
      </c>
      <c r="E3" s="12">
        <v>3557</v>
      </c>
      <c r="F3" s="12" t="s">
        <v>58</v>
      </c>
      <c r="G3" s="12" t="s">
        <v>192</v>
      </c>
      <c r="H3" s="13">
        <v>34103</v>
      </c>
      <c r="I3" s="37" t="s">
        <v>329</v>
      </c>
      <c r="J3" s="37" t="s">
        <v>387</v>
      </c>
      <c r="K3" s="12" t="str">
        <f t="shared" ref="K3:K53" si="0">_xlfn.CONCAT(C3," ",B3)</f>
        <v>Aleta Poarch</v>
      </c>
      <c r="L3" s="59">
        <f t="shared" ref="L3:L53" ca="1" si="1">YEARFRAC(H3,TODAY())</f>
        <v>31.766666666666666</v>
      </c>
      <c r="M3" s="12">
        <f t="shared" ref="M3:M53" si="2">MONTH(H3)</f>
        <v>5</v>
      </c>
      <c r="N3" s="59">
        <f t="shared" ref="N3:N53" ca="1" si="3">ROUNDUP(L3,0)</f>
        <v>32</v>
      </c>
    </row>
    <row r="4" spans="1:19" ht="14.4" thickBot="1">
      <c r="A4" s="12">
        <v>423</v>
      </c>
      <c r="B4" s="12" t="s">
        <v>215</v>
      </c>
      <c r="C4" s="12" t="s">
        <v>216</v>
      </c>
      <c r="D4" s="12" t="s">
        <v>59</v>
      </c>
      <c r="E4" s="12">
        <v>2429</v>
      </c>
      <c r="F4" s="12" t="s">
        <v>60</v>
      </c>
      <c r="G4" s="12" t="s">
        <v>174</v>
      </c>
      <c r="H4" s="13">
        <v>24851</v>
      </c>
      <c r="I4" s="37" t="s">
        <v>330</v>
      </c>
      <c r="J4" s="37" t="s">
        <v>388</v>
      </c>
      <c r="K4" s="12" t="str">
        <f t="shared" si="0"/>
        <v>Ben Majorga</v>
      </c>
      <c r="L4" s="59">
        <f t="shared" ca="1" si="1"/>
        <v>57.1</v>
      </c>
      <c r="M4" s="12">
        <f t="shared" si="2"/>
        <v>1</v>
      </c>
      <c r="N4" s="59">
        <f t="shared" ca="1" si="3"/>
        <v>58</v>
      </c>
    </row>
    <row r="5" spans="1:19">
      <c r="A5" s="12">
        <v>454</v>
      </c>
      <c r="B5" s="12" t="s">
        <v>217</v>
      </c>
      <c r="C5" s="12" t="s">
        <v>218</v>
      </c>
      <c r="D5" s="12" t="s">
        <v>61</v>
      </c>
      <c r="E5" s="12">
        <v>3221</v>
      </c>
      <c r="F5" s="12" t="s">
        <v>62</v>
      </c>
      <c r="G5" s="12" t="s">
        <v>159</v>
      </c>
      <c r="H5" s="13">
        <v>28011</v>
      </c>
      <c r="I5" s="37" t="s">
        <v>331</v>
      </c>
      <c r="J5" s="37" t="s">
        <v>389</v>
      </c>
      <c r="K5" s="12" t="str">
        <f t="shared" si="0"/>
        <v>Breana Cassi</v>
      </c>
      <c r="L5" s="59">
        <f t="shared" ca="1" si="1"/>
        <v>48.45</v>
      </c>
      <c r="M5" s="12">
        <f t="shared" si="2"/>
        <v>9</v>
      </c>
      <c r="N5" s="59">
        <f t="shared" ca="1" si="3"/>
        <v>49</v>
      </c>
      <c r="P5" s="20"/>
      <c r="Q5" s="21"/>
      <c r="R5" s="22"/>
      <c r="S5" s="23"/>
    </row>
    <row r="6" spans="1:19">
      <c r="A6" s="12">
        <v>416</v>
      </c>
      <c r="B6" s="12" t="s">
        <v>219</v>
      </c>
      <c r="C6" s="12" t="s">
        <v>220</v>
      </c>
      <c r="D6" s="12" t="s">
        <v>63</v>
      </c>
      <c r="E6" s="12">
        <v>2259</v>
      </c>
      <c r="F6" s="12" t="s">
        <v>64</v>
      </c>
      <c r="G6" s="12" t="s">
        <v>193</v>
      </c>
      <c r="H6" s="13">
        <v>26839</v>
      </c>
      <c r="I6" s="37" t="s">
        <v>332</v>
      </c>
      <c r="J6" s="37" t="s">
        <v>390</v>
      </c>
      <c r="K6" s="12" t="str">
        <f t="shared" si="0"/>
        <v>Camellia Pylant</v>
      </c>
      <c r="L6" s="59">
        <f t="shared" ca="1" si="1"/>
        <v>51.655555555555559</v>
      </c>
      <c r="M6" s="12">
        <f t="shared" si="2"/>
        <v>6</v>
      </c>
      <c r="N6" s="59">
        <f t="shared" ca="1" si="3"/>
        <v>52</v>
      </c>
      <c r="P6" s="24"/>
      <c r="Q6" s="25" t="s">
        <v>1</v>
      </c>
      <c r="R6" s="26"/>
      <c r="S6" s="27"/>
    </row>
    <row r="7" spans="1:19">
      <c r="A7" s="12">
        <v>436</v>
      </c>
      <c r="B7" s="12" t="s">
        <v>221</v>
      </c>
      <c r="C7" s="12" t="s">
        <v>222</v>
      </c>
      <c r="D7" s="12" t="s">
        <v>65</v>
      </c>
      <c r="E7" s="12">
        <v>6280</v>
      </c>
      <c r="F7" s="12" t="s">
        <v>66</v>
      </c>
      <c r="G7" s="12" t="s">
        <v>194</v>
      </c>
      <c r="H7" s="13">
        <v>26549</v>
      </c>
      <c r="I7" s="37" t="s">
        <v>346</v>
      </c>
      <c r="J7" s="37" t="s">
        <v>391</v>
      </c>
      <c r="K7" s="12" t="str">
        <f t="shared" si="0"/>
        <v>Cassie Soros</v>
      </c>
      <c r="L7" s="59">
        <f t="shared" ca="1" si="1"/>
        <v>52.452777777777776</v>
      </c>
      <c r="M7" s="12">
        <f t="shared" si="2"/>
        <v>9</v>
      </c>
      <c r="N7" s="59">
        <f t="shared" ca="1" si="3"/>
        <v>53</v>
      </c>
      <c r="P7" s="24"/>
      <c r="Q7" s="28"/>
      <c r="R7" s="26"/>
      <c r="S7" s="27"/>
    </row>
    <row r="8" spans="1:19">
      <c r="A8" s="12">
        <v>426</v>
      </c>
      <c r="B8" s="12" t="s">
        <v>223</v>
      </c>
      <c r="C8" s="12" t="s">
        <v>224</v>
      </c>
      <c r="D8" s="12" t="s">
        <v>67</v>
      </c>
      <c r="E8" s="12">
        <v>4605</v>
      </c>
      <c r="F8" s="12" t="s">
        <v>68</v>
      </c>
      <c r="G8" s="12" t="s">
        <v>195</v>
      </c>
      <c r="H8" s="13">
        <v>28473</v>
      </c>
      <c r="I8" s="37" t="s">
        <v>333</v>
      </c>
      <c r="J8" s="37" t="s">
        <v>392</v>
      </c>
      <c r="K8" s="12" t="str">
        <f t="shared" si="0"/>
        <v>Catherin Aguele</v>
      </c>
      <c r="L8" s="59">
        <f t="shared" ca="1" si="1"/>
        <v>47.18333333333333</v>
      </c>
      <c r="M8" s="12">
        <f t="shared" si="2"/>
        <v>12</v>
      </c>
      <c r="N8" s="59">
        <f t="shared" ca="1" si="3"/>
        <v>48</v>
      </c>
      <c r="P8" s="35" t="s">
        <v>43</v>
      </c>
      <c r="Q8" s="50" t="s">
        <v>15</v>
      </c>
      <c r="R8" s="50"/>
      <c r="S8" s="27"/>
    </row>
    <row r="9" spans="1:19">
      <c r="A9" s="12">
        <v>442</v>
      </c>
      <c r="B9" s="12" t="s">
        <v>225</v>
      </c>
      <c r="C9" s="12" t="s">
        <v>226</v>
      </c>
      <c r="D9" s="12" t="s">
        <v>69</v>
      </c>
      <c r="E9" s="12">
        <v>2669</v>
      </c>
      <c r="F9" s="12" t="s">
        <v>70</v>
      </c>
      <c r="G9" s="12" t="s">
        <v>160</v>
      </c>
      <c r="H9" s="13">
        <v>29344</v>
      </c>
      <c r="I9" s="37" t="s">
        <v>334</v>
      </c>
      <c r="J9" s="37" t="s">
        <v>393</v>
      </c>
      <c r="K9" s="12" t="str">
        <f t="shared" si="0"/>
        <v>Craig Vandersloot</v>
      </c>
      <c r="L9" s="59">
        <f t="shared" ca="1" si="1"/>
        <v>44.797222222222224</v>
      </c>
      <c r="M9" s="12">
        <f t="shared" si="2"/>
        <v>5</v>
      </c>
      <c r="N9" s="59">
        <f t="shared" ca="1" si="3"/>
        <v>45</v>
      </c>
      <c r="P9" s="24"/>
      <c r="Q9" s="50" t="s">
        <v>325</v>
      </c>
      <c r="R9" s="50"/>
      <c r="S9" s="27"/>
    </row>
    <row r="10" spans="1:19">
      <c r="A10" s="12">
        <v>449</v>
      </c>
      <c r="B10" s="12" t="s">
        <v>227</v>
      </c>
      <c r="C10" s="12" t="s">
        <v>228</v>
      </c>
      <c r="D10" s="12" t="s">
        <v>71</v>
      </c>
      <c r="E10" s="12">
        <v>4800</v>
      </c>
      <c r="F10" s="12" t="s">
        <v>72</v>
      </c>
      <c r="G10" s="12" t="s">
        <v>175</v>
      </c>
      <c r="H10" s="13">
        <v>33466</v>
      </c>
      <c r="I10" s="37" t="s">
        <v>345</v>
      </c>
      <c r="J10" s="37" t="s">
        <v>394</v>
      </c>
      <c r="K10" s="12" t="str">
        <f t="shared" si="0"/>
        <v>Dan Platz</v>
      </c>
      <c r="L10" s="59">
        <f t="shared" ca="1" si="1"/>
        <v>33.511111111111113</v>
      </c>
      <c r="M10" s="12">
        <f t="shared" si="2"/>
        <v>8</v>
      </c>
      <c r="N10" s="59">
        <f t="shared" ca="1" si="3"/>
        <v>34</v>
      </c>
      <c r="P10" s="24"/>
      <c r="Q10" s="50" t="s">
        <v>431</v>
      </c>
      <c r="R10" s="50"/>
      <c r="S10" s="27"/>
    </row>
    <row r="11" spans="1:19">
      <c r="A11" s="12">
        <v>437</v>
      </c>
      <c r="B11" s="12" t="s">
        <v>229</v>
      </c>
      <c r="C11" s="12" t="s">
        <v>230</v>
      </c>
      <c r="D11" s="12" t="s">
        <v>73</v>
      </c>
      <c r="E11" s="12">
        <v>2257</v>
      </c>
      <c r="F11" s="12" t="s">
        <v>74</v>
      </c>
      <c r="G11" s="12" t="s">
        <v>161</v>
      </c>
      <c r="H11" s="13">
        <v>26369</v>
      </c>
      <c r="I11" s="37" t="s">
        <v>335</v>
      </c>
      <c r="J11" s="37" t="s">
        <v>395</v>
      </c>
      <c r="K11" s="12" t="str">
        <f t="shared" si="0"/>
        <v>Darnell Moothart</v>
      </c>
      <c r="L11" s="59">
        <f t="shared" ca="1" si="1"/>
        <v>52.94166666666667</v>
      </c>
      <c r="M11" s="12">
        <f t="shared" si="2"/>
        <v>3</v>
      </c>
      <c r="N11" s="59">
        <f t="shared" ca="1" si="3"/>
        <v>53</v>
      </c>
      <c r="P11" s="24"/>
      <c r="Q11" s="50" t="s">
        <v>432</v>
      </c>
      <c r="R11" s="50"/>
      <c r="S11" s="27"/>
    </row>
    <row r="12" spans="1:19">
      <c r="A12" s="12">
        <v>439</v>
      </c>
      <c r="B12" s="12" t="s">
        <v>231</v>
      </c>
      <c r="C12" s="12" t="s">
        <v>232</v>
      </c>
      <c r="D12" s="12" t="s">
        <v>75</v>
      </c>
      <c r="E12" s="12">
        <v>4887</v>
      </c>
      <c r="F12" s="12" t="s">
        <v>76</v>
      </c>
      <c r="G12" s="12" t="s">
        <v>162</v>
      </c>
      <c r="H12" s="13">
        <v>23566</v>
      </c>
      <c r="I12" s="37" t="s">
        <v>336</v>
      </c>
      <c r="J12" s="37" t="s">
        <v>337</v>
      </c>
      <c r="K12" s="12" t="str">
        <f t="shared" si="0"/>
        <v>Donte Resureccion</v>
      </c>
      <c r="L12" s="59">
        <f t="shared" ca="1" si="1"/>
        <v>60.616666666666667</v>
      </c>
      <c r="M12" s="12">
        <f t="shared" si="2"/>
        <v>7</v>
      </c>
      <c r="N12" s="59">
        <f t="shared" ca="1" si="3"/>
        <v>61</v>
      </c>
      <c r="P12" s="24"/>
      <c r="Q12" s="50" t="s">
        <v>437</v>
      </c>
      <c r="R12" s="50"/>
      <c r="S12" s="27"/>
    </row>
    <row r="13" spans="1:19">
      <c r="A13" s="12">
        <v>445</v>
      </c>
      <c r="B13" s="12" t="s">
        <v>233</v>
      </c>
      <c r="C13" s="12" t="s">
        <v>234</v>
      </c>
      <c r="D13" s="12" t="s">
        <v>77</v>
      </c>
      <c r="E13" s="12">
        <v>6311</v>
      </c>
      <c r="F13" s="12" t="s">
        <v>78</v>
      </c>
      <c r="G13" s="12" t="s">
        <v>163</v>
      </c>
      <c r="H13" s="13">
        <v>25839</v>
      </c>
      <c r="I13" s="37" t="s">
        <v>338</v>
      </c>
      <c r="J13" s="37" t="s">
        <v>396</v>
      </c>
      <c r="K13" s="12" t="str">
        <f t="shared" si="0"/>
        <v>Elenora Handler</v>
      </c>
      <c r="L13" s="59">
        <f t="shared" ca="1" si="1"/>
        <v>54.394444444444446</v>
      </c>
      <c r="M13" s="12">
        <f t="shared" si="2"/>
        <v>9</v>
      </c>
      <c r="N13" s="59">
        <f t="shared" ca="1" si="3"/>
        <v>55</v>
      </c>
      <c r="P13" s="24"/>
      <c r="Q13" s="54" t="s">
        <v>439</v>
      </c>
      <c r="R13" s="54"/>
      <c r="S13" s="27"/>
    </row>
    <row r="14" spans="1:19">
      <c r="A14" s="12">
        <v>462</v>
      </c>
      <c r="B14" s="12" t="s">
        <v>235</v>
      </c>
      <c r="C14" s="12" t="s">
        <v>236</v>
      </c>
      <c r="D14" s="12" t="s">
        <v>79</v>
      </c>
      <c r="E14" s="12">
        <v>2333</v>
      </c>
      <c r="F14" s="12" t="s">
        <v>80</v>
      </c>
      <c r="G14" s="12" t="s">
        <v>176</v>
      </c>
      <c r="H14" s="13">
        <v>32503</v>
      </c>
      <c r="I14" s="37" t="s">
        <v>339</v>
      </c>
      <c r="J14" s="37" t="s">
        <v>397</v>
      </c>
      <c r="K14" s="12" t="str">
        <f t="shared" si="0"/>
        <v>Elliot Scatton</v>
      </c>
      <c r="L14" s="59">
        <f t="shared" ca="1" si="1"/>
        <v>36.15</v>
      </c>
      <c r="M14" s="12">
        <f t="shared" si="2"/>
        <v>12</v>
      </c>
      <c r="N14" s="59">
        <f t="shared" ca="1" si="3"/>
        <v>37</v>
      </c>
      <c r="P14" s="24"/>
      <c r="Q14" s="50" t="s">
        <v>438</v>
      </c>
      <c r="R14" s="50"/>
      <c r="S14" s="27"/>
    </row>
    <row r="15" spans="1:19">
      <c r="A15" s="12">
        <v>424</v>
      </c>
      <c r="B15" s="12" t="s">
        <v>237</v>
      </c>
      <c r="C15" s="12" t="s">
        <v>238</v>
      </c>
      <c r="D15" s="12" t="s">
        <v>81</v>
      </c>
      <c r="E15" s="12">
        <v>6909</v>
      </c>
      <c r="F15" s="12" t="s">
        <v>82</v>
      </c>
      <c r="G15" s="12" t="s">
        <v>196</v>
      </c>
      <c r="H15" s="13">
        <v>34844</v>
      </c>
      <c r="I15" s="37" t="s">
        <v>340</v>
      </c>
      <c r="J15" s="37" t="s">
        <v>398</v>
      </c>
      <c r="K15" s="12" t="str">
        <f t="shared" si="0"/>
        <v>Emelda Geffers</v>
      </c>
      <c r="L15" s="59">
        <f t="shared" ca="1" si="1"/>
        <v>29.736111111111111</v>
      </c>
      <c r="M15" s="12">
        <f t="shared" si="2"/>
        <v>5</v>
      </c>
      <c r="N15" s="59">
        <f t="shared" ca="1" si="3"/>
        <v>30</v>
      </c>
      <c r="P15" s="24"/>
      <c r="Q15" s="50" t="s">
        <v>16</v>
      </c>
      <c r="R15" s="50"/>
      <c r="S15" s="27"/>
    </row>
    <row r="16" spans="1:19">
      <c r="A16" s="12">
        <v>420</v>
      </c>
      <c r="B16" s="12" t="s">
        <v>239</v>
      </c>
      <c r="C16" s="12" t="s">
        <v>240</v>
      </c>
      <c r="D16" s="12" t="s">
        <v>83</v>
      </c>
      <c r="E16" s="12">
        <v>4411</v>
      </c>
      <c r="F16" s="12" t="s">
        <v>84</v>
      </c>
      <c r="G16" s="12" t="s">
        <v>177</v>
      </c>
      <c r="H16" s="13">
        <v>23888</v>
      </c>
      <c r="I16" s="37" t="s">
        <v>341</v>
      </c>
      <c r="J16" s="37" t="s">
        <v>399</v>
      </c>
      <c r="K16" s="12" t="str">
        <f t="shared" si="0"/>
        <v>Fanny Stoneking</v>
      </c>
      <c r="L16" s="59">
        <f t="shared" ca="1" si="1"/>
        <v>59.733333333333334</v>
      </c>
      <c r="M16" s="12">
        <f t="shared" si="2"/>
        <v>5</v>
      </c>
      <c r="N16" s="59">
        <f t="shared" ca="1" si="3"/>
        <v>60</v>
      </c>
      <c r="P16" s="24"/>
      <c r="Q16" s="29" t="s">
        <v>17</v>
      </c>
      <c r="R16" s="34" t="s">
        <v>457</v>
      </c>
      <c r="S16" s="27"/>
    </row>
    <row r="17" spans="1:19">
      <c r="A17" s="12">
        <v>441</v>
      </c>
      <c r="B17" s="12" t="s">
        <v>241</v>
      </c>
      <c r="C17" s="12" t="s">
        <v>242</v>
      </c>
      <c r="D17" s="12" t="s">
        <v>85</v>
      </c>
      <c r="E17" s="12">
        <v>2446</v>
      </c>
      <c r="F17" s="12" t="s">
        <v>86</v>
      </c>
      <c r="G17" s="12" t="s">
        <v>178</v>
      </c>
      <c r="H17" s="13">
        <v>29963</v>
      </c>
      <c r="I17" s="37" t="s">
        <v>342</v>
      </c>
      <c r="J17" s="37" t="s">
        <v>400</v>
      </c>
      <c r="K17" s="12" t="str">
        <f t="shared" si="0"/>
        <v>Genevive Sanborn</v>
      </c>
      <c r="L17" s="59">
        <f t="shared" ca="1" si="1"/>
        <v>43.105555555555554</v>
      </c>
      <c r="M17" s="12">
        <f t="shared" si="2"/>
        <v>1</v>
      </c>
      <c r="N17" s="59">
        <f t="shared" ca="1" si="3"/>
        <v>44</v>
      </c>
      <c r="P17" s="24"/>
      <c r="Q17" s="52"/>
      <c r="R17" s="52"/>
      <c r="S17" s="27"/>
    </row>
    <row r="18" spans="1:19">
      <c r="A18" s="12">
        <v>456</v>
      </c>
      <c r="B18" s="12" t="s">
        <v>243</v>
      </c>
      <c r="C18" s="12" t="s">
        <v>244</v>
      </c>
      <c r="D18" s="12" t="s">
        <v>87</v>
      </c>
      <c r="E18" s="12">
        <v>3640</v>
      </c>
      <c r="F18" s="12" t="s">
        <v>88</v>
      </c>
      <c r="G18" s="12" t="s">
        <v>197</v>
      </c>
      <c r="H18" s="13">
        <v>35195</v>
      </c>
      <c r="I18" s="37" t="s">
        <v>343</v>
      </c>
      <c r="J18" s="37" t="s">
        <v>401</v>
      </c>
      <c r="K18" s="12" t="str">
        <f t="shared" si="0"/>
        <v>Geraldine Neisius</v>
      </c>
      <c r="L18" s="59">
        <f t="shared" ca="1" si="1"/>
        <v>28.777777777777779</v>
      </c>
      <c r="M18" s="12">
        <f t="shared" si="2"/>
        <v>5</v>
      </c>
      <c r="N18" s="59">
        <f t="shared" ca="1" si="3"/>
        <v>29</v>
      </c>
      <c r="P18" s="35" t="s">
        <v>43</v>
      </c>
      <c r="Q18" s="50" t="s">
        <v>18</v>
      </c>
      <c r="R18" s="50"/>
      <c r="S18" s="27"/>
    </row>
    <row r="19" spans="1:19">
      <c r="A19" s="12">
        <v>422</v>
      </c>
      <c r="B19" s="12" t="s">
        <v>245</v>
      </c>
      <c r="C19" s="12" t="s">
        <v>246</v>
      </c>
      <c r="D19" s="12" t="s">
        <v>89</v>
      </c>
      <c r="E19" s="12">
        <v>3249</v>
      </c>
      <c r="F19" s="12" t="s">
        <v>90</v>
      </c>
      <c r="G19" s="12" t="s">
        <v>179</v>
      </c>
      <c r="H19" s="13">
        <v>32364</v>
      </c>
      <c r="I19" s="37" t="s">
        <v>344</v>
      </c>
      <c r="J19" s="37" t="s">
        <v>402</v>
      </c>
      <c r="K19" s="12" t="str">
        <f t="shared" si="0"/>
        <v>Gwen Julye</v>
      </c>
      <c r="L19" s="59">
        <f t="shared" ca="1" si="1"/>
        <v>36.530555555555559</v>
      </c>
      <c r="M19" s="12">
        <f t="shared" si="2"/>
        <v>8</v>
      </c>
      <c r="N19" s="59">
        <f t="shared" ca="1" si="3"/>
        <v>37</v>
      </c>
      <c r="P19" s="24"/>
      <c r="Q19" s="50" t="s">
        <v>445</v>
      </c>
      <c r="R19" s="50"/>
      <c r="S19" s="27"/>
    </row>
    <row r="20" spans="1:19">
      <c r="A20" s="12">
        <v>458</v>
      </c>
      <c r="B20" s="12" t="s">
        <v>247</v>
      </c>
      <c r="C20" s="12" t="s">
        <v>248</v>
      </c>
      <c r="D20" s="12" t="s">
        <v>91</v>
      </c>
      <c r="E20" s="12">
        <v>2710</v>
      </c>
      <c r="F20" s="12" t="s">
        <v>92</v>
      </c>
      <c r="G20" s="12" t="s">
        <v>164</v>
      </c>
      <c r="H20" s="13">
        <v>35647</v>
      </c>
      <c r="I20" s="37" t="s">
        <v>347</v>
      </c>
      <c r="J20" s="37" t="s">
        <v>403</v>
      </c>
      <c r="K20" s="12" t="str">
        <f t="shared" si="0"/>
        <v>Jacquelyne Rosso</v>
      </c>
      <c r="L20" s="59">
        <f t="shared" ca="1" si="1"/>
        <v>27.541666666666668</v>
      </c>
      <c r="M20" s="12">
        <f t="shared" si="2"/>
        <v>8</v>
      </c>
      <c r="N20" s="59">
        <f t="shared" ca="1" si="3"/>
        <v>28</v>
      </c>
      <c r="P20" s="24"/>
      <c r="Q20" s="50" t="s">
        <v>446</v>
      </c>
      <c r="R20" s="50"/>
      <c r="S20" s="27"/>
    </row>
    <row r="21" spans="1:19">
      <c r="A21" s="12">
        <v>430</v>
      </c>
      <c r="B21" s="12" t="s">
        <v>249</v>
      </c>
      <c r="C21" s="12" t="s">
        <v>250</v>
      </c>
      <c r="D21" s="12" t="s">
        <v>93</v>
      </c>
      <c r="E21" s="12">
        <v>2261</v>
      </c>
      <c r="F21" s="12" t="s">
        <v>94</v>
      </c>
      <c r="G21" s="12" t="s">
        <v>198</v>
      </c>
      <c r="H21" s="13">
        <v>30886</v>
      </c>
      <c r="I21" s="37" t="s">
        <v>348</v>
      </c>
      <c r="J21" s="37" t="s">
        <v>404</v>
      </c>
      <c r="K21" s="12" t="str">
        <f t="shared" si="0"/>
        <v>Jamal Korczynski</v>
      </c>
      <c r="L21" s="59">
        <f t="shared" ca="1" si="1"/>
        <v>40.575000000000003</v>
      </c>
      <c r="M21" s="12">
        <f t="shared" si="2"/>
        <v>7</v>
      </c>
      <c r="N21" s="59">
        <f t="shared" ca="1" si="3"/>
        <v>41</v>
      </c>
      <c r="P21" s="24"/>
      <c r="Q21" s="50" t="s">
        <v>440</v>
      </c>
      <c r="R21" s="50"/>
      <c r="S21" s="27"/>
    </row>
    <row r="22" spans="1:19">
      <c r="A22" s="12">
        <v>432</v>
      </c>
      <c r="B22" s="12" t="s">
        <v>251</v>
      </c>
      <c r="C22" s="12" t="s">
        <v>252</v>
      </c>
      <c r="D22" s="12" t="s">
        <v>95</v>
      </c>
      <c r="E22" s="12">
        <v>2372</v>
      </c>
      <c r="F22" s="12" t="s">
        <v>96</v>
      </c>
      <c r="G22" s="12" t="s">
        <v>165</v>
      </c>
      <c r="H22" s="13">
        <v>23761</v>
      </c>
      <c r="I22" s="37" t="s">
        <v>349</v>
      </c>
      <c r="J22" s="37" t="s">
        <v>350</v>
      </c>
      <c r="K22" s="12" t="str">
        <f t="shared" si="0"/>
        <v>Janessa Ruthers</v>
      </c>
      <c r="L22" s="59">
        <f t="shared" ca="1" si="1"/>
        <v>60.086111111111109</v>
      </c>
      <c r="M22" s="12">
        <f t="shared" si="2"/>
        <v>1</v>
      </c>
      <c r="N22" s="59">
        <f t="shared" ca="1" si="3"/>
        <v>61</v>
      </c>
      <c r="P22" s="24"/>
      <c r="Q22" s="29" t="s">
        <v>17</v>
      </c>
      <c r="R22" s="34" t="s">
        <v>45</v>
      </c>
      <c r="S22" s="27"/>
    </row>
    <row r="23" spans="1:19">
      <c r="A23" s="12">
        <v>455</v>
      </c>
      <c r="B23" s="12" t="s">
        <v>253</v>
      </c>
      <c r="C23" s="12" t="s">
        <v>254</v>
      </c>
      <c r="D23" s="12" t="s">
        <v>97</v>
      </c>
      <c r="E23" s="12">
        <v>6355</v>
      </c>
      <c r="F23" s="12" t="s">
        <v>98</v>
      </c>
      <c r="G23" s="12" t="s">
        <v>199</v>
      </c>
      <c r="H23" s="13">
        <v>35500</v>
      </c>
      <c r="I23" s="37" t="s">
        <v>351</v>
      </c>
      <c r="J23" s="37" t="s">
        <v>405</v>
      </c>
      <c r="K23" s="12" t="str">
        <f t="shared" si="0"/>
        <v>Jarvis Nicols</v>
      </c>
      <c r="L23" s="59">
        <f t="shared" ca="1" si="1"/>
        <v>27.941666666666666</v>
      </c>
      <c r="M23" s="12">
        <f t="shared" si="2"/>
        <v>3</v>
      </c>
      <c r="N23" s="59">
        <f t="shared" ca="1" si="3"/>
        <v>28</v>
      </c>
      <c r="P23" s="24"/>
      <c r="Q23" s="52"/>
      <c r="R23" s="52"/>
      <c r="S23" s="27"/>
    </row>
    <row r="24" spans="1:19">
      <c r="A24" s="12">
        <v>434</v>
      </c>
      <c r="B24" s="12" t="s">
        <v>255</v>
      </c>
      <c r="C24" s="12" t="s">
        <v>256</v>
      </c>
      <c r="D24" s="12" t="s">
        <v>99</v>
      </c>
      <c r="E24" s="12">
        <v>6733</v>
      </c>
      <c r="F24" s="12" t="s">
        <v>100</v>
      </c>
      <c r="G24" s="12" t="s">
        <v>200</v>
      </c>
      <c r="H24" s="13">
        <v>26453</v>
      </c>
      <c r="I24" s="37" t="s">
        <v>352</v>
      </c>
      <c r="J24" s="37" t="s">
        <v>406</v>
      </c>
      <c r="K24" s="12" t="str">
        <f t="shared" si="0"/>
        <v>Jean Cecchinato</v>
      </c>
      <c r="L24" s="59">
        <f t="shared" ca="1" si="1"/>
        <v>52.713888888888889</v>
      </c>
      <c r="M24" s="12">
        <f t="shared" si="2"/>
        <v>6</v>
      </c>
      <c r="N24" s="59">
        <f t="shared" ca="1" si="3"/>
        <v>53</v>
      </c>
      <c r="P24" s="35" t="s">
        <v>43</v>
      </c>
      <c r="Q24" s="50" t="s">
        <v>19</v>
      </c>
      <c r="R24" s="50"/>
      <c r="S24" s="27"/>
    </row>
    <row r="25" spans="1:19">
      <c r="A25" s="12">
        <v>444</v>
      </c>
      <c r="B25" s="12" t="s">
        <v>257</v>
      </c>
      <c r="C25" s="12" t="s">
        <v>258</v>
      </c>
      <c r="D25" s="12" t="s">
        <v>101</v>
      </c>
      <c r="E25" s="12">
        <v>3341</v>
      </c>
      <c r="F25" s="12" t="s">
        <v>102</v>
      </c>
      <c r="G25" s="12" t="s">
        <v>201</v>
      </c>
      <c r="H25" s="13">
        <v>27010</v>
      </c>
      <c r="I25" s="37" t="s">
        <v>353</v>
      </c>
      <c r="J25" s="37" t="s">
        <v>407</v>
      </c>
      <c r="K25" s="12" t="str">
        <f t="shared" si="0"/>
        <v>Jeniffer Jezek</v>
      </c>
      <c r="L25" s="59">
        <f t="shared" ca="1" si="1"/>
        <v>51.18888888888889</v>
      </c>
      <c r="M25" s="12">
        <f t="shared" si="2"/>
        <v>12</v>
      </c>
      <c r="N25" s="59">
        <f t="shared" ca="1" si="3"/>
        <v>52</v>
      </c>
      <c r="P25" s="24"/>
      <c r="Q25" s="50" t="s">
        <v>20</v>
      </c>
      <c r="R25" s="50"/>
      <c r="S25" s="27"/>
    </row>
    <row r="26" spans="1:19">
      <c r="A26" s="12">
        <v>461</v>
      </c>
      <c r="B26" s="12" t="s">
        <v>259</v>
      </c>
      <c r="C26" s="12" t="s">
        <v>260</v>
      </c>
      <c r="D26" s="12" t="s">
        <v>103</v>
      </c>
      <c r="E26" s="12">
        <v>2448</v>
      </c>
      <c r="F26" s="12" t="s">
        <v>104</v>
      </c>
      <c r="G26" s="12" t="s">
        <v>202</v>
      </c>
      <c r="H26" s="13">
        <v>30123</v>
      </c>
      <c r="I26" s="37" t="s">
        <v>354</v>
      </c>
      <c r="J26" s="37" t="s">
        <v>408</v>
      </c>
      <c r="K26" s="12" t="str">
        <f t="shared" si="0"/>
        <v>Johnson Mcenery</v>
      </c>
      <c r="L26" s="59">
        <f t="shared" ca="1" si="1"/>
        <v>42.663888888888891</v>
      </c>
      <c r="M26" s="12">
        <f t="shared" si="2"/>
        <v>6</v>
      </c>
      <c r="N26" s="59">
        <f t="shared" ca="1" si="3"/>
        <v>43</v>
      </c>
      <c r="P26" s="24"/>
      <c r="Q26" s="50" t="s">
        <v>22</v>
      </c>
      <c r="R26" s="50"/>
      <c r="S26" s="27"/>
    </row>
    <row r="27" spans="1:19">
      <c r="A27" s="12">
        <v>459</v>
      </c>
      <c r="B27" s="12" t="s">
        <v>261</v>
      </c>
      <c r="C27" s="12" t="s">
        <v>262</v>
      </c>
      <c r="D27" s="12" t="s">
        <v>105</v>
      </c>
      <c r="E27" s="12">
        <v>4741</v>
      </c>
      <c r="F27" s="12" t="s">
        <v>106</v>
      </c>
      <c r="G27" s="12" t="s">
        <v>180</v>
      </c>
      <c r="H27" s="13">
        <v>26311</v>
      </c>
      <c r="I27" s="37" t="s">
        <v>355</v>
      </c>
      <c r="J27" s="37" t="s">
        <v>409</v>
      </c>
      <c r="K27" s="12" t="str">
        <f t="shared" si="0"/>
        <v>Jonelle Epps</v>
      </c>
      <c r="L27" s="59">
        <f t="shared" ca="1" si="1"/>
        <v>53.102777777777774</v>
      </c>
      <c r="M27" s="12">
        <f t="shared" si="2"/>
        <v>1</v>
      </c>
      <c r="N27" s="59">
        <f t="shared" ca="1" si="3"/>
        <v>54</v>
      </c>
      <c r="P27" s="24"/>
      <c r="Q27" s="50" t="s">
        <v>447</v>
      </c>
      <c r="R27" s="50"/>
      <c r="S27" s="27"/>
    </row>
    <row r="28" spans="1:19">
      <c r="A28" s="12">
        <v>427</v>
      </c>
      <c r="B28" s="12" t="s">
        <v>263</v>
      </c>
      <c r="C28" s="12" t="s">
        <v>264</v>
      </c>
      <c r="D28" s="12" t="s">
        <v>107</v>
      </c>
      <c r="E28" s="12">
        <v>6532</v>
      </c>
      <c r="F28" s="12" t="s">
        <v>108</v>
      </c>
      <c r="G28" s="12" t="s">
        <v>166</v>
      </c>
      <c r="H28" s="13">
        <v>31659</v>
      </c>
      <c r="I28" s="37" t="s">
        <v>356</v>
      </c>
      <c r="J28" s="37" t="s">
        <v>410</v>
      </c>
      <c r="K28" s="12" t="str">
        <f t="shared" si="0"/>
        <v>Kathryn Bonalumi</v>
      </c>
      <c r="L28" s="59">
        <f t="shared" ca="1" si="1"/>
        <v>38.461111111111109</v>
      </c>
      <c r="M28" s="12">
        <f t="shared" si="2"/>
        <v>9</v>
      </c>
      <c r="N28" s="59">
        <f t="shared" ca="1" si="3"/>
        <v>39</v>
      </c>
      <c r="P28" s="24"/>
      <c r="Q28" s="50" t="s">
        <v>21</v>
      </c>
      <c r="R28" s="50"/>
      <c r="S28" s="27"/>
    </row>
    <row r="29" spans="1:19">
      <c r="A29" s="12">
        <v>435</v>
      </c>
      <c r="B29" s="12" t="s">
        <v>265</v>
      </c>
      <c r="C29" s="12" t="s">
        <v>266</v>
      </c>
      <c r="D29" s="12" t="s">
        <v>109</v>
      </c>
      <c r="E29" s="12">
        <v>4552</v>
      </c>
      <c r="F29" s="12" t="s">
        <v>110</v>
      </c>
      <c r="G29" s="12" t="s">
        <v>181</v>
      </c>
      <c r="H29" s="13">
        <v>34306</v>
      </c>
      <c r="I29" s="37" t="s">
        <v>357</v>
      </c>
      <c r="J29" s="37" t="s">
        <v>411</v>
      </c>
      <c r="K29" s="12" t="str">
        <f t="shared" si="0"/>
        <v>Katlyn Flitcroft</v>
      </c>
      <c r="L29" s="59">
        <f t="shared" ca="1" si="1"/>
        <v>31.213888888888889</v>
      </c>
      <c r="M29" s="12">
        <f t="shared" si="2"/>
        <v>12</v>
      </c>
      <c r="N29" s="59">
        <f t="shared" ca="1" si="3"/>
        <v>32</v>
      </c>
      <c r="P29" s="24"/>
      <c r="Q29" s="50"/>
      <c r="R29" s="50"/>
      <c r="S29" s="27"/>
    </row>
    <row r="30" spans="1:19">
      <c r="A30" s="12">
        <v>448</v>
      </c>
      <c r="B30" s="12" t="s">
        <v>267</v>
      </c>
      <c r="C30" s="12" t="s">
        <v>268</v>
      </c>
      <c r="D30" s="12" t="s">
        <v>111</v>
      </c>
      <c r="E30" s="12">
        <v>4520</v>
      </c>
      <c r="F30" s="12" t="s">
        <v>112</v>
      </c>
      <c r="G30" s="12" t="s">
        <v>167</v>
      </c>
      <c r="H30" s="13">
        <v>28320</v>
      </c>
      <c r="I30" s="37" t="s">
        <v>358</v>
      </c>
      <c r="J30" s="37" t="s">
        <v>359</v>
      </c>
      <c r="K30" s="12" t="str">
        <f t="shared" si="0"/>
        <v>Kent Ivans</v>
      </c>
      <c r="L30" s="59">
        <f t="shared" ca="1" si="1"/>
        <v>47.6</v>
      </c>
      <c r="M30" s="12">
        <f t="shared" si="2"/>
        <v>7</v>
      </c>
      <c r="N30" s="59">
        <f t="shared" ca="1" si="3"/>
        <v>48</v>
      </c>
      <c r="P30" s="35" t="s">
        <v>43</v>
      </c>
      <c r="Q30" s="55" t="s">
        <v>30</v>
      </c>
      <c r="R30" s="55"/>
      <c r="S30" s="27"/>
    </row>
    <row r="31" spans="1:19">
      <c r="A31" s="12">
        <v>447</v>
      </c>
      <c r="B31" s="12" t="s">
        <v>269</v>
      </c>
      <c r="C31" s="12" t="s">
        <v>270</v>
      </c>
      <c r="D31" s="12" t="s">
        <v>113</v>
      </c>
      <c r="E31" s="12">
        <v>4740</v>
      </c>
      <c r="F31" s="12" t="s">
        <v>114</v>
      </c>
      <c r="G31" s="12" t="s">
        <v>182</v>
      </c>
      <c r="H31" s="13">
        <v>23522</v>
      </c>
      <c r="I31" s="37" t="s">
        <v>360</v>
      </c>
      <c r="J31" s="38">
        <v>87654321</v>
      </c>
      <c r="K31" s="12" t="str">
        <f t="shared" si="0"/>
        <v>Kirby Litherland</v>
      </c>
      <c r="L31" s="59">
        <f t="shared" ca="1" si="1"/>
        <v>60.736111111111114</v>
      </c>
      <c r="M31" s="12">
        <f t="shared" si="2"/>
        <v>5</v>
      </c>
      <c r="N31" s="59">
        <f t="shared" ca="1" si="3"/>
        <v>61</v>
      </c>
      <c r="P31" s="24"/>
      <c r="Q31" s="50" t="s">
        <v>31</v>
      </c>
      <c r="R31" s="50"/>
      <c r="S31" s="27"/>
    </row>
    <row r="32" spans="1:19">
      <c r="A32" s="12">
        <v>421</v>
      </c>
      <c r="B32" s="12" t="s">
        <v>271</v>
      </c>
      <c r="C32" s="12" t="s">
        <v>272</v>
      </c>
      <c r="D32" s="12" t="s">
        <v>115</v>
      </c>
      <c r="E32" s="12">
        <v>6810</v>
      </c>
      <c r="F32" s="12" t="s">
        <v>116</v>
      </c>
      <c r="G32" s="12" t="s">
        <v>168</v>
      </c>
      <c r="H32" s="13">
        <v>32340</v>
      </c>
      <c r="I32" s="37" t="s">
        <v>361</v>
      </c>
      <c r="J32" s="37" t="s">
        <v>413</v>
      </c>
      <c r="K32" s="12" t="str">
        <f t="shared" si="0"/>
        <v>Kristian Ellerbusch</v>
      </c>
      <c r="L32" s="59">
        <f t="shared" ca="1" si="1"/>
        <v>36.594444444444441</v>
      </c>
      <c r="M32" s="12">
        <f t="shared" si="2"/>
        <v>7</v>
      </c>
      <c r="N32" s="59">
        <f t="shared" ca="1" si="3"/>
        <v>37</v>
      </c>
      <c r="P32" s="24"/>
      <c r="Q32" s="50" t="s">
        <v>37</v>
      </c>
      <c r="R32" s="50"/>
      <c r="S32" s="27"/>
    </row>
    <row r="33" spans="1:19">
      <c r="A33" s="12">
        <v>446</v>
      </c>
      <c r="B33" s="12" t="s">
        <v>273</v>
      </c>
      <c r="C33" s="12" t="s">
        <v>274</v>
      </c>
      <c r="D33" s="12" t="s">
        <v>117</v>
      </c>
      <c r="E33" s="12">
        <v>3927</v>
      </c>
      <c r="F33" s="12" t="s">
        <v>118</v>
      </c>
      <c r="G33" s="12" t="s">
        <v>183</v>
      </c>
      <c r="H33" s="13">
        <v>31110</v>
      </c>
      <c r="I33" s="37" t="s">
        <v>362</v>
      </c>
      <c r="J33" s="37" t="s">
        <v>414</v>
      </c>
      <c r="K33" s="12" t="str">
        <f t="shared" si="0"/>
        <v>Kristin Shiflet</v>
      </c>
      <c r="L33" s="59">
        <f t="shared" ca="1" si="1"/>
        <v>39.961111111111109</v>
      </c>
      <c r="M33" s="12">
        <f t="shared" si="2"/>
        <v>3</v>
      </c>
      <c r="N33" s="59">
        <f t="shared" ca="1" si="3"/>
        <v>40</v>
      </c>
      <c r="P33" s="24"/>
      <c r="Q33" s="50" t="s">
        <v>33</v>
      </c>
      <c r="R33" s="50"/>
      <c r="S33" s="27"/>
    </row>
    <row r="34" spans="1:19">
      <c r="A34" s="12">
        <v>419</v>
      </c>
      <c r="B34" s="12" t="s">
        <v>275</v>
      </c>
      <c r="C34" s="12" t="s">
        <v>276</v>
      </c>
      <c r="D34" s="12" t="s">
        <v>119</v>
      </c>
      <c r="E34" s="12">
        <v>7264</v>
      </c>
      <c r="F34" s="12" t="s">
        <v>120</v>
      </c>
      <c r="G34" s="12" t="s">
        <v>169</v>
      </c>
      <c r="H34" s="13">
        <v>30017</v>
      </c>
      <c r="I34" s="37" t="s">
        <v>363</v>
      </c>
      <c r="J34" s="37" t="s">
        <v>415</v>
      </c>
      <c r="K34" s="12" t="str">
        <f t="shared" si="0"/>
        <v>Laura Bourbonnais</v>
      </c>
      <c r="L34" s="59">
        <f t="shared" ca="1" si="1"/>
        <v>42.952777777777776</v>
      </c>
      <c r="M34" s="12">
        <f t="shared" si="2"/>
        <v>3</v>
      </c>
      <c r="N34" s="59">
        <f t="shared" ca="1" si="3"/>
        <v>43</v>
      </c>
      <c r="P34" s="24"/>
      <c r="Q34" s="50" t="s">
        <v>32</v>
      </c>
      <c r="R34" s="50"/>
      <c r="S34" s="27"/>
    </row>
    <row r="35" spans="1:19">
      <c r="A35" s="12">
        <v>433</v>
      </c>
      <c r="B35" s="12" t="s">
        <v>277</v>
      </c>
      <c r="C35" s="12" t="s">
        <v>278</v>
      </c>
      <c r="D35" s="12" t="s">
        <v>121</v>
      </c>
      <c r="E35" s="12">
        <v>3002</v>
      </c>
      <c r="F35" s="12" t="s">
        <v>122</v>
      </c>
      <c r="G35" s="12" t="s">
        <v>170</v>
      </c>
      <c r="H35" s="13">
        <v>34101</v>
      </c>
      <c r="I35" s="37" t="s">
        <v>364</v>
      </c>
      <c r="J35" s="37" t="s">
        <v>412</v>
      </c>
      <c r="K35" s="12" t="str">
        <f t="shared" si="0"/>
        <v>Lavonne Esco</v>
      </c>
      <c r="L35" s="59">
        <f t="shared" ca="1" si="1"/>
        <v>31.772222222222222</v>
      </c>
      <c r="M35" s="12">
        <f t="shared" si="2"/>
        <v>5</v>
      </c>
      <c r="N35" s="59">
        <f t="shared" ca="1" si="3"/>
        <v>32</v>
      </c>
      <c r="P35" s="24"/>
      <c r="Q35" s="50" t="s">
        <v>448</v>
      </c>
      <c r="R35" s="50"/>
      <c r="S35" s="27"/>
    </row>
    <row r="36" spans="1:19">
      <c r="A36" s="12">
        <v>453</v>
      </c>
      <c r="B36" s="12" t="s">
        <v>279</v>
      </c>
      <c r="C36" s="12" t="s">
        <v>280</v>
      </c>
      <c r="D36" s="12" t="s">
        <v>123</v>
      </c>
      <c r="E36" s="12">
        <v>7172</v>
      </c>
      <c r="F36" s="12" t="s">
        <v>124</v>
      </c>
      <c r="G36" s="12" t="s">
        <v>184</v>
      </c>
      <c r="H36" s="13">
        <v>26645</v>
      </c>
      <c r="I36" s="37" t="s">
        <v>365</v>
      </c>
      <c r="J36" s="37" t="s">
        <v>416</v>
      </c>
      <c r="K36" s="12" t="str">
        <f t="shared" si="0"/>
        <v>Leandro Bolka</v>
      </c>
      <c r="L36" s="59">
        <f t="shared" ca="1" si="1"/>
        <v>52.18888888888889</v>
      </c>
      <c r="M36" s="12">
        <f t="shared" si="2"/>
        <v>12</v>
      </c>
      <c r="N36" s="59">
        <f t="shared" ca="1" si="3"/>
        <v>53</v>
      </c>
      <c r="P36" s="24"/>
      <c r="Q36" s="50" t="s">
        <v>34</v>
      </c>
      <c r="R36" s="50"/>
      <c r="S36" s="27"/>
    </row>
    <row r="37" spans="1:19">
      <c r="A37" s="12">
        <v>457</v>
      </c>
      <c r="B37" s="12" t="s">
        <v>281</v>
      </c>
      <c r="C37" s="12" t="s">
        <v>282</v>
      </c>
      <c r="D37" s="12" t="s">
        <v>125</v>
      </c>
      <c r="E37" s="12">
        <v>6037</v>
      </c>
      <c r="F37" s="12" t="s">
        <v>126</v>
      </c>
      <c r="G37" s="12" t="s">
        <v>203</v>
      </c>
      <c r="H37" s="13">
        <v>34898</v>
      </c>
      <c r="I37" s="37" t="s">
        <v>366</v>
      </c>
      <c r="J37" s="37" t="s">
        <v>417</v>
      </c>
      <c r="K37" s="12" t="str">
        <f t="shared" si="0"/>
        <v>Leatha Block</v>
      </c>
      <c r="L37" s="59">
        <f t="shared" ca="1" si="1"/>
        <v>29.588888888888889</v>
      </c>
      <c r="M37" s="12">
        <f t="shared" si="2"/>
        <v>7</v>
      </c>
      <c r="N37" s="59">
        <f t="shared" ca="1" si="3"/>
        <v>30</v>
      </c>
      <c r="P37" s="24"/>
      <c r="Q37" s="50" t="s">
        <v>35</v>
      </c>
      <c r="R37" s="50"/>
      <c r="S37" s="27"/>
    </row>
    <row r="38" spans="1:19">
      <c r="A38" s="12">
        <v>440</v>
      </c>
      <c r="B38" s="12" t="s">
        <v>283</v>
      </c>
      <c r="C38" s="12" t="s">
        <v>284</v>
      </c>
      <c r="D38" s="12" t="s">
        <v>127</v>
      </c>
      <c r="E38" s="12">
        <v>2092</v>
      </c>
      <c r="F38" s="12" t="s">
        <v>128</v>
      </c>
      <c r="G38" s="12" t="s">
        <v>185</v>
      </c>
      <c r="H38" s="13">
        <v>31643</v>
      </c>
      <c r="I38" s="37" t="s">
        <v>367</v>
      </c>
      <c r="J38" s="37" t="s">
        <v>418</v>
      </c>
      <c r="K38" s="12" t="str">
        <f t="shared" si="0"/>
        <v>Lou Kriner</v>
      </c>
      <c r="L38" s="59">
        <f t="shared" ca="1" si="1"/>
        <v>38.50277777777778</v>
      </c>
      <c r="M38" s="12">
        <f t="shared" si="2"/>
        <v>8</v>
      </c>
      <c r="N38" s="59">
        <f t="shared" ca="1" si="3"/>
        <v>39</v>
      </c>
      <c r="P38" s="24"/>
      <c r="Q38" s="29" t="s">
        <v>17</v>
      </c>
      <c r="R38" s="34" t="s">
        <v>46</v>
      </c>
      <c r="S38" s="27"/>
    </row>
    <row r="39" spans="1:19" ht="14.4" thickBot="1">
      <c r="A39" s="12">
        <v>431</v>
      </c>
      <c r="B39" s="12" t="s">
        <v>285</v>
      </c>
      <c r="C39" s="12" t="s">
        <v>286</v>
      </c>
      <c r="D39" s="12" t="s">
        <v>129</v>
      </c>
      <c r="E39" s="12">
        <v>4719</v>
      </c>
      <c r="F39" s="12" t="s">
        <v>130</v>
      </c>
      <c r="G39" s="12" t="s">
        <v>186</v>
      </c>
      <c r="H39" s="13">
        <v>30178</v>
      </c>
      <c r="I39" s="37" t="s">
        <v>368</v>
      </c>
      <c r="J39" s="37" t="s">
        <v>419</v>
      </c>
      <c r="K39" s="12" t="str">
        <f t="shared" si="0"/>
        <v>Luz Broccoli</v>
      </c>
      <c r="L39" s="59">
        <f t="shared" ca="1" si="1"/>
        <v>42.513888888888886</v>
      </c>
      <c r="M39" s="12">
        <f t="shared" si="2"/>
        <v>8</v>
      </c>
      <c r="N39" s="59">
        <f t="shared" ca="1" si="3"/>
        <v>43</v>
      </c>
      <c r="P39" s="30"/>
      <c r="Q39" s="31"/>
      <c r="R39" s="32"/>
      <c r="S39" s="33"/>
    </row>
    <row r="40" spans="1:19">
      <c r="A40" s="12">
        <v>438</v>
      </c>
      <c r="B40" s="12" t="s">
        <v>287</v>
      </c>
      <c r="C40" s="12" t="s">
        <v>288</v>
      </c>
      <c r="D40" s="12" t="s">
        <v>131</v>
      </c>
      <c r="E40" s="12">
        <v>3971</v>
      </c>
      <c r="F40" s="12" t="s">
        <v>132</v>
      </c>
      <c r="G40" s="12" t="s">
        <v>204</v>
      </c>
      <c r="H40" s="13">
        <v>25346</v>
      </c>
      <c r="I40" s="37" t="s">
        <v>369</v>
      </c>
      <c r="J40" s="37" t="s">
        <v>420</v>
      </c>
      <c r="K40" s="12" t="str">
        <f t="shared" si="0"/>
        <v>Lynda Lazzaro</v>
      </c>
      <c r="L40" s="59">
        <f t="shared" ca="1" si="1"/>
        <v>55.741666666666667</v>
      </c>
      <c r="M40" s="12">
        <f t="shared" si="2"/>
        <v>5</v>
      </c>
      <c r="N40" s="59">
        <f t="shared" ca="1" si="3"/>
        <v>56</v>
      </c>
    </row>
    <row r="41" spans="1:19">
      <c r="A41" s="12">
        <v>413</v>
      </c>
      <c r="B41" s="12" t="s">
        <v>289</v>
      </c>
      <c r="C41" s="12" t="s">
        <v>290</v>
      </c>
      <c r="D41" s="12" t="s">
        <v>133</v>
      </c>
      <c r="E41" s="12">
        <v>7140</v>
      </c>
      <c r="F41" s="12" t="s">
        <v>134</v>
      </c>
      <c r="G41" s="12" t="s">
        <v>187</v>
      </c>
      <c r="H41" s="13">
        <v>34201</v>
      </c>
      <c r="I41" s="37" t="s">
        <v>370</v>
      </c>
      <c r="J41" s="37" t="s">
        <v>371</v>
      </c>
      <c r="K41" s="12" t="str">
        <f t="shared" si="0"/>
        <v>Marica Tarbor</v>
      </c>
      <c r="L41" s="59">
        <f t="shared" ca="1" si="1"/>
        <v>31.5</v>
      </c>
      <c r="M41" s="12">
        <f t="shared" si="2"/>
        <v>8</v>
      </c>
      <c r="N41" s="59">
        <f t="shared" ca="1" si="3"/>
        <v>32</v>
      </c>
    </row>
    <row r="42" spans="1:19">
      <c r="A42" s="12">
        <v>415</v>
      </c>
      <c r="B42" s="12" t="s">
        <v>291</v>
      </c>
      <c r="C42" s="12" t="s">
        <v>292</v>
      </c>
      <c r="D42" s="12" t="s">
        <v>135</v>
      </c>
      <c r="E42" s="12">
        <v>4560</v>
      </c>
      <c r="F42" s="12" t="s">
        <v>136</v>
      </c>
      <c r="G42" s="12" t="s">
        <v>171</v>
      </c>
      <c r="H42" s="13">
        <v>23503</v>
      </c>
      <c r="I42" s="37" t="s">
        <v>372</v>
      </c>
      <c r="J42" s="37" t="s">
        <v>373</v>
      </c>
      <c r="K42" s="12" t="str">
        <f t="shared" si="0"/>
        <v>Maybelle Bewley</v>
      </c>
      <c r="L42" s="59">
        <f t="shared" ca="1" si="1"/>
        <v>60.788888888888891</v>
      </c>
      <c r="M42" s="12">
        <f t="shared" si="2"/>
        <v>5</v>
      </c>
      <c r="N42" s="59">
        <f t="shared" ca="1" si="3"/>
        <v>61</v>
      </c>
    </row>
    <row r="43" spans="1:19">
      <c r="A43" s="12">
        <v>450</v>
      </c>
      <c r="B43" s="12" t="s">
        <v>293</v>
      </c>
      <c r="C43" s="12" t="s">
        <v>294</v>
      </c>
      <c r="D43" s="12" t="s">
        <v>137</v>
      </c>
      <c r="E43" s="12">
        <v>3350</v>
      </c>
      <c r="F43" s="12" t="s">
        <v>138</v>
      </c>
      <c r="G43" s="12" t="s">
        <v>205</v>
      </c>
      <c r="H43" s="13">
        <v>30321</v>
      </c>
      <c r="I43" s="37" t="s">
        <v>374</v>
      </c>
      <c r="J43" s="37" t="s">
        <v>421</v>
      </c>
      <c r="K43" s="12" t="str">
        <f t="shared" si="0"/>
        <v>Millie Pirkl</v>
      </c>
      <c r="L43" s="59">
        <f t="shared" ca="1" si="1"/>
        <v>42.125</v>
      </c>
      <c r="M43" s="12">
        <f t="shared" si="2"/>
        <v>1</v>
      </c>
      <c r="N43" s="59">
        <f t="shared" ca="1" si="3"/>
        <v>43</v>
      </c>
    </row>
    <row r="44" spans="1:19">
      <c r="A44" s="12">
        <v>451</v>
      </c>
      <c r="B44" s="12" t="s">
        <v>295</v>
      </c>
      <c r="C44" s="12" t="s">
        <v>296</v>
      </c>
      <c r="D44" s="12" t="s">
        <v>139</v>
      </c>
      <c r="E44" s="12">
        <v>5603</v>
      </c>
      <c r="F44" s="12" t="s">
        <v>140</v>
      </c>
      <c r="G44" s="12" t="s">
        <v>206</v>
      </c>
      <c r="H44" s="13">
        <v>27897</v>
      </c>
      <c r="I44" s="37" t="s">
        <v>375</v>
      </c>
      <c r="J44" s="37" t="s">
        <v>422</v>
      </c>
      <c r="K44" s="12" t="str">
        <f t="shared" si="0"/>
        <v>Moira Qadir</v>
      </c>
      <c r="L44" s="59">
        <f t="shared" ca="1" si="1"/>
        <v>48.758333333333333</v>
      </c>
      <c r="M44" s="12">
        <f t="shared" si="2"/>
        <v>5</v>
      </c>
      <c r="N44" s="59">
        <f t="shared" ca="1" si="3"/>
        <v>49</v>
      </c>
    </row>
    <row r="45" spans="1:19">
      <c r="A45" s="12">
        <v>425</v>
      </c>
      <c r="B45" s="12" t="s">
        <v>297</v>
      </c>
      <c r="C45" s="12" t="s">
        <v>298</v>
      </c>
      <c r="D45" s="12" t="s">
        <v>141</v>
      </c>
      <c r="E45" s="12">
        <v>2083</v>
      </c>
      <c r="F45" s="12" t="s">
        <v>142</v>
      </c>
      <c r="G45" s="12" t="s">
        <v>188</v>
      </c>
      <c r="H45" s="13">
        <v>27194</v>
      </c>
      <c r="I45" s="37" t="s">
        <v>376</v>
      </c>
      <c r="J45" s="37" t="s">
        <v>423</v>
      </c>
      <c r="K45" s="12" t="str">
        <f t="shared" si="0"/>
        <v>Oren Lobosco</v>
      </c>
      <c r="L45" s="59">
        <f t="shared" ca="1" si="1"/>
        <v>50.68333333333333</v>
      </c>
      <c r="M45" s="12">
        <f t="shared" si="2"/>
        <v>6</v>
      </c>
      <c r="N45" s="59">
        <f t="shared" ca="1" si="3"/>
        <v>51</v>
      </c>
    </row>
    <row r="46" spans="1:19">
      <c r="A46" s="12">
        <v>414</v>
      </c>
      <c r="B46" s="12" t="s">
        <v>299</v>
      </c>
      <c r="C46" s="12" t="s">
        <v>300</v>
      </c>
      <c r="D46" s="12" t="s">
        <v>143</v>
      </c>
      <c r="E46" s="12">
        <v>2820</v>
      </c>
      <c r="F46" s="12" t="s">
        <v>144</v>
      </c>
      <c r="G46" s="12" t="s">
        <v>189</v>
      </c>
      <c r="H46" s="13">
        <v>24858</v>
      </c>
      <c r="I46" s="37" t="s">
        <v>377</v>
      </c>
      <c r="J46" s="37" t="s">
        <v>424</v>
      </c>
      <c r="K46" s="12" t="str">
        <f t="shared" si="0"/>
        <v>Reita Tabar</v>
      </c>
      <c r="L46" s="59">
        <f t="shared" ca="1" si="1"/>
        <v>57.080555555555556</v>
      </c>
      <c r="M46" s="12">
        <f t="shared" si="2"/>
        <v>1</v>
      </c>
      <c r="N46" s="59">
        <f t="shared" ca="1" si="3"/>
        <v>58</v>
      </c>
    </row>
    <row r="47" spans="1:19">
      <c r="A47" s="12">
        <v>452</v>
      </c>
      <c r="B47" s="12" t="s">
        <v>301</v>
      </c>
      <c r="C47" s="12" t="s">
        <v>302</v>
      </c>
      <c r="D47" s="12" t="s">
        <v>145</v>
      </c>
      <c r="E47" s="12">
        <v>3860</v>
      </c>
      <c r="F47" s="12" t="s">
        <v>146</v>
      </c>
      <c r="G47" s="12" t="s">
        <v>172</v>
      </c>
      <c r="H47" s="13">
        <v>27559</v>
      </c>
      <c r="I47" s="37" t="s">
        <v>378</v>
      </c>
      <c r="J47" s="37" t="s">
        <v>425</v>
      </c>
      <c r="K47" s="12" t="str">
        <f t="shared" si="0"/>
        <v>Reta Qazi</v>
      </c>
      <c r="L47" s="59">
        <f t="shared" ca="1" si="1"/>
        <v>49.68333333333333</v>
      </c>
      <c r="M47" s="12">
        <f t="shared" si="2"/>
        <v>6</v>
      </c>
      <c r="N47" s="59">
        <f t="shared" ca="1" si="3"/>
        <v>50</v>
      </c>
    </row>
    <row r="48" spans="1:19">
      <c r="A48" s="12">
        <v>460</v>
      </c>
      <c r="B48" s="12" t="s">
        <v>303</v>
      </c>
      <c r="C48" s="12" t="s">
        <v>304</v>
      </c>
      <c r="D48" s="12" t="s">
        <v>147</v>
      </c>
      <c r="E48" s="12">
        <v>2340</v>
      </c>
      <c r="F48" s="12" t="s">
        <v>148</v>
      </c>
      <c r="G48" s="12" t="s">
        <v>207</v>
      </c>
      <c r="H48" s="13">
        <v>35929</v>
      </c>
      <c r="I48" s="37" t="s">
        <v>379</v>
      </c>
      <c r="J48" s="37" t="s">
        <v>380</v>
      </c>
      <c r="K48" s="12" t="str">
        <f t="shared" si="0"/>
        <v>Rosamond Amlin</v>
      </c>
      <c r="L48" s="59">
        <f t="shared" ca="1" si="1"/>
        <v>26.766666666666666</v>
      </c>
      <c r="M48" s="12">
        <f t="shared" si="2"/>
        <v>5</v>
      </c>
      <c r="N48" s="59">
        <f t="shared" ca="1" si="3"/>
        <v>27</v>
      </c>
    </row>
    <row r="49" spans="1:14">
      <c r="A49" s="12">
        <v>418</v>
      </c>
      <c r="B49" s="12" t="s">
        <v>305</v>
      </c>
      <c r="C49" s="12" t="s">
        <v>306</v>
      </c>
      <c r="D49" s="12" t="s">
        <v>149</v>
      </c>
      <c r="E49" s="12">
        <v>4505</v>
      </c>
      <c r="F49" s="12" t="s">
        <v>150</v>
      </c>
      <c r="G49" s="12" t="s">
        <v>208</v>
      </c>
      <c r="H49" s="13">
        <v>35675</v>
      </c>
      <c r="I49" s="37" t="s">
        <v>381</v>
      </c>
      <c r="J49" s="37" t="s">
        <v>426</v>
      </c>
      <c r="K49" s="12" t="str">
        <f t="shared" si="0"/>
        <v>Rosina Sidhu</v>
      </c>
      <c r="L49" s="59">
        <f t="shared" ca="1" si="1"/>
        <v>27.466666666666665</v>
      </c>
      <c r="M49" s="12">
        <f t="shared" si="2"/>
        <v>9</v>
      </c>
      <c r="N49" s="59">
        <f t="shared" ca="1" si="3"/>
        <v>28</v>
      </c>
    </row>
    <row r="50" spans="1:14">
      <c r="A50" s="12">
        <v>428</v>
      </c>
      <c r="B50" s="12" t="s">
        <v>307</v>
      </c>
      <c r="C50" s="12" t="s">
        <v>308</v>
      </c>
      <c r="D50" s="12" t="s">
        <v>151</v>
      </c>
      <c r="E50" s="12">
        <v>4721</v>
      </c>
      <c r="F50" s="12" t="s">
        <v>152</v>
      </c>
      <c r="G50" s="12" t="s">
        <v>209</v>
      </c>
      <c r="H50" s="13">
        <v>24908</v>
      </c>
      <c r="I50" s="37" t="s">
        <v>382</v>
      </c>
      <c r="J50" s="37" t="s">
        <v>427</v>
      </c>
      <c r="K50" s="12" t="str">
        <f t="shared" si="0"/>
        <v>Suzan Landa</v>
      </c>
      <c r="L50" s="59">
        <f t="shared" ca="1" si="1"/>
        <v>56.94166666666667</v>
      </c>
      <c r="M50" s="12">
        <f t="shared" si="2"/>
        <v>3</v>
      </c>
      <c r="N50" s="59">
        <f t="shared" ca="1" si="3"/>
        <v>57</v>
      </c>
    </row>
    <row r="51" spans="1:14">
      <c r="A51" s="12">
        <v>412</v>
      </c>
      <c r="B51" s="12" t="s">
        <v>309</v>
      </c>
      <c r="C51" s="12" t="s">
        <v>310</v>
      </c>
      <c r="D51" s="12" t="s">
        <v>153</v>
      </c>
      <c r="E51" s="12">
        <v>5357</v>
      </c>
      <c r="F51" s="12" t="s">
        <v>154</v>
      </c>
      <c r="G51" s="12" t="s">
        <v>190</v>
      </c>
      <c r="H51" s="13">
        <v>27966</v>
      </c>
      <c r="I51" s="37" t="s">
        <v>383</v>
      </c>
      <c r="J51" s="37" t="s">
        <v>428</v>
      </c>
      <c r="K51" s="12" t="str">
        <f t="shared" si="0"/>
        <v>Theron Jarding</v>
      </c>
      <c r="L51" s="59">
        <f t="shared" ca="1" si="1"/>
        <v>48.569444444444443</v>
      </c>
      <c r="M51" s="12">
        <f t="shared" si="2"/>
        <v>7</v>
      </c>
      <c r="N51" s="59">
        <f t="shared" ca="1" si="3"/>
        <v>49</v>
      </c>
    </row>
    <row r="52" spans="1:14">
      <c r="A52" s="12">
        <v>411</v>
      </c>
      <c r="B52" s="12" t="s">
        <v>311</v>
      </c>
      <c r="C52" s="12" t="s">
        <v>312</v>
      </c>
      <c r="D52" s="12" t="s">
        <v>155</v>
      </c>
      <c r="E52" s="12">
        <v>4356</v>
      </c>
      <c r="F52" s="12" t="s">
        <v>156</v>
      </c>
      <c r="G52" s="12" t="s">
        <v>173</v>
      </c>
      <c r="H52" s="13">
        <v>34844</v>
      </c>
      <c r="I52" s="37" t="s">
        <v>384</v>
      </c>
      <c r="J52" s="37" t="s">
        <v>429</v>
      </c>
      <c r="K52" s="12" t="str">
        <f t="shared" si="0"/>
        <v>Vince Siena</v>
      </c>
      <c r="L52" s="59">
        <f t="shared" ca="1" si="1"/>
        <v>29.736111111111111</v>
      </c>
      <c r="M52" s="12">
        <f t="shared" si="2"/>
        <v>5</v>
      </c>
      <c r="N52" s="59">
        <f t="shared" ca="1" si="3"/>
        <v>30</v>
      </c>
    </row>
    <row r="53" spans="1:14">
      <c r="A53" s="12">
        <v>443</v>
      </c>
      <c r="B53" s="12" t="s">
        <v>313</v>
      </c>
      <c r="C53" s="12" t="s">
        <v>314</v>
      </c>
      <c r="D53" s="12" t="s">
        <v>157</v>
      </c>
      <c r="E53" s="12">
        <v>3079</v>
      </c>
      <c r="F53" s="12" t="s">
        <v>158</v>
      </c>
      <c r="G53" s="12" t="s">
        <v>210</v>
      </c>
      <c r="H53" s="13">
        <v>33780</v>
      </c>
      <c r="I53" s="37" t="s">
        <v>385</v>
      </c>
      <c r="J53" s="37" t="s">
        <v>430</v>
      </c>
      <c r="K53" s="12" t="str">
        <f t="shared" si="0"/>
        <v>Zena Daria</v>
      </c>
      <c r="L53" s="59">
        <f t="shared" ca="1" si="1"/>
        <v>32.652777777777779</v>
      </c>
      <c r="M53" s="12">
        <f t="shared" si="2"/>
        <v>6</v>
      </c>
      <c r="N53" s="59">
        <f t="shared" ca="1" si="3"/>
        <v>33</v>
      </c>
    </row>
  </sheetData>
  <sortState xmlns:xlrd2="http://schemas.microsoft.com/office/spreadsheetml/2017/richdata2"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15" priority="15">
      <formula>OR(LOWER($K$1)=LOWER("Full Name"),LOWER($K$1)=LOWER("FullName"))</formula>
    </cfRule>
  </conditionalFormatting>
  <conditionalFormatting sqref="K2:K53">
    <cfRule type="expression" dxfId="14" priority="17">
      <formula>AND(CONCATENATE($C2," ",$B2)=$K2,_xlfn.ISFORMULA($K2))</formula>
    </cfRule>
  </conditionalFormatting>
  <conditionalFormatting sqref="L1">
    <cfRule type="expression" dxfId="13" priority="14">
      <formula>LOWER($L$1)=LOWER("Age")</formula>
    </cfRule>
  </conditionalFormatting>
  <conditionalFormatting sqref="L2:L53">
    <cfRule type="expression" dxfId="12" priority="13">
      <formula>AND(AND(ROUNDDOWN(YEARFRAC($H2,TODAY()),0)&lt;=$L2,ROUNDUP(YEARFRAC($H2,TODAY()),0)&gt;=$L2),_xlfn.ISFORMULA($L2))</formula>
    </cfRule>
  </conditionalFormatting>
  <conditionalFormatting sqref="M1">
    <cfRule type="expression" dxfId="11" priority="12">
      <formula>LOWER($M$1)=LOWER("Month")</formula>
    </cfRule>
  </conditionalFormatting>
  <conditionalFormatting sqref="M2:M53">
    <cfRule type="expression" dxfId="10" priority="11">
      <formula>AND($M2=MONTH($H2),_xlfn.ISFORMULA($M2))</formula>
    </cfRule>
  </conditionalFormatting>
  <conditionalFormatting sqref="N1">
    <cfRule type="expression" dxfId="9" priority="10">
      <formula>LOWER($N$1)=LOWER("Age next birthday")</formula>
    </cfRule>
  </conditionalFormatting>
  <conditionalFormatting sqref="N2:N53">
    <cfRule type="expression" dxfId="8" priority="9">
      <formula>AND($N2=ROUNDUP(YEARFRAC($H2,TODAY()),0),_xlfn.ISFORMULA($N2))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P8 R16</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P18 R22</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workbookViewId="0">
      <selection activeCell="C49" sqref="C49"/>
    </sheetView>
  </sheetViews>
  <sheetFormatPr defaultRowHeight="13.8" outlineLevelRow="3"/>
  <sheetData>
    <row r="1" spans="1:1" ht="17.399999999999999">
      <c r="A1" s="16" t="s">
        <v>23</v>
      </c>
    </row>
    <row r="3" spans="1:1">
      <c r="A3" t="s">
        <v>24</v>
      </c>
    </row>
    <row r="4" spans="1:1">
      <c r="A4" t="s">
        <v>26</v>
      </c>
    </row>
    <row r="6" spans="1:1">
      <c r="A6" s="15" t="s">
        <v>455</v>
      </c>
    </row>
    <row r="8" spans="1:1" hidden="1" outlineLevel="1">
      <c r="A8" s="15" t="s">
        <v>449</v>
      </c>
    </row>
    <row r="9" spans="1:1" hidden="1" outlineLevel="1">
      <c r="A9" t="s">
        <v>450</v>
      </c>
    </row>
    <row r="10" spans="1:1" hidden="1" outlineLevel="2">
      <c r="A10" t="s">
        <v>451</v>
      </c>
    </row>
    <row r="11" spans="1:1" hidden="1" outlineLevel="3">
      <c r="A11" t="s">
        <v>469</v>
      </c>
    </row>
    <row r="12" spans="1:1" hidden="1" outlineLevel="2" collapsed="1">
      <c r="A12" s="17" t="s">
        <v>25</v>
      </c>
    </row>
    <row r="13" spans="1:1" hidden="1" outlineLevel="1" collapsed="1">
      <c r="A13" s="17" t="s">
        <v>41</v>
      </c>
    </row>
    <row r="14" spans="1:1" collapsed="1">
      <c r="A14" s="18" t="s">
        <v>452</v>
      </c>
    </row>
    <row r="17" spans="1:1" hidden="1" outlineLevel="1">
      <c r="A17" s="15" t="s">
        <v>453</v>
      </c>
    </row>
    <row r="18" spans="1:1" hidden="1" outlineLevel="1">
      <c r="A18" t="s">
        <v>442</v>
      </c>
    </row>
    <row r="19" spans="1:1" hidden="1" outlineLevel="2">
      <c r="A19" t="s">
        <v>470</v>
      </c>
    </row>
    <row r="20" spans="1:1" hidden="1" outlineLevel="2">
      <c r="A20" t="s">
        <v>471</v>
      </c>
    </row>
    <row r="21" spans="1:1" hidden="1" outlineLevel="1" collapsed="1">
      <c r="A21" s="17" t="s">
        <v>25</v>
      </c>
    </row>
    <row r="22" spans="1:1" collapsed="1">
      <c r="A22" s="18" t="s">
        <v>454</v>
      </c>
    </row>
    <row r="25" spans="1:1">
      <c r="A25" s="15" t="s">
        <v>456</v>
      </c>
    </row>
    <row r="27" spans="1:1" hidden="1" outlineLevel="1">
      <c r="A27" s="15" t="s">
        <v>441</v>
      </c>
    </row>
    <row r="28" spans="1:1" hidden="1" outlineLevel="1">
      <c r="A28" t="s">
        <v>442</v>
      </c>
    </row>
    <row r="29" spans="1:1" hidden="1" outlineLevel="2">
      <c r="A29" t="s">
        <v>472</v>
      </c>
    </row>
    <row r="30" spans="1:1" hidden="1" outlineLevel="2">
      <c r="A30" t="s">
        <v>473</v>
      </c>
    </row>
    <row r="31" spans="1:1" hidden="1" outlineLevel="1" collapsed="1">
      <c r="A31" s="17" t="s">
        <v>25</v>
      </c>
    </row>
    <row r="32" spans="1:1" collapsed="1">
      <c r="A32" s="18" t="s">
        <v>443</v>
      </c>
    </row>
    <row r="35" spans="1:1" hidden="1" outlineLevel="1">
      <c r="A35" s="15" t="s">
        <v>29</v>
      </c>
    </row>
    <row r="36" spans="1:1" hidden="1" outlineLevel="1">
      <c r="A36" t="s">
        <v>444</v>
      </c>
    </row>
    <row r="37" spans="1:1" hidden="1" outlineLevel="1">
      <c r="A37" t="s">
        <v>27</v>
      </c>
    </row>
    <row r="38" spans="1:1" hidden="1" outlineLevel="2">
      <c r="A38" t="s">
        <v>467</v>
      </c>
    </row>
    <row r="39" spans="1:1" hidden="1" outlineLevel="1" collapsed="1">
      <c r="A39" s="17" t="s">
        <v>25</v>
      </c>
    </row>
    <row r="40" spans="1:1" collapsed="1">
      <c r="A40" s="18" t="s">
        <v>28</v>
      </c>
    </row>
    <row r="43" spans="1:1" outlineLevel="1">
      <c r="A43" s="15" t="s">
        <v>36</v>
      </c>
    </row>
    <row r="44" spans="1:1" outlineLevel="1">
      <c r="A44" t="s">
        <v>38</v>
      </c>
    </row>
    <row r="45" spans="1:1" outlineLevel="2">
      <c r="A45" t="s">
        <v>39</v>
      </c>
    </row>
    <row r="46" spans="1:1" outlineLevel="2">
      <c r="A46" t="s">
        <v>40</v>
      </c>
    </row>
    <row r="47" spans="1:1" outlineLevel="3">
      <c r="A47" t="s">
        <v>468</v>
      </c>
    </row>
    <row r="48" spans="1:1" outlineLevel="2">
      <c r="A48" s="17" t="s">
        <v>25</v>
      </c>
    </row>
    <row r="49" spans="1:1" outlineLevel="1">
      <c r="A49" s="17" t="s">
        <v>41</v>
      </c>
    </row>
    <row r="50" spans="1:1">
      <c r="A50" s="18"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3.8"/>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3.8"/>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Minh Anh Pham</cp:lastModifiedBy>
  <dcterms:created xsi:type="dcterms:W3CDTF">2017-05-26T01:31:29Z</dcterms:created>
  <dcterms:modified xsi:type="dcterms:W3CDTF">2025-02-21T02:22:53Z</dcterms:modified>
</cp:coreProperties>
</file>