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68ebca75fcc76/Documents/Data_Analytics_Bootcamp/Class_Challenges/Module_1_Challenge_Files/Starter_Code/"/>
    </mc:Choice>
  </mc:AlternateContent>
  <xr:revisionPtr revIDLastSave="8" documentId="8_{3D17E835-8139-4F69-A027-C5F0EBBB4D12}" xr6:coauthVersionLast="47" xr6:coauthVersionMax="47" xr10:uidLastSave="{4BE1E337-83AB-4CAB-9DB5-6883941A5AF5}"/>
  <bookViews>
    <workbookView xWindow="-108" yWindow="-108" windowWidth="23256" windowHeight="13896" tabRatio="872" xr2:uid="{00000000-000D-0000-FFFF-FFFF00000000}"/>
  </bookViews>
  <sheets>
    <sheet name="Crowdfunding Data" sheetId="1" r:id="rId1"/>
    <sheet name="Parent Category Pivot" sheetId="2" r:id="rId2"/>
    <sheet name="Sub-Category Pivot" sheetId="3" r:id="rId3"/>
    <sheet name="Created Date Pivot" sheetId="4" r:id="rId4"/>
    <sheet name="Outcomes Based on Goal" sheetId="5" r:id="rId5"/>
    <sheet name="Campaign Backers Statistics" sheetId="6" r:id="rId6"/>
    <sheet name="Additional - Backers Analysis" sheetId="7" r:id="rId7"/>
    <sheet name="Additional - % Funded Analysis" sheetId="8" r:id="rId8"/>
  </sheets>
  <definedNames>
    <definedName name="_xlnm._FilterDatabase" localSheetId="5" hidden="1">'Campaign Backers Statistics'!$H$1:$I$567</definedName>
    <definedName name="_xlnm._FilterDatabase" localSheetId="0" hidden="1">'Crowdfunding Data'!$A$1:$T$1001</definedName>
    <definedName name="_xlchart.v1.0" hidden="1">'Campaign Backers Statistics'!$A$2:$A$566</definedName>
    <definedName name="_xlchart.v1.1" hidden="1">'Campaign Backers Statistics'!$B$1</definedName>
    <definedName name="_xlchart.v1.2" hidden="1">'Campaign Backers Statistics'!$B$2:$B$566</definedName>
    <definedName name="_xlchart.v1.3" hidden="1">'Campaign Backers Statistics'!$H$2:$H$365</definedName>
    <definedName name="_xlchart.v1.4" hidden="1">'Campaign Backers Statistics'!$I$1</definedName>
    <definedName name="_xlchart.v1.5" hidden="1">'Campaign Backers Statistics'!$I$2:$I$365</definedName>
  </definedNames>
  <calcPr calcId="191028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4" l="1"/>
  <c r="H37" i="4"/>
  <c r="H36" i="4"/>
  <c r="H35" i="4"/>
  <c r="H34" i="4"/>
  <c r="H33" i="4"/>
  <c r="H32" i="4"/>
  <c r="H31" i="4"/>
  <c r="H30" i="4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W8" i="7"/>
  <c r="W7" i="7"/>
  <c r="W6" i="7"/>
  <c r="W5" i="7"/>
  <c r="W4" i="7"/>
  <c r="Q28" i="7"/>
  <c r="P28" i="7"/>
  <c r="O28" i="7"/>
  <c r="N28" i="7"/>
  <c r="L28" i="7"/>
  <c r="K28" i="7"/>
  <c r="J28" i="7"/>
  <c r="I28" i="7"/>
  <c r="Q27" i="7"/>
  <c r="P27" i="7"/>
  <c r="O27" i="7"/>
  <c r="N27" i="7"/>
  <c r="L27" i="7"/>
  <c r="K27" i="7"/>
  <c r="J27" i="7"/>
  <c r="I27" i="7"/>
  <c r="Q26" i="7"/>
  <c r="P26" i="7"/>
  <c r="O26" i="7"/>
  <c r="N26" i="7"/>
  <c r="L26" i="7"/>
  <c r="K26" i="7"/>
  <c r="J26" i="7"/>
  <c r="I26" i="7"/>
  <c r="Q25" i="7"/>
  <c r="P25" i="7"/>
  <c r="O25" i="7"/>
  <c r="N25" i="7"/>
  <c r="L25" i="7"/>
  <c r="K25" i="7"/>
  <c r="J25" i="7"/>
  <c r="I25" i="7"/>
  <c r="Q24" i="7"/>
  <c r="P24" i="7"/>
  <c r="O24" i="7"/>
  <c r="N24" i="7"/>
  <c r="L24" i="7"/>
  <c r="K24" i="7"/>
  <c r="J24" i="7"/>
  <c r="I24" i="7"/>
  <c r="Q23" i="7"/>
  <c r="P23" i="7"/>
  <c r="O23" i="7"/>
  <c r="N23" i="7"/>
  <c r="L23" i="7"/>
  <c r="K23" i="7"/>
  <c r="J23" i="7"/>
  <c r="I23" i="7"/>
  <c r="Q22" i="7"/>
  <c r="P22" i="7"/>
  <c r="O22" i="7"/>
  <c r="N22" i="7"/>
  <c r="L22" i="7"/>
  <c r="K22" i="7"/>
  <c r="J22" i="7"/>
  <c r="I22" i="7"/>
  <c r="Q21" i="7"/>
  <c r="P21" i="7"/>
  <c r="O21" i="7"/>
  <c r="N21" i="7"/>
  <c r="L21" i="7"/>
  <c r="K21" i="7"/>
  <c r="J21" i="7"/>
  <c r="I21" i="7"/>
  <c r="Q20" i="7"/>
  <c r="P20" i="7"/>
  <c r="O20" i="7"/>
  <c r="N20" i="7"/>
  <c r="L20" i="7"/>
  <c r="K20" i="7"/>
  <c r="J20" i="7"/>
  <c r="I20" i="7"/>
  <c r="Q19" i="7"/>
  <c r="P19" i="7"/>
  <c r="O19" i="7"/>
  <c r="N19" i="7"/>
  <c r="L19" i="7"/>
  <c r="K19" i="7"/>
  <c r="J19" i="7"/>
  <c r="I19" i="7"/>
  <c r="Q18" i="7"/>
  <c r="P18" i="7"/>
  <c r="O18" i="7"/>
  <c r="N18" i="7"/>
  <c r="L18" i="7"/>
  <c r="K18" i="7"/>
  <c r="J18" i="7"/>
  <c r="I18" i="7"/>
  <c r="Q17" i="7"/>
  <c r="P17" i="7"/>
  <c r="O17" i="7"/>
  <c r="N17" i="7"/>
  <c r="L17" i="7"/>
  <c r="K17" i="7"/>
  <c r="J17" i="7"/>
  <c r="I17" i="7"/>
  <c r="Q16" i="7"/>
  <c r="P16" i="7"/>
  <c r="O16" i="7"/>
  <c r="N16" i="7"/>
  <c r="L16" i="7"/>
  <c r="K16" i="7"/>
  <c r="J16" i="7"/>
  <c r="I16" i="7"/>
  <c r="Q15" i="7"/>
  <c r="P15" i="7"/>
  <c r="O15" i="7"/>
  <c r="N15" i="7"/>
  <c r="L15" i="7"/>
  <c r="K15" i="7"/>
  <c r="J15" i="7"/>
  <c r="I15" i="7"/>
  <c r="Q14" i="7"/>
  <c r="P14" i="7"/>
  <c r="O14" i="7"/>
  <c r="N14" i="7"/>
  <c r="L14" i="7"/>
  <c r="K14" i="7"/>
  <c r="J14" i="7"/>
  <c r="I14" i="7"/>
  <c r="Q13" i="7"/>
  <c r="P13" i="7"/>
  <c r="O13" i="7"/>
  <c r="N13" i="7"/>
  <c r="L13" i="7"/>
  <c r="K13" i="7"/>
  <c r="J13" i="7"/>
  <c r="I13" i="7"/>
  <c r="Q12" i="7"/>
  <c r="P12" i="7"/>
  <c r="O12" i="7"/>
  <c r="N12" i="7"/>
  <c r="L12" i="7"/>
  <c r="K12" i="7"/>
  <c r="J12" i="7"/>
  <c r="I12" i="7"/>
  <c r="Q11" i="7"/>
  <c r="P11" i="7"/>
  <c r="O11" i="7"/>
  <c r="N11" i="7"/>
  <c r="L11" i="7"/>
  <c r="K11" i="7"/>
  <c r="J11" i="7"/>
  <c r="I11" i="7"/>
  <c r="Q10" i="7"/>
  <c r="P10" i="7"/>
  <c r="O10" i="7"/>
  <c r="N10" i="7"/>
  <c r="L10" i="7"/>
  <c r="K10" i="7"/>
  <c r="J10" i="7"/>
  <c r="I10" i="7"/>
  <c r="Q9" i="7"/>
  <c r="P9" i="7"/>
  <c r="O9" i="7"/>
  <c r="N9" i="7"/>
  <c r="L9" i="7"/>
  <c r="K9" i="7"/>
  <c r="J9" i="7"/>
  <c r="I9" i="7"/>
  <c r="Q8" i="7"/>
  <c r="P8" i="7"/>
  <c r="O8" i="7"/>
  <c r="N8" i="7"/>
  <c r="L8" i="7"/>
  <c r="K8" i="7"/>
  <c r="J8" i="7"/>
  <c r="I8" i="7"/>
  <c r="Q7" i="7"/>
  <c r="P7" i="7"/>
  <c r="O7" i="7"/>
  <c r="N7" i="7"/>
  <c r="L7" i="7"/>
  <c r="K7" i="7"/>
  <c r="J7" i="7"/>
  <c r="I7" i="7"/>
  <c r="Q6" i="7"/>
  <c r="P6" i="7"/>
  <c r="O6" i="7"/>
  <c r="N6" i="7"/>
  <c r="L6" i="7"/>
  <c r="K6" i="7"/>
  <c r="J6" i="7"/>
  <c r="I6" i="7"/>
  <c r="Q5" i="7"/>
  <c r="P5" i="7"/>
  <c r="O5" i="7"/>
  <c r="N5" i="7"/>
  <c r="L5" i="7"/>
  <c r="K5" i="7"/>
  <c r="J5" i="7"/>
  <c r="I5" i="7"/>
  <c r="L7" i="6"/>
  <c r="E7" i="6"/>
  <c r="L6" i="6"/>
  <c r="E6" i="6"/>
  <c r="L5" i="6"/>
  <c r="E5" i="6"/>
  <c r="L4" i="6"/>
  <c r="E4" i="6"/>
  <c r="L3" i="6"/>
  <c r="E3" i="6"/>
  <c r="L2" i="6"/>
  <c r="E2" i="6"/>
  <c r="F15" i="5"/>
  <c r="D15" i="5"/>
  <c r="E15" i="5"/>
  <c r="G15" i="5"/>
  <c r="J15" i="5"/>
  <c r="I15" i="5"/>
  <c r="H15" i="5"/>
  <c r="F14" i="5"/>
  <c r="D14" i="5"/>
  <c r="E14" i="5"/>
  <c r="G14" i="5"/>
  <c r="J14" i="5"/>
  <c r="I14" i="5"/>
  <c r="H14" i="5"/>
  <c r="A14" i="5"/>
  <c r="F13" i="5"/>
  <c r="D13" i="5"/>
  <c r="E13" i="5"/>
  <c r="G13" i="5"/>
  <c r="J13" i="5"/>
  <c r="I13" i="5"/>
  <c r="H13" i="5"/>
  <c r="C13" i="5"/>
  <c r="B13" i="5"/>
  <c r="A13" i="5"/>
  <c r="F12" i="5"/>
  <c r="D12" i="5"/>
  <c r="E12" i="5"/>
  <c r="G12" i="5"/>
  <c r="J12" i="5"/>
  <c r="I12" i="5"/>
  <c r="H12" i="5"/>
  <c r="C12" i="5"/>
  <c r="B12" i="5"/>
  <c r="A12" i="5"/>
  <c r="F11" i="5"/>
  <c r="D11" i="5"/>
  <c r="E11" i="5"/>
  <c r="G11" i="5"/>
  <c r="J11" i="5"/>
  <c r="I11" i="5"/>
  <c r="H11" i="5"/>
  <c r="C11" i="5"/>
  <c r="B11" i="5"/>
  <c r="A11" i="5"/>
  <c r="F10" i="5"/>
  <c r="D10" i="5"/>
  <c r="E10" i="5"/>
  <c r="G10" i="5"/>
  <c r="J10" i="5"/>
  <c r="I10" i="5"/>
  <c r="H10" i="5"/>
  <c r="C10" i="5"/>
  <c r="B10" i="5"/>
  <c r="A10" i="5"/>
  <c r="F9" i="5"/>
  <c r="D9" i="5"/>
  <c r="E9" i="5"/>
  <c r="G9" i="5"/>
  <c r="J9" i="5"/>
  <c r="I9" i="5"/>
  <c r="H9" i="5"/>
  <c r="C9" i="5"/>
  <c r="B9" i="5"/>
  <c r="A9" i="5"/>
  <c r="F8" i="5"/>
  <c r="D8" i="5"/>
  <c r="E8" i="5"/>
  <c r="G8" i="5"/>
  <c r="J8" i="5"/>
  <c r="I8" i="5"/>
  <c r="H8" i="5"/>
  <c r="C8" i="5"/>
  <c r="B8" i="5"/>
  <c r="A8" i="5"/>
  <c r="F7" i="5"/>
  <c r="D7" i="5"/>
  <c r="E7" i="5"/>
  <c r="G7" i="5"/>
  <c r="J7" i="5"/>
  <c r="I7" i="5"/>
  <c r="H7" i="5"/>
  <c r="C7" i="5"/>
  <c r="B7" i="5"/>
  <c r="A7" i="5"/>
  <c r="F6" i="5"/>
  <c r="D6" i="5"/>
  <c r="E6" i="5"/>
  <c r="G6" i="5"/>
  <c r="J6" i="5"/>
  <c r="I6" i="5"/>
  <c r="H6" i="5"/>
  <c r="C6" i="5"/>
  <c r="B6" i="5"/>
  <c r="A6" i="5"/>
  <c r="F5" i="5"/>
  <c r="D5" i="5"/>
  <c r="E5" i="5"/>
  <c r="G5" i="5"/>
  <c r="J5" i="5"/>
  <c r="I5" i="5"/>
  <c r="H5" i="5"/>
  <c r="C5" i="5"/>
  <c r="F4" i="5"/>
  <c r="D4" i="5"/>
  <c r="E4" i="5"/>
  <c r="G4" i="5"/>
  <c r="J4" i="5"/>
  <c r="I4" i="5"/>
  <c r="H4" i="5"/>
  <c r="C4" i="5"/>
  <c r="F3" i="5"/>
  <c r="D3" i="5"/>
  <c r="E3" i="5"/>
  <c r="G3" i="5"/>
  <c r="J3" i="5"/>
  <c r="I3" i="5"/>
  <c r="H3" i="5"/>
  <c r="G13" i="2"/>
  <c r="G12" i="2"/>
  <c r="G11" i="2"/>
  <c r="G10" i="2"/>
  <c r="G9" i="2"/>
  <c r="G8" i="2"/>
  <c r="G7" i="2"/>
  <c r="G6" i="2"/>
  <c r="G5" i="2"/>
  <c r="T1001" i="1"/>
  <c r="S1001" i="1"/>
  <c r="O1001" i="1"/>
  <c r="N1001" i="1"/>
  <c r="I1001" i="1"/>
  <c r="F1001" i="1"/>
  <c r="T1000" i="1"/>
  <c r="S1000" i="1"/>
  <c r="O1000" i="1"/>
  <c r="N1000" i="1"/>
  <c r="I1000" i="1"/>
  <c r="F1000" i="1"/>
  <c r="T999" i="1"/>
  <c r="S999" i="1"/>
  <c r="O999" i="1"/>
  <c r="N999" i="1"/>
  <c r="I999" i="1"/>
  <c r="F999" i="1"/>
  <c r="T998" i="1"/>
  <c r="S998" i="1"/>
  <c r="O998" i="1"/>
  <c r="N998" i="1"/>
  <c r="I998" i="1"/>
  <c r="F998" i="1"/>
  <c r="T997" i="1"/>
  <c r="S997" i="1"/>
  <c r="O997" i="1"/>
  <c r="N997" i="1"/>
  <c r="I997" i="1"/>
  <c r="F997" i="1"/>
  <c r="T996" i="1"/>
  <c r="S996" i="1"/>
  <c r="O996" i="1"/>
  <c r="N996" i="1"/>
  <c r="I996" i="1"/>
  <c r="F996" i="1"/>
  <c r="T995" i="1"/>
  <c r="S995" i="1"/>
  <c r="O995" i="1"/>
  <c r="N995" i="1"/>
  <c r="I995" i="1"/>
  <c r="F995" i="1"/>
  <c r="T994" i="1"/>
  <c r="S994" i="1"/>
  <c r="O994" i="1"/>
  <c r="N994" i="1"/>
  <c r="I994" i="1"/>
  <c r="F994" i="1"/>
  <c r="T993" i="1"/>
  <c r="S993" i="1"/>
  <c r="O993" i="1"/>
  <c r="N993" i="1"/>
  <c r="I993" i="1"/>
  <c r="F993" i="1"/>
  <c r="T992" i="1"/>
  <c r="S992" i="1"/>
  <c r="O992" i="1"/>
  <c r="N992" i="1"/>
  <c r="I992" i="1"/>
  <c r="F992" i="1"/>
  <c r="T991" i="1"/>
  <c r="S991" i="1"/>
  <c r="O991" i="1"/>
  <c r="N991" i="1"/>
  <c r="I991" i="1"/>
  <c r="F991" i="1"/>
  <c r="T990" i="1"/>
  <c r="S990" i="1"/>
  <c r="O990" i="1"/>
  <c r="N990" i="1"/>
  <c r="I990" i="1"/>
  <c r="F990" i="1"/>
  <c r="T989" i="1"/>
  <c r="S989" i="1"/>
  <c r="O989" i="1"/>
  <c r="N989" i="1"/>
  <c r="I989" i="1"/>
  <c r="F989" i="1"/>
  <c r="T988" i="1"/>
  <c r="S988" i="1"/>
  <c r="O988" i="1"/>
  <c r="N988" i="1"/>
  <c r="I988" i="1"/>
  <c r="F988" i="1"/>
  <c r="T987" i="1"/>
  <c r="S987" i="1"/>
  <c r="O987" i="1"/>
  <c r="N987" i="1"/>
  <c r="I987" i="1"/>
  <c r="F987" i="1"/>
  <c r="T986" i="1"/>
  <c r="S986" i="1"/>
  <c r="O986" i="1"/>
  <c r="N986" i="1"/>
  <c r="I986" i="1"/>
  <c r="F986" i="1"/>
  <c r="T985" i="1"/>
  <c r="S985" i="1"/>
  <c r="O985" i="1"/>
  <c r="N985" i="1"/>
  <c r="I985" i="1"/>
  <c r="F985" i="1"/>
  <c r="T984" i="1"/>
  <c r="S984" i="1"/>
  <c r="O984" i="1"/>
  <c r="N984" i="1"/>
  <c r="I984" i="1"/>
  <c r="F984" i="1"/>
  <c r="T983" i="1"/>
  <c r="S983" i="1"/>
  <c r="O983" i="1"/>
  <c r="N983" i="1"/>
  <c r="I983" i="1"/>
  <c r="F983" i="1"/>
  <c r="T982" i="1"/>
  <c r="S982" i="1"/>
  <c r="O982" i="1"/>
  <c r="N982" i="1"/>
  <c r="I982" i="1"/>
  <c r="F982" i="1"/>
  <c r="T981" i="1"/>
  <c r="S981" i="1"/>
  <c r="O981" i="1"/>
  <c r="N981" i="1"/>
  <c r="I981" i="1"/>
  <c r="F981" i="1"/>
  <c r="T980" i="1"/>
  <c r="S980" i="1"/>
  <c r="O980" i="1"/>
  <c r="N980" i="1"/>
  <c r="I980" i="1"/>
  <c r="F980" i="1"/>
  <c r="T979" i="1"/>
  <c r="S979" i="1"/>
  <c r="O979" i="1"/>
  <c r="N979" i="1"/>
  <c r="I979" i="1"/>
  <c r="F979" i="1"/>
  <c r="T978" i="1"/>
  <c r="S978" i="1"/>
  <c r="O978" i="1"/>
  <c r="N978" i="1"/>
  <c r="I978" i="1"/>
  <c r="F978" i="1"/>
  <c r="T977" i="1"/>
  <c r="S977" i="1"/>
  <c r="O977" i="1"/>
  <c r="N977" i="1"/>
  <c r="I977" i="1"/>
  <c r="F977" i="1"/>
  <c r="T976" i="1"/>
  <c r="S976" i="1"/>
  <c r="O976" i="1"/>
  <c r="N976" i="1"/>
  <c r="I976" i="1"/>
  <c r="F976" i="1"/>
  <c r="T975" i="1"/>
  <c r="S975" i="1"/>
  <c r="O975" i="1"/>
  <c r="N975" i="1"/>
  <c r="I975" i="1"/>
  <c r="F975" i="1"/>
  <c r="T974" i="1"/>
  <c r="S974" i="1"/>
  <c r="O974" i="1"/>
  <c r="N974" i="1"/>
  <c r="I974" i="1"/>
  <c r="F974" i="1"/>
  <c r="T973" i="1"/>
  <c r="S973" i="1"/>
  <c r="O973" i="1"/>
  <c r="N973" i="1"/>
  <c r="I973" i="1"/>
  <c r="F973" i="1"/>
  <c r="T972" i="1"/>
  <c r="S972" i="1"/>
  <c r="O972" i="1"/>
  <c r="N972" i="1"/>
  <c r="I972" i="1"/>
  <c r="F972" i="1"/>
  <c r="T971" i="1"/>
  <c r="S971" i="1"/>
  <c r="O971" i="1"/>
  <c r="N971" i="1"/>
  <c r="I971" i="1"/>
  <c r="F971" i="1"/>
  <c r="T970" i="1"/>
  <c r="S970" i="1"/>
  <c r="O970" i="1"/>
  <c r="N970" i="1"/>
  <c r="I970" i="1"/>
  <c r="F970" i="1"/>
  <c r="T969" i="1"/>
  <c r="S969" i="1"/>
  <c r="O969" i="1"/>
  <c r="N969" i="1"/>
  <c r="I969" i="1"/>
  <c r="F969" i="1"/>
  <c r="T968" i="1"/>
  <c r="S968" i="1"/>
  <c r="O968" i="1"/>
  <c r="N968" i="1"/>
  <c r="I968" i="1"/>
  <c r="F968" i="1"/>
  <c r="T967" i="1"/>
  <c r="S967" i="1"/>
  <c r="O967" i="1"/>
  <c r="N967" i="1"/>
  <c r="I967" i="1"/>
  <c r="F967" i="1"/>
  <c r="T966" i="1"/>
  <c r="S966" i="1"/>
  <c r="O966" i="1"/>
  <c r="N966" i="1"/>
  <c r="I966" i="1"/>
  <c r="F966" i="1"/>
  <c r="T965" i="1"/>
  <c r="S965" i="1"/>
  <c r="O965" i="1"/>
  <c r="N965" i="1"/>
  <c r="I965" i="1"/>
  <c r="F965" i="1"/>
  <c r="T964" i="1"/>
  <c r="S964" i="1"/>
  <c r="O964" i="1"/>
  <c r="N964" i="1"/>
  <c r="I964" i="1"/>
  <c r="F964" i="1"/>
  <c r="T963" i="1"/>
  <c r="S963" i="1"/>
  <c r="O963" i="1"/>
  <c r="N963" i="1"/>
  <c r="I963" i="1"/>
  <c r="F963" i="1"/>
  <c r="T962" i="1"/>
  <c r="S962" i="1"/>
  <c r="O962" i="1"/>
  <c r="N962" i="1"/>
  <c r="I962" i="1"/>
  <c r="F962" i="1"/>
  <c r="T961" i="1"/>
  <c r="S961" i="1"/>
  <c r="O961" i="1"/>
  <c r="N961" i="1"/>
  <c r="I961" i="1"/>
  <c r="F961" i="1"/>
  <c r="T960" i="1"/>
  <c r="S960" i="1"/>
  <c r="O960" i="1"/>
  <c r="N960" i="1"/>
  <c r="I960" i="1"/>
  <c r="F960" i="1"/>
  <c r="T959" i="1"/>
  <c r="S959" i="1"/>
  <c r="O959" i="1"/>
  <c r="N959" i="1"/>
  <c r="I959" i="1"/>
  <c r="F959" i="1"/>
  <c r="T958" i="1"/>
  <c r="S958" i="1"/>
  <c r="O958" i="1"/>
  <c r="N958" i="1"/>
  <c r="I958" i="1"/>
  <c r="F958" i="1"/>
  <c r="T957" i="1"/>
  <c r="S957" i="1"/>
  <c r="O957" i="1"/>
  <c r="N957" i="1"/>
  <c r="I957" i="1"/>
  <c r="F957" i="1"/>
  <c r="T956" i="1"/>
  <c r="S956" i="1"/>
  <c r="O956" i="1"/>
  <c r="N956" i="1"/>
  <c r="I956" i="1"/>
  <c r="F956" i="1"/>
  <c r="T955" i="1"/>
  <c r="S955" i="1"/>
  <c r="O955" i="1"/>
  <c r="N955" i="1"/>
  <c r="I955" i="1"/>
  <c r="F955" i="1"/>
  <c r="T954" i="1"/>
  <c r="S954" i="1"/>
  <c r="O954" i="1"/>
  <c r="N954" i="1"/>
  <c r="I954" i="1"/>
  <c r="F954" i="1"/>
  <c r="T953" i="1"/>
  <c r="S953" i="1"/>
  <c r="O953" i="1"/>
  <c r="N953" i="1"/>
  <c r="I953" i="1"/>
  <c r="F953" i="1"/>
  <c r="T952" i="1"/>
  <c r="S952" i="1"/>
  <c r="O952" i="1"/>
  <c r="N952" i="1"/>
  <c r="I952" i="1"/>
  <c r="F952" i="1"/>
  <c r="T951" i="1"/>
  <c r="S951" i="1"/>
  <c r="O951" i="1"/>
  <c r="N951" i="1"/>
  <c r="I951" i="1"/>
  <c r="F951" i="1"/>
  <c r="T950" i="1"/>
  <c r="S950" i="1"/>
  <c r="O950" i="1"/>
  <c r="N950" i="1"/>
  <c r="I950" i="1"/>
  <c r="F950" i="1"/>
  <c r="T949" i="1"/>
  <c r="S949" i="1"/>
  <c r="O949" i="1"/>
  <c r="N949" i="1"/>
  <c r="I949" i="1"/>
  <c r="F949" i="1"/>
  <c r="T948" i="1"/>
  <c r="S948" i="1"/>
  <c r="O948" i="1"/>
  <c r="N948" i="1"/>
  <c r="I948" i="1"/>
  <c r="F948" i="1"/>
  <c r="T947" i="1"/>
  <c r="S947" i="1"/>
  <c r="O947" i="1"/>
  <c r="N947" i="1"/>
  <c r="I947" i="1"/>
  <c r="F947" i="1"/>
  <c r="T946" i="1"/>
  <c r="S946" i="1"/>
  <c r="O946" i="1"/>
  <c r="N946" i="1"/>
  <c r="I946" i="1"/>
  <c r="F946" i="1"/>
  <c r="T945" i="1"/>
  <c r="S945" i="1"/>
  <c r="O945" i="1"/>
  <c r="N945" i="1"/>
  <c r="I945" i="1"/>
  <c r="F945" i="1"/>
  <c r="T944" i="1"/>
  <c r="S944" i="1"/>
  <c r="O944" i="1"/>
  <c r="N944" i="1"/>
  <c r="I944" i="1"/>
  <c r="F944" i="1"/>
  <c r="T943" i="1"/>
  <c r="S943" i="1"/>
  <c r="O943" i="1"/>
  <c r="N943" i="1"/>
  <c r="I943" i="1"/>
  <c r="F943" i="1"/>
  <c r="T942" i="1"/>
  <c r="S942" i="1"/>
  <c r="O942" i="1"/>
  <c r="N942" i="1"/>
  <c r="I942" i="1"/>
  <c r="F942" i="1"/>
  <c r="T941" i="1"/>
  <c r="S941" i="1"/>
  <c r="O941" i="1"/>
  <c r="N941" i="1"/>
  <c r="I941" i="1"/>
  <c r="F941" i="1"/>
  <c r="T940" i="1"/>
  <c r="S940" i="1"/>
  <c r="O940" i="1"/>
  <c r="N940" i="1"/>
  <c r="I940" i="1"/>
  <c r="F940" i="1"/>
  <c r="T939" i="1"/>
  <c r="S939" i="1"/>
  <c r="O939" i="1"/>
  <c r="N939" i="1"/>
  <c r="I939" i="1"/>
  <c r="F939" i="1"/>
  <c r="T938" i="1"/>
  <c r="S938" i="1"/>
  <c r="O938" i="1"/>
  <c r="N938" i="1"/>
  <c r="I938" i="1"/>
  <c r="F938" i="1"/>
  <c r="T937" i="1"/>
  <c r="S937" i="1"/>
  <c r="O937" i="1"/>
  <c r="N937" i="1"/>
  <c r="I937" i="1"/>
  <c r="F937" i="1"/>
  <c r="T936" i="1"/>
  <c r="S936" i="1"/>
  <c r="O936" i="1"/>
  <c r="N936" i="1"/>
  <c r="I936" i="1"/>
  <c r="F936" i="1"/>
  <c r="T935" i="1"/>
  <c r="S935" i="1"/>
  <c r="O935" i="1"/>
  <c r="N935" i="1"/>
  <c r="I935" i="1"/>
  <c r="F935" i="1"/>
  <c r="T934" i="1"/>
  <c r="S934" i="1"/>
  <c r="O934" i="1"/>
  <c r="N934" i="1"/>
  <c r="I934" i="1"/>
  <c r="F934" i="1"/>
  <c r="T933" i="1"/>
  <c r="S933" i="1"/>
  <c r="O933" i="1"/>
  <c r="N933" i="1"/>
  <c r="I933" i="1"/>
  <c r="F933" i="1"/>
  <c r="T932" i="1"/>
  <c r="S932" i="1"/>
  <c r="O932" i="1"/>
  <c r="N932" i="1"/>
  <c r="I932" i="1"/>
  <c r="F932" i="1"/>
  <c r="T931" i="1"/>
  <c r="S931" i="1"/>
  <c r="O931" i="1"/>
  <c r="N931" i="1"/>
  <c r="I931" i="1"/>
  <c r="F931" i="1"/>
  <c r="T930" i="1"/>
  <c r="S930" i="1"/>
  <c r="O930" i="1"/>
  <c r="N930" i="1"/>
  <c r="I930" i="1"/>
  <c r="F930" i="1"/>
  <c r="T929" i="1"/>
  <c r="S929" i="1"/>
  <c r="O929" i="1"/>
  <c r="N929" i="1"/>
  <c r="I929" i="1"/>
  <c r="F929" i="1"/>
  <c r="T928" i="1"/>
  <c r="S928" i="1"/>
  <c r="O928" i="1"/>
  <c r="N928" i="1"/>
  <c r="I928" i="1"/>
  <c r="F928" i="1"/>
  <c r="T927" i="1"/>
  <c r="S927" i="1"/>
  <c r="O927" i="1"/>
  <c r="N927" i="1"/>
  <c r="I927" i="1"/>
  <c r="F927" i="1"/>
  <c r="T926" i="1"/>
  <c r="S926" i="1"/>
  <c r="O926" i="1"/>
  <c r="N926" i="1"/>
  <c r="I926" i="1"/>
  <c r="F926" i="1"/>
  <c r="T925" i="1"/>
  <c r="S925" i="1"/>
  <c r="O925" i="1"/>
  <c r="N925" i="1"/>
  <c r="I925" i="1"/>
  <c r="F925" i="1"/>
  <c r="T924" i="1"/>
  <c r="S924" i="1"/>
  <c r="O924" i="1"/>
  <c r="N924" i="1"/>
  <c r="I924" i="1"/>
  <c r="F924" i="1"/>
  <c r="T923" i="1"/>
  <c r="S923" i="1"/>
  <c r="O923" i="1"/>
  <c r="N923" i="1"/>
  <c r="I923" i="1"/>
  <c r="F923" i="1"/>
  <c r="T922" i="1"/>
  <c r="S922" i="1"/>
  <c r="O922" i="1"/>
  <c r="N922" i="1"/>
  <c r="I922" i="1"/>
  <c r="F922" i="1"/>
  <c r="T921" i="1"/>
  <c r="S921" i="1"/>
  <c r="O921" i="1"/>
  <c r="N921" i="1"/>
  <c r="I921" i="1"/>
  <c r="F921" i="1"/>
  <c r="T920" i="1"/>
  <c r="S920" i="1"/>
  <c r="O920" i="1"/>
  <c r="N920" i="1"/>
  <c r="I920" i="1"/>
  <c r="F920" i="1"/>
  <c r="T919" i="1"/>
  <c r="S919" i="1"/>
  <c r="O919" i="1"/>
  <c r="N919" i="1"/>
  <c r="I919" i="1"/>
  <c r="F919" i="1"/>
  <c r="T918" i="1"/>
  <c r="S918" i="1"/>
  <c r="O918" i="1"/>
  <c r="N918" i="1"/>
  <c r="I918" i="1"/>
  <c r="F918" i="1"/>
  <c r="T917" i="1"/>
  <c r="S917" i="1"/>
  <c r="O917" i="1"/>
  <c r="N917" i="1"/>
  <c r="I917" i="1"/>
  <c r="F917" i="1"/>
  <c r="T916" i="1"/>
  <c r="S916" i="1"/>
  <c r="O916" i="1"/>
  <c r="N916" i="1"/>
  <c r="I916" i="1"/>
  <c r="F916" i="1"/>
  <c r="T915" i="1"/>
  <c r="S915" i="1"/>
  <c r="O915" i="1"/>
  <c r="N915" i="1"/>
  <c r="I915" i="1"/>
  <c r="F915" i="1"/>
  <c r="T914" i="1"/>
  <c r="S914" i="1"/>
  <c r="O914" i="1"/>
  <c r="N914" i="1"/>
  <c r="I914" i="1"/>
  <c r="F914" i="1"/>
  <c r="T913" i="1"/>
  <c r="S913" i="1"/>
  <c r="O913" i="1"/>
  <c r="N913" i="1"/>
  <c r="I913" i="1"/>
  <c r="F913" i="1"/>
  <c r="T912" i="1"/>
  <c r="S912" i="1"/>
  <c r="O912" i="1"/>
  <c r="N912" i="1"/>
  <c r="I912" i="1"/>
  <c r="F912" i="1"/>
  <c r="T911" i="1"/>
  <c r="S911" i="1"/>
  <c r="O911" i="1"/>
  <c r="N911" i="1"/>
  <c r="I911" i="1"/>
  <c r="F911" i="1"/>
  <c r="T910" i="1"/>
  <c r="S910" i="1"/>
  <c r="O910" i="1"/>
  <c r="N910" i="1"/>
  <c r="I910" i="1"/>
  <c r="F910" i="1"/>
  <c r="T909" i="1"/>
  <c r="S909" i="1"/>
  <c r="O909" i="1"/>
  <c r="N909" i="1"/>
  <c r="I909" i="1"/>
  <c r="F909" i="1"/>
  <c r="T908" i="1"/>
  <c r="S908" i="1"/>
  <c r="O908" i="1"/>
  <c r="N908" i="1"/>
  <c r="I908" i="1"/>
  <c r="F908" i="1"/>
  <c r="T907" i="1"/>
  <c r="S907" i="1"/>
  <c r="O907" i="1"/>
  <c r="N907" i="1"/>
  <c r="I907" i="1"/>
  <c r="F907" i="1"/>
  <c r="T906" i="1"/>
  <c r="S906" i="1"/>
  <c r="O906" i="1"/>
  <c r="N906" i="1"/>
  <c r="I906" i="1"/>
  <c r="F906" i="1"/>
  <c r="T905" i="1"/>
  <c r="S905" i="1"/>
  <c r="O905" i="1"/>
  <c r="N905" i="1"/>
  <c r="I905" i="1"/>
  <c r="F905" i="1"/>
  <c r="T904" i="1"/>
  <c r="S904" i="1"/>
  <c r="O904" i="1"/>
  <c r="N904" i="1"/>
  <c r="I904" i="1"/>
  <c r="F904" i="1"/>
  <c r="T903" i="1"/>
  <c r="S903" i="1"/>
  <c r="O903" i="1"/>
  <c r="N903" i="1"/>
  <c r="I903" i="1"/>
  <c r="F903" i="1"/>
  <c r="T902" i="1"/>
  <c r="S902" i="1"/>
  <c r="O902" i="1"/>
  <c r="N902" i="1"/>
  <c r="I902" i="1"/>
  <c r="F902" i="1"/>
  <c r="T901" i="1"/>
  <c r="S901" i="1"/>
  <c r="O901" i="1"/>
  <c r="N901" i="1"/>
  <c r="I901" i="1"/>
  <c r="F901" i="1"/>
  <c r="T900" i="1"/>
  <c r="S900" i="1"/>
  <c r="O900" i="1"/>
  <c r="N900" i="1"/>
  <c r="I900" i="1"/>
  <c r="F900" i="1"/>
  <c r="T899" i="1"/>
  <c r="S899" i="1"/>
  <c r="O899" i="1"/>
  <c r="N899" i="1"/>
  <c r="I899" i="1"/>
  <c r="F899" i="1"/>
  <c r="T898" i="1"/>
  <c r="S898" i="1"/>
  <c r="O898" i="1"/>
  <c r="N898" i="1"/>
  <c r="I898" i="1"/>
  <c r="F898" i="1"/>
  <c r="T897" i="1"/>
  <c r="S897" i="1"/>
  <c r="O897" i="1"/>
  <c r="N897" i="1"/>
  <c r="I897" i="1"/>
  <c r="F897" i="1"/>
  <c r="T896" i="1"/>
  <c r="S896" i="1"/>
  <c r="O896" i="1"/>
  <c r="N896" i="1"/>
  <c r="I896" i="1"/>
  <c r="F896" i="1"/>
  <c r="T895" i="1"/>
  <c r="S895" i="1"/>
  <c r="O895" i="1"/>
  <c r="N895" i="1"/>
  <c r="I895" i="1"/>
  <c r="F895" i="1"/>
  <c r="T894" i="1"/>
  <c r="S894" i="1"/>
  <c r="O894" i="1"/>
  <c r="N894" i="1"/>
  <c r="I894" i="1"/>
  <c r="F894" i="1"/>
  <c r="T893" i="1"/>
  <c r="S893" i="1"/>
  <c r="O893" i="1"/>
  <c r="N893" i="1"/>
  <c r="I893" i="1"/>
  <c r="F893" i="1"/>
  <c r="T892" i="1"/>
  <c r="S892" i="1"/>
  <c r="O892" i="1"/>
  <c r="N892" i="1"/>
  <c r="I892" i="1"/>
  <c r="F892" i="1"/>
  <c r="T891" i="1"/>
  <c r="S891" i="1"/>
  <c r="O891" i="1"/>
  <c r="N891" i="1"/>
  <c r="I891" i="1"/>
  <c r="F891" i="1"/>
  <c r="T890" i="1"/>
  <c r="S890" i="1"/>
  <c r="O890" i="1"/>
  <c r="N890" i="1"/>
  <c r="I890" i="1"/>
  <c r="F890" i="1"/>
  <c r="T889" i="1"/>
  <c r="S889" i="1"/>
  <c r="O889" i="1"/>
  <c r="N889" i="1"/>
  <c r="I889" i="1"/>
  <c r="F889" i="1"/>
  <c r="T888" i="1"/>
  <c r="S888" i="1"/>
  <c r="O888" i="1"/>
  <c r="N888" i="1"/>
  <c r="I888" i="1"/>
  <c r="F888" i="1"/>
  <c r="T887" i="1"/>
  <c r="S887" i="1"/>
  <c r="O887" i="1"/>
  <c r="N887" i="1"/>
  <c r="I887" i="1"/>
  <c r="F887" i="1"/>
  <c r="T886" i="1"/>
  <c r="S886" i="1"/>
  <c r="O886" i="1"/>
  <c r="N886" i="1"/>
  <c r="I886" i="1"/>
  <c r="F886" i="1"/>
  <c r="T885" i="1"/>
  <c r="S885" i="1"/>
  <c r="O885" i="1"/>
  <c r="N885" i="1"/>
  <c r="I885" i="1"/>
  <c r="F885" i="1"/>
  <c r="T884" i="1"/>
  <c r="S884" i="1"/>
  <c r="O884" i="1"/>
  <c r="N884" i="1"/>
  <c r="I884" i="1"/>
  <c r="F884" i="1"/>
  <c r="T883" i="1"/>
  <c r="S883" i="1"/>
  <c r="O883" i="1"/>
  <c r="N883" i="1"/>
  <c r="I883" i="1"/>
  <c r="F883" i="1"/>
  <c r="T882" i="1"/>
  <c r="S882" i="1"/>
  <c r="O882" i="1"/>
  <c r="N882" i="1"/>
  <c r="I882" i="1"/>
  <c r="F882" i="1"/>
  <c r="T881" i="1"/>
  <c r="S881" i="1"/>
  <c r="O881" i="1"/>
  <c r="N881" i="1"/>
  <c r="I881" i="1"/>
  <c r="F881" i="1"/>
  <c r="T880" i="1"/>
  <c r="S880" i="1"/>
  <c r="O880" i="1"/>
  <c r="N880" i="1"/>
  <c r="I880" i="1"/>
  <c r="F880" i="1"/>
  <c r="T879" i="1"/>
  <c r="S879" i="1"/>
  <c r="O879" i="1"/>
  <c r="N879" i="1"/>
  <c r="I879" i="1"/>
  <c r="F879" i="1"/>
  <c r="T878" i="1"/>
  <c r="S878" i="1"/>
  <c r="O878" i="1"/>
  <c r="N878" i="1"/>
  <c r="I878" i="1"/>
  <c r="F878" i="1"/>
  <c r="T877" i="1"/>
  <c r="S877" i="1"/>
  <c r="O877" i="1"/>
  <c r="N877" i="1"/>
  <c r="I877" i="1"/>
  <c r="F877" i="1"/>
  <c r="T876" i="1"/>
  <c r="S876" i="1"/>
  <c r="O876" i="1"/>
  <c r="N876" i="1"/>
  <c r="I876" i="1"/>
  <c r="F876" i="1"/>
  <c r="T875" i="1"/>
  <c r="S875" i="1"/>
  <c r="O875" i="1"/>
  <c r="N875" i="1"/>
  <c r="I875" i="1"/>
  <c r="F875" i="1"/>
  <c r="T874" i="1"/>
  <c r="S874" i="1"/>
  <c r="O874" i="1"/>
  <c r="N874" i="1"/>
  <c r="I874" i="1"/>
  <c r="F874" i="1"/>
  <c r="T873" i="1"/>
  <c r="S873" i="1"/>
  <c r="O873" i="1"/>
  <c r="N873" i="1"/>
  <c r="I873" i="1"/>
  <c r="F873" i="1"/>
  <c r="T872" i="1"/>
  <c r="S872" i="1"/>
  <c r="O872" i="1"/>
  <c r="N872" i="1"/>
  <c r="I872" i="1"/>
  <c r="F872" i="1"/>
  <c r="T871" i="1"/>
  <c r="S871" i="1"/>
  <c r="O871" i="1"/>
  <c r="N871" i="1"/>
  <c r="I871" i="1"/>
  <c r="F871" i="1"/>
  <c r="T870" i="1"/>
  <c r="S870" i="1"/>
  <c r="O870" i="1"/>
  <c r="N870" i="1"/>
  <c r="I870" i="1"/>
  <c r="F870" i="1"/>
  <c r="T869" i="1"/>
  <c r="S869" i="1"/>
  <c r="O869" i="1"/>
  <c r="N869" i="1"/>
  <c r="I869" i="1"/>
  <c r="F869" i="1"/>
  <c r="T868" i="1"/>
  <c r="S868" i="1"/>
  <c r="O868" i="1"/>
  <c r="N868" i="1"/>
  <c r="I868" i="1"/>
  <c r="F868" i="1"/>
  <c r="T867" i="1"/>
  <c r="S867" i="1"/>
  <c r="O867" i="1"/>
  <c r="N867" i="1"/>
  <c r="I867" i="1"/>
  <c r="F867" i="1"/>
  <c r="T866" i="1"/>
  <c r="S866" i="1"/>
  <c r="O866" i="1"/>
  <c r="N866" i="1"/>
  <c r="I866" i="1"/>
  <c r="F866" i="1"/>
  <c r="T865" i="1"/>
  <c r="S865" i="1"/>
  <c r="O865" i="1"/>
  <c r="N865" i="1"/>
  <c r="I865" i="1"/>
  <c r="F865" i="1"/>
  <c r="T864" i="1"/>
  <c r="S864" i="1"/>
  <c r="O864" i="1"/>
  <c r="N864" i="1"/>
  <c r="I864" i="1"/>
  <c r="F864" i="1"/>
  <c r="T863" i="1"/>
  <c r="S863" i="1"/>
  <c r="O863" i="1"/>
  <c r="N863" i="1"/>
  <c r="I863" i="1"/>
  <c r="F863" i="1"/>
  <c r="T862" i="1"/>
  <c r="S862" i="1"/>
  <c r="O862" i="1"/>
  <c r="N862" i="1"/>
  <c r="I862" i="1"/>
  <c r="F862" i="1"/>
  <c r="T861" i="1"/>
  <c r="S861" i="1"/>
  <c r="O861" i="1"/>
  <c r="N861" i="1"/>
  <c r="I861" i="1"/>
  <c r="F861" i="1"/>
  <c r="T860" i="1"/>
  <c r="S860" i="1"/>
  <c r="O860" i="1"/>
  <c r="N860" i="1"/>
  <c r="I860" i="1"/>
  <c r="F860" i="1"/>
  <c r="T859" i="1"/>
  <c r="S859" i="1"/>
  <c r="O859" i="1"/>
  <c r="N859" i="1"/>
  <c r="I859" i="1"/>
  <c r="F859" i="1"/>
  <c r="T858" i="1"/>
  <c r="S858" i="1"/>
  <c r="O858" i="1"/>
  <c r="N858" i="1"/>
  <c r="I858" i="1"/>
  <c r="F858" i="1"/>
  <c r="T857" i="1"/>
  <c r="S857" i="1"/>
  <c r="O857" i="1"/>
  <c r="N857" i="1"/>
  <c r="I857" i="1"/>
  <c r="F857" i="1"/>
  <c r="T856" i="1"/>
  <c r="S856" i="1"/>
  <c r="O856" i="1"/>
  <c r="N856" i="1"/>
  <c r="I856" i="1"/>
  <c r="F856" i="1"/>
  <c r="T855" i="1"/>
  <c r="S855" i="1"/>
  <c r="O855" i="1"/>
  <c r="N855" i="1"/>
  <c r="I855" i="1"/>
  <c r="F855" i="1"/>
  <c r="T854" i="1"/>
  <c r="S854" i="1"/>
  <c r="O854" i="1"/>
  <c r="N854" i="1"/>
  <c r="I854" i="1"/>
  <c r="F854" i="1"/>
  <c r="T853" i="1"/>
  <c r="S853" i="1"/>
  <c r="O853" i="1"/>
  <c r="N853" i="1"/>
  <c r="I853" i="1"/>
  <c r="F853" i="1"/>
  <c r="T852" i="1"/>
  <c r="S852" i="1"/>
  <c r="O852" i="1"/>
  <c r="N852" i="1"/>
  <c r="I852" i="1"/>
  <c r="F852" i="1"/>
  <c r="T851" i="1"/>
  <c r="S851" i="1"/>
  <c r="O851" i="1"/>
  <c r="N851" i="1"/>
  <c r="I851" i="1"/>
  <c r="F851" i="1"/>
  <c r="T850" i="1"/>
  <c r="S850" i="1"/>
  <c r="O850" i="1"/>
  <c r="N850" i="1"/>
  <c r="I850" i="1"/>
  <c r="F850" i="1"/>
  <c r="T849" i="1"/>
  <c r="S849" i="1"/>
  <c r="O849" i="1"/>
  <c r="N849" i="1"/>
  <c r="I849" i="1"/>
  <c r="F849" i="1"/>
  <c r="T848" i="1"/>
  <c r="S848" i="1"/>
  <c r="O848" i="1"/>
  <c r="N848" i="1"/>
  <c r="I848" i="1"/>
  <c r="F848" i="1"/>
  <c r="T847" i="1"/>
  <c r="S847" i="1"/>
  <c r="O847" i="1"/>
  <c r="N847" i="1"/>
  <c r="I847" i="1"/>
  <c r="F847" i="1"/>
  <c r="T846" i="1"/>
  <c r="S846" i="1"/>
  <c r="O846" i="1"/>
  <c r="N846" i="1"/>
  <c r="I846" i="1"/>
  <c r="F846" i="1"/>
  <c r="T845" i="1"/>
  <c r="S845" i="1"/>
  <c r="O845" i="1"/>
  <c r="N845" i="1"/>
  <c r="I845" i="1"/>
  <c r="F845" i="1"/>
  <c r="T844" i="1"/>
  <c r="S844" i="1"/>
  <c r="O844" i="1"/>
  <c r="N844" i="1"/>
  <c r="I844" i="1"/>
  <c r="F844" i="1"/>
  <c r="T843" i="1"/>
  <c r="S843" i="1"/>
  <c r="O843" i="1"/>
  <c r="N843" i="1"/>
  <c r="I843" i="1"/>
  <c r="F843" i="1"/>
  <c r="T842" i="1"/>
  <c r="S842" i="1"/>
  <c r="O842" i="1"/>
  <c r="N842" i="1"/>
  <c r="I842" i="1"/>
  <c r="F842" i="1"/>
  <c r="T841" i="1"/>
  <c r="S841" i="1"/>
  <c r="O841" i="1"/>
  <c r="N841" i="1"/>
  <c r="I841" i="1"/>
  <c r="F841" i="1"/>
  <c r="T840" i="1"/>
  <c r="S840" i="1"/>
  <c r="O840" i="1"/>
  <c r="N840" i="1"/>
  <c r="I840" i="1"/>
  <c r="F840" i="1"/>
  <c r="T839" i="1"/>
  <c r="S839" i="1"/>
  <c r="O839" i="1"/>
  <c r="N839" i="1"/>
  <c r="I839" i="1"/>
  <c r="F839" i="1"/>
  <c r="T838" i="1"/>
  <c r="S838" i="1"/>
  <c r="O838" i="1"/>
  <c r="N838" i="1"/>
  <c r="I838" i="1"/>
  <c r="F838" i="1"/>
  <c r="T837" i="1"/>
  <c r="S837" i="1"/>
  <c r="O837" i="1"/>
  <c r="N837" i="1"/>
  <c r="I837" i="1"/>
  <c r="F837" i="1"/>
  <c r="T836" i="1"/>
  <c r="S836" i="1"/>
  <c r="O836" i="1"/>
  <c r="N836" i="1"/>
  <c r="I836" i="1"/>
  <c r="F836" i="1"/>
  <c r="T835" i="1"/>
  <c r="S835" i="1"/>
  <c r="O835" i="1"/>
  <c r="N835" i="1"/>
  <c r="I835" i="1"/>
  <c r="F835" i="1"/>
  <c r="T834" i="1"/>
  <c r="S834" i="1"/>
  <c r="O834" i="1"/>
  <c r="N834" i="1"/>
  <c r="I834" i="1"/>
  <c r="F834" i="1"/>
  <c r="T833" i="1"/>
  <c r="S833" i="1"/>
  <c r="O833" i="1"/>
  <c r="N833" i="1"/>
  <c r="I833" i="1"/>
  <c r="F833" i="1"/>
  <c r="T832" i="1"/>
  <c r="S832" i="1"/>
  <c r="O832" i="1"/>
  <c r="N832" i="1"/>
  <c r="I832" i="1"/>
  <c r="F832" i="1"/>
  <c r="T831" i="1"/>
  <c r="S831" i="1"/>
  <c r="O831" i="1"/>
  <c r="N831" i="1"/>
  <c r="I831" i="1"/>
  <c r="F831" i="1"/>
  <c r="T830" i="1"/>
  <c r="S830" i="1"/>
  <c r="O830" i="1"/>
  <c r="N830" i="1"/>
  <c r="I830" i="1"/>
  <c r="F830" i="1"/>
  <c r="T829" i="1"/>
  <c r="S829" i="1"/>
  <c r="O829" i="1"/>
  <c r="N829" i="1"/>
  <c r="I829" i="1"/>
  <c r="F829" i="1"/>
  <c r="T828" i="1"/>
  <c r="S828" i="1"/>
  <c r="O828" i="1"/>
  <c r="N828" i="1"/>
  <c r="I828" i="1"/>
  <c r="F828" i="1"/>
  <c r="T827" i="1"/>
  <c r="S827" i="1"/>
  <c r="O827" i="1"/>
  <c r="N827" i="1"/>
  <c r="I827" i="1"/>
  <c r="F827" i="1"/>
  <c r="T826" i="1"/>
  <c r="S826" i="1"/>
  <c r="O826" i="1"/>
  <c r="N826" i="1"/>
  <c r="I826" i="1"/>
  <c r="F826" i="1"/>
  <c r="T825" i="1"/>
  <c r="S825" i="1"/>
  <c r="O825" i="1"/>
  <c r="N825" i="1"/>
  <c r="I825" i="1"/>
  <c r="F825" i="1"/>
  <c r="T824" i="1"/>
  <c r="S824" i="1"/>
  <c r="O824" i="1"/>
  <c r="N824" i="1"/>
  <c r="I824" i="1"/>
  <c r="F824" i="1"/>
  <c r="T823" i="1"/>
  <c r="S823" i="1"/>
  <c r="O823" i="1"/>
  <c r="N823" i="1"/>
  <c r="I823" i="1"/>
  <c r="F823" i="1"/>
  <c r="T822" i="1"/>
  <c r="S822" i="1"/>
  <c r="O822" i="1"/>
  <c r="N822" i="1"/>
  <c r="I822" i="1"/>
  <c r="F822" i="1"/>
  <c r="T821" i="1"/>
  <c r="S821" i="1"/>
  <c r="O821" i="1"/>
  <c r="N821" i="1"/>
  <c r="I821" i="1"/>
  <c r="F821" i="1"/>
  <c r="T820" i="1"/>
  <c r="S820" i="1"/>
  <c r="O820" i="1"/>
  <c r="N820" i="1"/>
  <c r="I820" i="1"/>
  <c r="F820" i="1"/>
  <c r="T819" i="1"/>
  <c r="S819" i="1"/>
  <c r="O819" i="1"/>
  <c r="N819" i="1"/>
  <c r="I819" i="1"/>
  <c r="F819" i="1"/>
  <c r="T818" i="1"/>
  <c r="S818" i="1"/>
  <c r="O818" i="1"/>
  <c r="N818" i="1"/>
  <c r="I818" i="1"/>
  <c r="F818" i="1"/>
  <c r="T817" i="1"/>
  <c r="S817" i="1"/>
  <c r="O817" i="1"/>
  <c r="N817" i="1"/>
  <c r="I817" i="1"/>
  <c r="F817" i="1"/>
  <c r="T816" i="1"/>
  <c r="S816" i="1"/>
  <c r="O816" i="1"/>
  <c r="N816" i="1"/>
  <c r="I816" i="1"/>
  <c r="F816" i="1"/>
  <c r="T815" i="1"/>
  <c r="S815" i="1"/>
  <c r="O815" i="1"/>
  <c r="N815" i="1"/>
  <c r="I815" i="1"/>
  <c r="F815" i="1"/>
  <c r="T814" i="1"/>
  <c r="S814" i="1"/>
  <c r="O814" i="1"/>
  <c r="N814" i="1"/>
  <c r="I814" i="1"/>
  <c r="F814" i="1"/>
  <c r="T813" i="1"/>
  <c r="S813" i="1"/>
  <c r="O813" i="1"/>
  <c r="N813" i="1"/>
  <c r="I813" i="1"/>
  <c r="F813" i="1"/>
  <c r="T812" i="1"/>
  <c r="S812" i="1"/>
  <c r="O812" i="1"/>
  <c r="N812" i="1"/>
  <c r="I812" i="1"/>
  <c r="F812" i="1"/>
  <c r="T811" i="1"/>
  <c r="S811" i="1"/>
  <c r="O811" i="1"/>
  <c r="N811" i="1"/>
  <c r="I811" i="1"/>
  <c r="F811" i="1"/>
  <c r="T810" i="1"/>
  <c r="S810" i="1"/>
  <c r="O810" i="1"/>
  <c r="N810" i="1"/>
  <c r="I810" i="1"/>
  <c r="F810" i="1"/>
  <c r="T809" i="1"/>
  <c r="S809" i="1"/>
  <c r="O809" i="1"/>
  <c r="N809" i="1"/>
  <c r="I809" i="1"/>
  <c r="F809" i="1"/>
  <c r="T808" i="1"/>
  <c r="S808" i="1"/>
  <c r="O808" i="1"/>
  <c r="N808" i="1"/>
  <c r="I808" i="1"/>
  <c r="F808" i="1"/>
  <c r="T807" i="1"/>
  <c r="S807" i="1"/>
  <c r="O807" i="1"/>
  <c r="N807" i="1"/>
  <c r="I807" i="1"/>
  <c r="F807" i="1"/>
  <c r="T806" i="1"/>
  <c r="S806" i="1"/>
  <c r="O806" i="1"/>
  <c r="N806" i="1"/>
  <c r="I806" i="1"/>
  <c r="F806" i="1"/>
  <c r="T805" i="1"/>
  <c r="S805" i="1"/>
  <c r="O805" i="1"/>
  <c r="N805" i="1"/>
  <c r="I805" i="1"/>
  <c r="F805" i="1"/>
  <c r="T804" i="1"/>
  <c r="S804" i="1"/>
  <c r="O804" i="1"/>
  <c r="N804" i="1"/>
  <c r="I804" i="1"/>
  <c r="F804" i="1"/>
  <c r="T803" i="1"/>
  <c r="S803" i="1"/>
  <c r="O803" i="1"/>
  <c r="N803" i="1"/>
  <c r="I803" i="1"/>
  <c r="F803" i="1"/>
  <c r="T802" i="1"/>
  <c r="S802" i="1"/>
  <c r="O802" i="1"/>
  <c r="N802" i="1"/>
  <c r="I802" i="1"/>
  <c r="F802" i="1"/>
  <c r="T801" i="1"/>
  <c r="S801" i="1"/>
  <c r="O801" i="1"/>
  <c r="N801" i="1"/>
  <c r="I801" i="1"/>
  <c r="F801" i="1"/>
  <c r="T800" i="1"/>
  <c r="S800" i="1"/>
  <c r="O800" i="1"/>
  <c r="N800" i="1"/>
  <c r="I800" i="1"/>
  <c r="F800" i="1"/>
  <c r="T799" i="1"/>
  <c r="S799" i="1"/>
  <c r="O799" i="1"/>
  <c r="N799" i="1"/>
  <c r="I799" i="1"/>
  <c r="F799" i="1"/>
  <c r="T798" i="1"/>
  <c r="S798" i="1"/>
  <c r="O798" i="1"/>
  <c r="N798" i="1"/>
  <c r="I798" i="1"/>
  <c r="F798" i="1"/>
  <c r="T797" i="1"/>
  <c r="S797" i="1"/>
  <c r="O797" i="1"/>
  <c r="N797" i="1"/>
  <c r="I797" i="1"/>
  <c r="F797" i="1"/>
  <c r="T796" i="1"/>
  <c r="S796" i="1"/>
  <c r="O796" i="1"/>
  <c r="N796" i="1"/>
  <c r="I796" i="1"/>
  <c r="F796" i="1"/>
  <c r="T795" i="1"/>
  <c r="S795" i="1"/>
  <c r="O795" i="1"/>
  <c r="N795" i="1"/>
  <c r="I795" i="1"/>
  <c r="F795" i="1"/>
  <c r="T794" i="1"/>
  <c r="S794" i="1"/>
  <c r="O794" i="1"/>
  <c r="N794" i="1"/>
  <c r="I794" i="1"/>
  <c r="F794" i="1"/>
  <c r="T793" i="1"/>
  <c r="S793" i="1"/>
  <c r="O793" i="1"/>
  <c r="N793" i="1"/>
  <c r="I793" i="1"/>
  <c r="F793" i="1"/>
  <c r="T792" i="1"/>
  <c r="S792" i="1"/>
  <c r="O792" i="1"/>
  <c r="N792" i="1"/>
  <c r="I792" i="1"/>
  <c r="F792" i="1"/>
  <c r="T791" i="1"/>
  <c r="S791" i="1"/>
  <c r="O791" i="1"/>
  <c r="N791" i="1"/>
  <c r="I791" i="1"/>
  <c r="F791" i="1"/>
  <c r="T790" i="1"/>
  <c r="S790" i="1"/>
  <c r="O790" i="1"/>
  <c r="N790" i="1"/>
  <c r="I790" i="1"/>
  <c r="F790" i="1"/>
  <c r="T789" i="1"/>
  <c r="S789" i="1"/>
  <c r="O789" i="1"/>
  <c r="N789" i="1"/>
  <c r="I789" i="1"/>
  <c r="F789" i="1"/>
  <c r="T788" i="1"/>
  <c r="S788" i="1"/>
  <c r="O788" i="1"/>
  <c r="N788" i="1"/>
  <c r="I788" i="1"/>
  <c r="F788" i="1"/>
  <c r="T787" i="1"/>
  <c r="S787" i="1"/>
  <c r="O787" i="1"/>
  <c r="N787" i="1"/>
  <c r="I787" i="1"/>
  <c r="F787" i="1"/>
  <c r="T786" i="1"/>
  <c r="S786" i="1"/>
  <c r="O786" i="1"/>
  <c r="N786" i="1"/>
  <c r="I786" i="1"/>
  <c r="F786" i="1"/>
  <c r="T785" i="1"/>
  <c r="S785" i="1"/>
  <c r="O785" i="1"/>
  <c r="N785" i="1"/>
  <c r="I785" i="1"/>
  <c r="F785" i="1"/>
  <c r="T784" i="1"/>
  <c r="S784" i="1"/>
  <c r="O784" i="1"/>
  <c r="N784" i="1"/>
  <c r="I784" i="1"/>
  <c r="F784" i="1"/>
  <c r="T783" i="1"/>
  <c r="S783" i="1"/>
  <c r="O783" i="1"/>
  <c r="N783" i="1"/>
  <c r="I783" i="1"/>
  <c r="F783" i="1"/>
  <c r="T782" i="1"/>
  <c r="S782" i="1"/>
  <c r="O782" i="1"/>
  <c r="N782" i="1"/>
  <c r="I782" i="1"/>
  <c r="F782" i="1"/>
  <c r="T781" i="1"/>
  <c r="S781" i="1"/>
  <c r="O781" i="1"/>
  <c r="N781" i="1"/>
  <c r="I781" i="1"/>
  <c r="F781" i="1"/>
  <c r="T780" i="1"/>
  <c r="S780" i="1"/>
  <c r="O780" i="1"/>
  <c r="N780" i="1"/>
  <c r="I780" i="1"/>
  <c r="F780" i="1"/>
  <c r="T779" i="1"/>
  <c r="S779" i="1"/>
  <c r="O779" i="1"/>
  <c r="N779" i="1"/>
  <c r="I779" i="1"/>
  <c r="F779" i="1"/>
  <c r="T778" i="1"/>
  <c r="S778" i="1"/>
  <c r="O778" i="1"/>
  <c r="N778" i="1"/>
  <c r="I778" i="1"/>
  <c r="F778" i="1"/>
  <c r="T777" i="1"/>
  <c r="S777" i="1"/>
  <c r="O777" i="1"/>
  <c r="N777" i="1"/>
  <c r="I777" i="1"/>
  <c r="F777" i="1"/>
  <c r="T776" i="1"/>
  <c r="S776" i="1"/>
  <c r="O776" i="1"/>
  <c r="N776" i="1"/>
  <c r="I776" i="1"/>
  <c r="F776" i="1"/>
  <c r="T775" i="1"/>
  <c r="S775" i="1"/>
  <c r="O775" i="1"/>
  <c r="N775" i="1"/>
  <c r="I775" i="1"/>
  <c r="F775" i="1"/>
  <c r="T774" i="1"/>
  <c r="S774" i="1"/>
  <c r="O774" i="1"/>
  <c r="N774" i="1"/>
  <c r="I774" i="1"/>
  <c r="F774" i="1"/>
  <c r="T773" i="1"/>
  <c r="S773" i="1"/>
  <c r="O773" i="1"/>
  <c r="N773" i="1"/>
  <c r="I773" i="1"/>
  <c r="F773" i="1"/>
  <c r="T772" i="1"/>
  <c r="S772" i="1"/>
  <c r="O772" i="1"/>
  <c r="N772" i="1"/>
  <c r="I772" i="1"/>
  <c r="F772" i="1"/>
  <c r="T771" i="1"/>
  <c r="S771" i="1"/>
  <c r="O771" i="1"/>
  <c r="N771" i="1"/>
  <c r="I771" i="1"/>
  <c r="F771" i="1"/>
  <c r="T770" i="1"/>
  <c r="S770" i="1"/>
  <c r="O770" i="1"/>
  <c r="N770" i="1"/>
  <c r="I770" i="1"/>
  <c r="F770" i="1"/>
  <c r="T769" i="1"/>
  <c r="S769" i="1"/>
  <c r="O769" i="1"/>
  <c r="N769" i="1"/>
  <c r="I769" i="1"/>
  <c r="F769" i="1"/>
  <c r="T768" i="1"/>
  <c r="S768" i="1"/>
  <c r="O768" i="1"/>
  <c r="N768" i="1"/>
  <c r="I768" i="1"/>
  <c r="F768" i="1"/>
  <c r="T767" i="1"/>
  <c r="S767" i="1"/>
  <c r="O767" i="1"/>
  <c r="N767" i="1"/>
  <c r="I767" i="1"/>
  <c r="F767" i="1"/>
  <c r="T766" i="1"/>
  <c r="S766" i="1"/>
  <c r="O766" i="1"/>
  <c r="N766" i="1"/>
  <c r="I766" i="1"/>
  <c r="F766" i="1"/>
  <c r="T765" i="1"/>
  <c r="S765" i="1"/>
  <c r="O765" i="1"/>
  <c r="N765" i="1"/>
  <c r="I765" i="1"/>
  <c r="F765" i="1"/>
  <c r="T764" i="1"/>
  <c r="S764" i="1"/>
  <c r="O764" i="1"/>
  <c r="N764" i="1"/>
  <c r="I764" i="1"/>
  <c r="F764" i="1"/>
  <c r="T763" i="1"/>
  <c r="S763" i="1"/>
  <c r="O763" i="1"/>
  <c r="N763" i="1"/>
  <c r="I763" i="1"/>
  <c r="F763" i="1"/>
  <c r="T762" i="1"/>
  <c r="S762" i="1"/>
  <c r="O762" i="1"/>
  <c r="N762" i="1"/>
  <c r="I762" i="1"/>
  <c r="F762" i="1"/>
  <c r="T761" i="1"/>
  <c r="S761" i="1"/>
  <c r="O761" i="1"/>
  <c r="N761" i="1"/>
  <c r="I761" i="1"/>
  <c r="F761" i="1"/>
  <c r="T760" i="1"/>
  <c r="S760" i="1"/>
  <c r="O760" i="1"/>
  <c r="N760" i="1"/>
  <c r="I760" i="1"/>
  <c r="F760" i="1"/>
  <c r="T759" i="1"/>
  <c r="S759" i="1"/>
  <c r="O759" i="1"/>
  <c r="N759" i="1"/>
  <c r="I759" i="1"/>
  <c r="F759" i="1"/>
  <c r="T758" i="1"/>
  <c r="S758" i="1"/>
  <c r="O758" i="1"/>
  <c r="N758" i="1"/>
  <c r="I758" i="1"/>
  <c r="F758" i="1"/>
  <c r="T757" i="1"/>
  <c r="S757" i="1"/>
  <c r="O757" i="1"/>
  <c r="N757" i="1"/>
  <c r="I757" i="1"/>
  <c r="F757" i="1"/>
  <c r="T756" i="1"/>
  <c r="S756" i="1"/>
  <c r="O756" i="1"/>
  <c r="N756" i="1"/>
  <c r="I756" i="1"/>
  <c r="F756" i="1"/>
  <c r="T755" i="1"/>
  <c r="S755" i="1"/>
  <c r="O755" i="1"/>
  <c r="N755" i="1"/>
  <c r="I755" i="1"/>
  <c r="F755" i="1"/>
  <c r="T754" i="1"/>
  <c r="S754" i="1"/>
  <c r="O754" i="1"/>
  <c r="N754" i="1"/>
  <c r="I754" i="1"/>
  <c r="F754" i="1"/>
  <c r="T753" i="1"/>
  <c r="S753" i="1"/>
  <c r="O753" i="1"/>
  <c r="N753" i="1"/>
  <c r="I753" i="1"/>
  <c r="F753" i="1"/>
  <c r="T752" i="1"/>
  <c r="S752" i="1"/>
  <c r="O752" i="1"/>
  <c r="N752" i="1"/>
  <c r="I752" i="1"/>
  <c r="F752" i="1"/>
  <c r="T751" i="1"/>
  <c r="S751" i="1"/>
  <c r="O751" i="1"/>
  <c r="N751" i="1"/>
  <c r="I751" i="1"/>
  <c r="F751" i="1"/>
  <c r="T750" i="1"/>
  <c r="S750" i="1"/>
  <c r="O750" i="1"/>
  <c r="N750" i="1"/>
  <c r="I750" i="1"/>
  <c r="F750" i="1"/>
  <c r="T749" i="1"/>
  <c r="S749" i="1"/>
  <c r="O749" i="1"/>
  <c r="N749" i="1"/>
  <c r="I749" i="1"/>
  <c r="F749" i="1"/>
  <c r="T748" i="1"/>
  <c r="S748" i="1"/>
  <c r="O748" i="1"/>
  <c r="N748" i="1"/>
  <c r="I748" i="1"/>
  <c r="F748" i="1"/>
  <c r="T747" i="1"/>
  <c r="S747" i="1"/>
  <c r="O747" i="1"/>
  <c r="N747" i="1"/>
  <c r="I747" i="1"/>
  <c r="F747" i="1"/>
  <c r="T746" i="1"/>
  <c r="S746" i="1"/>
  <c r="O746" i="1"/>
  <c r="N746" i="1"/>
  <c r="I746" i="1"/>
  <c r="F746" i="1"/>
  <c r="T745" i="1"/>
  <c r="S745" i="1"/>
  <c r="O745" i="1"/>
  <c r="N745" i="1"/>
  <c r="I745" i="1"/>
  <c r="F745" i="1"/>
  <c r="T744" i="1"/>
  <c r="S744" i="1"/>
  <c r="O744" i="1"/>
  <c r="N744" i="1"/>
  <c r="I744" i="1"/>
  <c r="F744" i="1"/>
  <c r="T743" i="1"/>
  <c r="S743" i="1"/>
  <c r="O743" i="1"/>
  <c r="N743" i="1"/>
  <c r="I743" i="1"/>
  <c r="F743" i="1"/>
  <c r="T742" i="1"/>
  <c r="S742" i="1"/>
  <c r="O742" i="1"/>
  <c r="N742" i="1"/>
  <c r="I742" i="1"/>
  <c r="F742" i="1"/>
  <c r="T741" i="1"/>
  <c r="S741" i="1"/>
  <c r="O741" i="1"/>
  <c r="N741" i="1"/>
  <c r="I741" i="1"/>
  <c r="F741" i="1"/>
  <c r="T740" i="1"/>
  <c r="S740" i="1"/>
  <c r="O740" i="1"/>
  <c r="N740" i="1"/>
  <c r="I740" i="1"/>
  <c r="F740" i="1"/>
  <c r="T739" i="1"/>
  <c r="S739" i="1"/>
  <c r="O739" i="1"/>
  <c r="N739" i="1"/>
  <c r="I739" i="1"/>
  <c r="F739" i="1"/>
  <c r="T738" i="1"/>
  <c r="S738" i="1"/>
  <c r="O738" i="1"/>
  <c r="N738" i="1"/>
  <c r="I738" i="1"/>
  <c r="F738" i="1"/>
  <c r="T737" i="1"/>
  <c r="S737" i="1"/>
  <c r="O737" i="1"/>
  <c r="N737" i="1"/>
  <c r="I737" i="1"/>
  <c r="F737" i="1"/>
  <c r="T736" i="1"/>
  <c r="S736" i="1"/>
  <c r="O736" i="1"/>
  <c r="N736" i="1"/>
  <c r="I736" i="1"/>
  <c r="F736" i="1"/>
  <c r="T735" i="1"/>
  <c r="S735" i="1"/>
  <c r="O735" i="1"/>
  <c r="N735" i="1"/>
  <c r="I735" i="1"/>
  <c r="F735" i="1"/>
  <c r="T734" i="1"/>
  <c r="S734" i="1"/>
  <c r="O734" i="1"/>
  <c r="N734" i="1"/>
  <c r="I734" i="1"/>
  <c r="F734" i="1"/>
  <c r="T733" i="1"/>
  <c r="S733" i="1"/>
  <c r="O733" i="1"/>
  <c r="N733" i="1"/>
  <c r="I733" i="1"/>
  <c r="F733" i="1"/>
  <c r="T732" i="1"/>
  <c r="S732" i="1"/>
  <c r="O732" i="1"/>
  <c r="N732" i="1"/>
  <c r="I732" i="1"/>
  <c r="F732" i="1"/>
  <c r="T731" i="1"/>
  <c r="S731" i="1"/>
  <c r="O731" i="1"/>
  <c r="N731" i="1"/>
  <c r="I731" i="1"/>
  <c r="F731" i="1"/>
  <c r="T730" i="1"/>
  <c r="S730" i="1"/>
  <c r="O730" i="1"/>
  <c r="N730" i="1"/>
  <c r="I730" i="1"/>
  <c r="F730" i="1"/>
  <c r="T729" i="1"/>
  <c r="S729" i="1"/>
  <c r="O729" i="1"/>
  <c r="N729" i="1"/>
  <c r="I729" i="1"/>
  <c r="F729" i="1"/>
  <c r="T728" i="1"/>
  <c r="S728" i="1"/>
  <c r="O728" i="1"/>
  <c r="N728" i="1"/>
  <c r="I728" i="1"/>
  <c r="F728" i="1"/>
  <c r="T727" i="1"/>
  <c r="S727" i="1"/>
  <c r="O727" i="1"/>
  <c r="N727" i="1"/>
  <c r="I727" i="1"/>
  <c r="F727" i="1"/>
  <c r="T726" i="1"/>
  <c r="S726" i="1"/>
  <c r="O726" i="1"/>
  <c r="N726" i="1"/>
  <c r="I726" i="1"/>
  <c r="F726" i="1"/>
  <c r="T725" i="1"/>
  <c r="S725" i="1"/>
  <c r="O725" i="1"/>
  <c r="N725" i="1"/>
  <c r="I725" i="1"/>
  <c r="F725" i="1"/>
  <c r="T724" i="1"/>
  <c r="S724" i="1"/>
  <c r="O724" i="1"/>
  <c r="N724" i="1"/>
  <c r="I724" i="1"/>
  <c r="F724" i="1"/>
  <c r="T723" i="1"/>
  <c r="S723" i="1"/>
  <c r="O723" i="1"/>
  <c r="N723" i="1"/>
  <c r="I723" i="1"/>
  <c r="F723" i="1"/>
  <c r="T722" i="1"/>
  <c r="S722" i="1"/>
  <c r="O722" i="1"/>
  <c r="N722" i="1"/>
  <c r="I722" i="1"/>
  <c r="F722" i="1"/>
  <c r="T721" i="1"/>
  <c r="S721" i="1"/>
  <c r="O721" i="1"/>
  <c r="N721" i="1"/>
  <c r="I721" i="1"/>
  <c r="F721" i="1"/>
  <c r="T720" i="1"/>
  <c r="S720" i="1"/>
  <c r="O720" i="1"/>
  <c r="N720" i="1"/>
  <c r="I720" i="1"/>
  <c r="F720" i="1"/>
  <c r="T719" i="1"/>
  <c r="S719" i="1"/>
  <c r="O719" i="1"/>
  <c r="N719" i="1"/>
  <c r="I719" i="1"/>
  <c r="F719" i="1"/>
  <c r="T718" i="1"/>
  <c r="S718" i="1"/>
  <c r="O718" i="1"/>
  <c r="N718" i="1"/>
  <c r="I718" i="1"/>
  <c r="F718" i="1"/>
  <c r="T717" i="1"/>
  <c r="S717" i="1"/>
  <c r="O717" i="1"/>
  <c r="N717" i="1"/>
  <c r="I717" i="1"/>
  <c r="F717" i="1"/>
  <c r="T716" i="1"/>
  <c r="S716" i="1"/>
  <c r="O716" i="1"/>
  <c r="N716" i="1"/>
  <c r="I716" i="1"/>
  <c r="F716" i="1"/>
  <c r="T715" i="1"/>
  <c r="S715" i="1"/>
  <c r="O715" i="1"/>
  <c r="N715" i="1"/>
  <c r="I715" i="1"/>
  <c r="F715" i="1"/>
  <c r="T714" i="1"/>
  <c r="S714" i="1"/>
  <c r="O714" i="1"/>
  <c r="N714" i="1"/>
  <c r="I714" i="1"/>
  <c r="F714" i="1"/>
  <c r="T713" i="1"/>
  <c r="S713" i="1"/>
  <c r="O713" i="1"/>
  <c r="N713" i="1"/>
  <c r="I713" i="1"/>
  <c r="F713" i="1"/>
  <c r="T712" i="1"/>
  <c r="S712" i="1"/>
  <c r="O712" i="1"/>
  <c r="N712" i="1"/>
  <c r="I712" i="1"/>
  <c r="F712" i="1"/>
  <c r="T711" i="1"/>
  <c r="S711" i="1"/>
  <c r="O711" i="1"/>
  <c r="N711" i="1"/>
  <c r="I711" i="1"/>
  <c r="F711" i="1"/>
  <c r="T710" i="1"/>
  <c r="S710" i="1"/>
  <c r="O710" i="1"/>
  <c r="N710" i="1"/>
  <c r="I710" i="1"/>
  <c r="F710" i="1"/>
  <c r="T709" i="1"/>
  <c r="S709" i="1"/>
  <c r="O709" i="1"/>
  <c r="N709" i="1"/>
  <c r="I709" i="1"/>
  <c r="F709" i="1"/>
  <c r="T708" i="1"/>
  <c r="S708" i="1"/>
  <c r="O708" i="1"/>
  <c r="N708" i="1"/>
  <c r="I708" i="1"/>
  <c r="F708" i="1"/>
  <c r="T707" i="1"/>
  <c r="S707" i="1"/>
  <c r="O707" i="1"/>
  <c r="N707" i="1"/>
  <c r="I707" i="1"/>
  <c r="F707" i="1"/>
  <c r="T706" i="1"/>
  <c r="S706" i="1"/>
  <c r="O706" i="1"/>
  <c r="N706" i="1"/>
  <c r="I706" i="1"/>
  <c r="F706" i="1"/>
  <c r="T705" i="1"/>
  <c r="S705" i="1"/>
  <c r="O705" i="1"/>
  <c r="N705" i="1"/>
  <c r="I705" i="1"/>
  <c r="F705" i="1"/>
  <c r="T704" i="1"/>
  <c r="S704" i="1"/>
  <c r="O704" i="1"/>
  <c r="N704" i="1"/>
  <c r="I704" i="1"/>
  <c r="F704" i="1"/>
  <c r="T703" i="1"/>
  <c r="S703" i="1"/>
  <c r="O703" i="1"/>
  <c r="N703" i="1"/>
  <c r="I703" i="1"/>
  <c r="F703" i="1"/>
  <c r="T702" i="1"/>
  <c r="S702" i="1"/>
  <c r="O702" i="1"/>
  <c r="N702" i="1"/>
  <c r="I702" i="1"/>
  <c r="F702" i="1"/>
  <c r="T701" i="1"/>
  <c r="S701" i="1"/>
  <c r="O701" i="1"/>
  <c r="N701" i="1"/>
  <c r="I701" i="1"/>
  <c r="F701" i="1"/>
  <c r="T700" i="1"/>
  <c r="S700" i="1"/>
  <c r="O700" i="1"/>
  <c r="N700" i="1"/>
  <c r="I700" i="1"/>
  <c r="F700" i="1"/>
  <c r="T699" i="1"/>
  <c r="S699" i="1"/>
  <c r="O699" i="1"/>
  <c r="N699" i="1"/>
  <c r="I699" i="1"/>
  <c r="F699" i="1"/>
  <c r="T698" i="1"/>
  <c r="S698" i="1"/>
  <c r="O698" i="1"/>
  <c r="N698" i="1"/>
  <c r="I698" i="1"/>
  <c r="F698" i="1"/>
  <c r="T697" i="1"/>
  <c r="S697" i="1"/>
  <c r="O697" i="1"/>
  <c r="N697" i="1"/>
  <c r="I697" i="1"/>
  <c r="F697" i="1"/>
  <c r="T696" i="1"/>
  <c r="S696" i="1"/>
  <c r="O696" i="1"/>
  <c r="N696" i="1"/>
  <c r="I696" i="1"/>
  <c r="F696" i="1"/>
  <c r="T695" i="1"/>
  <c r="S695" i="1"/>
  <c r="O695" i="1"/>
  <c r="N695" i="1"/>
  <c r="I695" i="1"/>
  <c r="F695" i="1"/>
  <c r="T694" i="1"/>
  <c r="S694" i="1"/>
  <c r="O694" i="1"/>
  <c r="N694" i="1"/>
  <c r="I694" i="1"/>
  <c r="F694" i="1"/>
  <c r="T693" i="1"/>
  <c r="S693" i="1"/>
  <c r="O693" i="1"/>
  <c r="N693" i="1"/>
  <c r="I693" i="1"/>
  <c r="F693" i="1"/>
  <c r="T692" i="1"/>
  <c r="S692" i="1"/>
  <c r="O692" i="1"/>
  <c r="N692" i="1"/>
  <c r="I692" i="1"/>
  <c r="F692" i="1"/>
  <c r="T691" i="1"/>
  <c r="S691" i="1"/>
  <c r="O691" i="1"/>
  <c r="N691" i="1"/>
  <c r="I691" i="1"/>
  <c r="F691" i="1"/>
  <c r="T690" i="1"/>
  <c r="S690" i="1"/>
  <c r="O690" i="1"/>
  <c r="N690" i="1"/>
  <c r="I690" i="1"/>
  <c r="F690" i="1"/>
  <c r="T689" i="1"/>
  <c r="S689" i="1"/>
  <c r="O689" i="1"/>
  <c r="N689" i="1"/>
  <c r="I689" i="1"/>
  <c r="F689" i="1"/>
  <c r="T688" i="1"/>
  <c r="S688" i="1"/>
  <c r="O688" i="1"/>
  <c r="N688" i="1"/>
  <c r="I688" i="1"/>
  <c r="F688" i="1"/>
  <c r="T687" i="1"/>
  <c r="S687" i="1"/>
  <c r="O687" i="1"/>
  <c r="N687" i="1"/>
  <c r="I687" i="1"/>
  <c r="F687" i="1"/>
  <c r="T686" i="1"/>
  <c r="S686" i="1"/>
  <c r="O686" i="1"/>
  <c r="N686" i="1"/>
  <c r="I686" i="1"/>
  <c r="F686" i="1"/>
  <c r="T685" i="1"/>
  <c r="S685" i="1"/>
  <c r="O685" i="1"/>
  <c r="N685" i="1"/>
  <c r="I685" i="1"/>
  <c r="F685" i="1"/>
  <c r="T684" i="1"/>
  <c r="S684" i="1"/>
  <c r="O684" i="1"/>
  <c r="N684" i="1"/>
  <c r="I684" i="1"/>
  <c r="F684" i="1"/>
  <c r="T683" i="1"/>
  <c r="S683" i="1"/>
  <c r="O683" i="1"/>
  <c r="N683" i="1"/>
  <c r="I683" i="1"/>
  <c r="F683" i="1"/>
  <c r="T682" i="1"/>
  <c r="S682" i="1"/>
  <c r="O682" i="1"/>
  <c r="N682" i="1"/>
  <c r="I682" i="1"/>
  <c r="F682" i="1"/>
  <c r="T681" i="1"/>
  <c r="S681" i="1"/>
  <c r="O681" i="1"/>
  <c r="N681" i="1"/>
  <c r="I681" i="1"/>
  <c r="F681" i="1"/>
  <c r="T680" i="1"/>
  <c r="S680" i="1"/>
  <c r="O680" i="1"/>
  <c r="N680" i="1"/>
  <c r="I680" i="1"/>
  <c r="F680" i="1"/>
  <c r="T679" i="1"/>
  <c r="S679" i="1"/>
  <c r="O679" i="1"/>
  <c r="N679" i="1"/>
  <c r="I679" i="1"/>
  <c r="F679" i="1"/>
  <c r="T678" i="1"/>
  <c r="S678" i="1"/>
  <c r="O678" i="1"/>
  <c r="N678" i="1"/>
  <c r="I678" i="1"/>
  <c r="F678" i="1"/>
  <c r="T677" i="1"/>
  <c r="S677" i="1"/>
  <c r="O677" i="1"/>
  <c r="N677" i="1"/>
  <c r="I677" i="1"/>
  <c r="F677" i="1"/>
  <c r="T676" i="1"/>
  <c r="S676" i="1"/>
  <c r="O676" i="1"/>
  <c r="N676" i="1"/>
  <c r="I676" i="1"/>
  <c r="F676" i="1"/>
  <c r="T675" i="1"/>
  <c r="S675" i="1"/>
  <c r="O675" i="1"/>
  <c r="N675" i="1"/>
  <c r="I675" i="1"/>
  <c r="F675" i="1"/>
  <c r="T674" i="1"/>
  <c r="S674" i="1"/>
  <c r="O674" i="1"/>
  <c r="N674" i="1"/>
  <c r="I674" i="1"/>
  <c r="F674" i="1"/>
  <c r="T673" i="1"/>
  <c r="S673" i="1"/>
  <c r="O673" i="1"/>
  <c r="N673" i="1"/>
  <c r="I673" i="1"/>
  <c r="F673" i="1"/>
  <c r="T672" i="1"/>
  <c r="S672" i="1"/>
  <c r="O672" i="1"/>
  <c r="N672" i="1"/>
  <c r="I672" i="1"/>
  <c r="F672" i="1"/>
  <c r="T671" i="1"/>
  <c r="S671" i="1"/>
  <c r="O671" i="1"/>
  <c r="N671" i="1"/>
  <c r="I671" i="1"/>
  <c r="F671" i="1"/>
  <c r="T670" i="1"/>
  <c r="S670" i="1"/>
  <c r="O670" i="1"/>
  <c r="N670" i="1"/>
  <c r="I670" i="1"/>
  <c r="F670" i="1"/>
  <c r="T669" i="1"/>
  <c r="S669" i="1"/>
  <c r="O669" i="1"/>
  <c r="N669" i="1"/>
  <c r="I669" i="1"/>
  <c r="F669" i="1"/>
  <c r="T668" i="1"/>
  <c r="S668" i="1"/>
  <c r="O668" i="1"/>
  <c r="N668" i="1"/>
  <c r="I668" i="1"/>
  <c r="F668" i="1"/>
  <c r="T667" i="1"/>
  <c r="S667" i="1"/>
  <c r="O667" i="1"/>
  <c r="N667" i="1"/>
  <c r="I667" i="1"/>
  <c r="F667" i="1"/>
  <c r="T666" i="1"/>
  <c r="S666" i="1"/>
  <c r="O666" i="1"/>
  <c r="N666" i="1"/>
  <c r="I666" i="1"/>
  <c r="F666" i="1"/>
  <c r="T665" i="1"/>
  <c r="S665" i="1"/>
  <c r="O665" i="1"/>
  <c r="N665" i="1"/>
  <c r="I665" i="1"/>
  <c r="F665" i="1"/>
  <c r="T664" i="1"/>
  <c r="S664" i="1"/>
  <c r="O664" i="1"/>
  <c r="N664" i="1"/>
  <c r="I664" i="1"/>
  <c r="F664" i="1"/>
  <c r="T663" i="1"/>
  <c r="S663" i="1"/>
  <c r="O663" i="1"/>
  <c r="N663" i="1"/>
  <c r="I663" i="1"/>
  <c r="F663" i="1"/>
  <c r="T662" i="1"/>
  <c r="S662" i="1"/>
  <c r="O662" i="1"/>
  <c r="N662" i="1"/>
  <c r="I662" i="1"/>
  <c r="F662" i="1"/>
  <c r="T661" i="1"/>
  <c r="S661" i="1"/>
  <c r="O661" i="1"/>
  <c r="N661" i="1"/>
  <c r="I661" i="1"/>
  <c r="F661" i="1"/>
  <c r="T660" i="1"/>
  <c r="S660" i="1"/>
  <c r="O660" i="1"/>
  <c r="N660" i="1"/>
  <c r="I660" i="1"/>
  <c r="F660" i="1"/>
  <c r="T659" i="1"/>
  <c r="S659" i="1"/>
  <c r="O659" i="1"/>
  <c r="N659" i="1"/>
  <c r="I659" i="1"/>
  <c r="F659" i="1"/>
  <c r="T658" i="1"/>
  <c r="S658" i="1"/>
  <c r="O658" i="1"/>
  <c r="N658" i="1"/>
  <c r="I658" i="1"/>
  <c r="F658" i="1"/>
  <c r="T657" i="1"/>
  <c r="S657" i="1"/>
  <c r="O657" i="1"/>
  <c r="N657" i="1"/>
  <c r="I657" i="1"/>
  <c r="F657" i="1"/>
  <c r="T656" i="1"/>
  <c r="S656" i="1"/>
  <c r="O656" i="1"/>
  <c r="N656" i="1"/>
  <c r="I656" i="1"/>
  <c r="F656" i="1"/>
  <c r="T655" i="1"/>
  <c r="S655" i="1"/>
  <c r="O655" i="1"/>
  <c r="N655" i="1"/>
  <c r="I655" i="1"/>
  <c r="F655" i="1"/>
  <c r="T654" i="1"/>
  <c r="S654" i="1"/>
  <c r="O654" i="1"/>
  <c r="N654" i="1"/>
  <c r="I654" i="1"/>
  <c r="F654" i="1"/>
  <c r="T653" i="1"/>
  <c r="S653" i="1"/>
  <c r="O653" i="1"/>
  <c r="N653" i="1"/>
  <c r="I653" i="1"/>
  <c r="F653" i="1"/>
  <c r="T652" i="1"/>
  <c r="S652" i="1"/>
  <c r="O652" i="1"/>
  <c r="N652" i="1"/>
  <c r="I652" i="1"/>
  <c r="F652" i="1"/>
  <c r="T651" i="1"/>
  <c r="S651" i="1"/>
  <c r="O651" i="1"/>
  <c r="N651" i="1"/>
  <c r="I651" i="1"/>
  <c r="F651" i="1"/>
  <c r="T650" i="1"/>
  <c r="S650" i="1"/>
  <c r="O650" i="1"/>
  <c r="N650" i="1"/>
  <c r="I650" i="1"/>
  <c r="F650" i="1"/>
  <c r="T649" i="1"/>
  <c r="S649" i="1"/>
  <c r="O649" i="1"/>
  <c r="N649" i="1"/>
  <c r="I649" i="1"/>
  <c r="F649" i="1"/>
  <c r="T648" i="1"/>
  <c r="S648" i="1"/>
  <c r="O648" i="1"/>
  <c r="N648" i="1"/>
  <c r="I648" i="1"/>
  <c r="F648" i="1"/>
  <c r="T647" i="1"/>
  <c r="S647" i="1"/>
  <c r="O647" i="1"/>
  <c r="N647" i="1"/>
  <c r="I647" i="1"/>
  <c r="F647" i="1"/>
  <c r="T646" i="1"/>
  <c r="S646" i="1"/>
  <c r="O646" i="1"/>
  <c r="N646" i="1"/>
  <c r="I646" i="1"/>
  <c r="F646" i="1"/>
  <c r="T645" i="1"/>
  <c r="S645" i="1"/>
  <c r="O645" i="1"/>
  <c r="N645" i="1"/>
  <c r="I645" i="1"/>
  <c r="F645" i="1"/>
  <c r="T644" i="1"/>
  <c r="S644" i="1"/>
  <c r="O644" i="1"/>
  <c r="N644" i="1"/>
  <c r="I644" i="1"/>
  <c r="F644" i="1"/>
  <c r="T643" i="1"/>
  <c r="S643" i="1"/>
  <c r="O643" i="1"/>
  <c r="N643" i="1"/>
  <c r="I643" i="1"/>
  <c r="F643" i="1"/>
  <c r="T642" i="1"/>
  <c r="S642" i="1"/>
  <c r="O642" i="1"/>
  <c r="N642" i="1"/>
  <c r="I642" i="1"/>
  <c r="F642" i="1"/>
  <c r="T641" i="1"/>
  <c r="S641" i="1"/>
  <c r="O641" i="1"/>
  <c r="N641" i="1"/>
  <c r="I641" i="1"/>
  <c r="F641" i="1"/>
  <c r="T640" i="1"/>
  <c r="S640" i="1"/>
  <c r="O640" i="1"/>
  <c r="N640" i="1"/>
  <c r="I640" i="1"/>
  <c r="F640" i="1"/>
  <c r="T639" i="1"/>
  <c r="S639" i="1"/>
  <c r="O639" i="1"/>
  <c r="N639" i="1"/>
  <c r="I639" i="1"/>
  <c r="F639" i="1"/>
  <c r="T638" i="1"/>
  <c r="S638" i="1"/>
  <c r="O638" i="1"/>
  <c r="N638" i="1"/>
  <c r="I638" i="1"/>
  <c r="F638" i="1"/>
  <c r="T637" i="1"/>
  <c r="S637" i="1"/>
  <c r="O637" i="1"/>
  <c r="N637" i="1"/>
  <c r="I637" i="1"/>
  <c r="F637" i="1"/>
  <c r="T636" i="1"/>
  <c r="S636" i="1"/>
  <c r="O636" i="1"/>
  <c r="N636" i="1"/>
  <c r="I636" i="1"/>
  <c r="F636" i="1"/>
  <c r="T635" i="1"/>
  <c r="S635" i="1"/>
  <c r="O635" i="1"/>
  <c r="N635" i="1"/>
  <c r="I635" i="1"/>
  <c r="F635" i="1"/>
  <c r="T634" i="1"/>
  <c r="S634" i="1"/>
  <c r="O634" i="1"/>
  <c r="N634" i="1"/>
  <c r="I634" i="1"/>
  <c r="F634" i="1"/>
  <c r="T633" i="1"/>
  <c r="S633" i="1"/>
  <c r="O633" i="1"/>
  <c r="N633" i="1"/>
  <c r="I633" i="1"/>
  <c r="F633" i="1"/>
  <c r="T632" i="1"/>
  <c r="S632" i="1"/>
  <c r="O632" i="1"/>
  <c r="N632" i="1"/>
  <c r="I632" i="1"/>
  <c r="F632" i="1"/>
  <c r="T631" i="1"/>
  <c r="S631" i="1"/>
  <c r="O631" i="1"/>
  <c r="N631" i="1"/>
  <c r="I631" i="1"/>
  <c r="F631" i="1"/>
  <c r="T630" i="1"/>
  <c r="S630" i="1"/>
  <c r="O630" i="1"/>
  <c r="N630" i="1"/>
  <c r="I630" i="1"/>
  <c r="F630" i="1"/>
  <c r="T629" i="1"/>
  <c r="S629" i="1"/>
  <c r="O629" i="1"/>
  <c r="N629" i="1"/>
  <c r="I629" i="1"/>
  <c r="F629" i="1"/>
  <c r="T628" i="1"/>
  <c r="S628" i="1"/>
  <c r="O628" i="1"/>
  <c r="N628" i="1"/>
  <c r="I628" i="1"/>
  <c r="F628" i="1"/>
  <c r="T627" i="1"/>
  <c r="S627" i="1"/>
  <c r="O627" i="1"/>
  <c r="N627" i="1"/>
  <c r="I627" i="1"/>
  <c r="F627" i="1"/>
  <c r="T626" i="1"/>
  <c r="S626" i="1"/>
  <c r="O626" i="1"/>
  <c r="N626" i="1"/>
  <c r="I626" i="1"/>
  <c r="F626" i="1"/>
  <c r="T625" i="1"/>
  <c r="S625" i="1"/>
  <c r="O625" i="1"/>
  <c r="N625" i="1"/>
  <c r="I625" i="1"/>
  <c r="F625" i="1"/>
  <c r="T624" i="1"/>
  <c r="S624" i="1"/>
  <c r="O624" i="1"/>
  <c r="N624" i="1"/>
  <c r="I624" i="1"/>
  <c r="F624" i="1"/>
  <c r="T623" i="1"/>
  <c r="S623" i="1"/>
  <c r="O623" i="1"/>
  <c r="N623" i="1"/>
  <c r="I623" i="1"/>
  <c r="F623" i="1"/>
  <c r="T622" i="1"/>
  <c r="S622" i="1"/>
  <c r="O622" i="1"/>
  <c r="N622" i="1"/>
  <c r="I622" i="1"/>
  <c r="F622" i="1"/>
  <c r="T621" i="1"/>
  <c r="S621" i="1"/>
  <c r="O621" i="1"/>
  <c r="N621" i="1"/>
  <c r="I621" i="1"/>
  <c r="F621" i="1"/>
  <c r="T620" i="1"/>
  <c r="S620" i="1"/>
  <c r="O620" i="1"/>
  <c r="N620" i="1"/>
  <c r="I620" i="1"/>
  <c r="F620" i="1"/>
  <c r="T619" i="1"/>
  <c r="S619" i="1"/>
  <c r="O619" i="1"/>
  <c r="N619" i="1"/>
  <c r="I619" i="1"/>
  <c r="F619" i="1"/>
  <c r="T618" i="1"/>
  <c r="S618" i="1"/>
  <c r="O618" i="1"/>
  <c r="N618" i="1"/>
  <c r="I618" i="1"/>
  <c r="F618" i="1"/>
  <c r="T617" i="1"/>
  <c r="S617" i="1"/>
  <c r="O617" i="1"/>
  <c r="N617" i="1"/>
  <c r="I617" i="1"/>
  <c r="F617" i="1"/>
  <c r="T616" i="1"/>
  <c r="S616" i="1"/>
  <c r="O616" i="1"/>
  <c r="N616" i="1"/>
  <c r="I616" i="1"/>
  <c r="F616" i="1"/>
  <c r="T615" i="1"/>
  <c r="S615" i="1"/>
  <c r="O615" i="1"/>
  <c r="N615" i="1"/>
  <c r="I615" i="1"/>
  <c r="F615" i="1"/>
  <c r="T614" i="1"/>
  <c r="S614" i="1"/>
  <c r="O614" i="1"/>
  <c r="N614" i="1"/>
  <c r="I614" i="1"/>
  <c r="F614" i="1"/>
  <c r="T613" i="1"/>
  <c r="S613" i="1"/>
  <c r="O613" i="1"/>
  <c r="N613" i="1"/>
  <c r="I613" i="1"/>
  <c r="F613" i="1"/>
  <c r="T612" i="1"/>
  <c r="S612" i="1"/>
  <c r="O612" i="1"/>
  <c r="N612" i="1"/>
  <c r="I612" i="1"/>
  <c r="F612" i="1"/>
  <c r="T611" i="1"/>
  <c r="S611" i="1"/>
  <c r="O611" i="1"/>
  <c r="N611" i="1"/>
  <c r="I611" i="1"/>
  <c r="F611" i="1"/>
  <c r="T610" i="1"/>
  <c r="S610" i="1"/>
  <c r="O610" i="1"/>
  <c r="N610" i="1"/>
  <c r="I610" i="1"/>
  <c r="F610" i="1"/>
  <c r="T609" i="1"/>
  <c r="S609" i="1"/>
  <c r="O609" i="1"/>
  <c r="N609" i="1"/>
  <c r="I609" i="1"/>
  <c r="F609" i="1"/>
  <c r="T608" i="1"/>
  <c r="S608" i="1"/>
  <c r="O608" i="1"/>
  <c r="N608" i="1"/>
  <c r="I608" i="1"/>
  <c r="F608" i="1"/>
  <c r="T607" i="1"/>
  <c r="S607" i="1"/>
  <c r="O607" i="1"/>
  <c r="N607" i="1"/>
  <c r="I607" i="1"/>
  <c r="F607" i="1"/>
  <c r="T606" i="1"/>
  <c r="S606" i="1"/>
  <c r="O606" i="1"/>
  <c r="N606" i="1"/>
  <c r="I606" i="1"/>
  <c r="F606" i="1"/>
  <c r="T605" i="1"/>
  <c r="S605" i="1"/>
  <c r="O605" i="1"/>
  <c r="N605" i="1"/>
  <c r="I605" i="1"/>
  <c r="F605" i="1"/>
  <c r="T604" i="1"/>
  <c r="S604" i="1"/>
  <c r="O604" i="1"/>
  <c r="N604" i="1"/>
  <c r="I604" i="1"/>
  <c r="F604" i="1"/>
  <c r="T603" i="1"/>
  <c r="S603" i="1"/>
  <c r="O603" i="1"/>
  <c r="N603" i="1"/>
  <c r="I603" i="1"/>
  <c r="F603" i="1"/>
  <c r="T602" i="1"/>
  <c r="S602" i="1"/>
  <c r="O602" i="1"/>
  <c r="N602" i="1"/>
  <c r="I602" i="1"/>
  <c r="F602" i="1"/>
  <c r="T601" i="1"/>
  <c r="S601" i="1"/>
  <c r="O601" i="1"/>
  <c r="N601" i="1"/>
  <c r="I601" i="1"/>
  <c r="F601" i="1"/>
  <c r="T600" i="1"/>
  <c r="S600" i="1"/>
  <c r="O600" i="1"/>
  <c r="N600" i="1"/>
  <c r="I600" i="1"/>
  <c r="F600" i="1"/>
  <c r="T599" i="1"/>
  <c r="S599" i="1"/>
  <c r="O599" i="1"/>
  <c r="N599" i="1"/>
  <c r="I599" i="1"/>
  <c r="F599" i="1"/>
  <c r="T598" i="1"/>
  <c r="S598" i="1"/>
  <c r="O598" i="1"/>
  <c r="N598" i="1"/>
  <c r="I598" i="1"/>
  <c r="F598" i="1"/>
  <c r="T597" i="1"/>
  <c r="S597" i="1"/>
  <c r="O597" i="1"/>
  <c r="N597" i="1"/>
  <c r="I597" i="1"/>
  <c r="F597" i="1"/>
  <c r="T596" i="1"/>
  <c r="S596" i="1"/>
  <c r="O596" i="1"/>
  <c r="N596" i="1"/>
  <c r="I596" i="1"/>
  <c r="F596" i="1"/>
  <c r="T595" i="1"/>
  <c r="S595" i="1"/>
  <c r="O595" i="1"/>
  <c r="N595" i="1"/>
  <c r="I595" i="1"/>
  <c r="F595" i="1"/>
  <c r="T594" i="1"/>
  <c r="S594" i="1"/>
  <c r="O594" i="1"/>
  <c r="N594" i="1"/>
  <c r="I594" i="1"/>
  <c r="F594" i="1"/>
  <c r="T593" i="1"/>
  <c r="S593" i="1"/>
  <c r="O593" i="1"/>
  <c r="N593" i="1"/>
  <c r="I593" i="1"/>
  <c r="F593" i="1"/>
  <c r="T592" i="1"/>
  <c r="S592" i="1"/>
  <c r="O592" i="1"/>
  <c r="N592" i="1"/>
  <c r="I592" i="1"/>
  <c r="F592" i="1"/>
  <c r="T591" i="1"/>
  <c r="S591" i="1"/>
  <c r="O591" i="1"/>
  <c r="N591" i="1"/>
  <c r="I591" i="1"/>
  <c r="F591" i="1"/>
  <c r="T590" i="1"/>
  <c r="S590" i="1"/>
  <c r="O590" i="1"/>
  <c r="N590" i="1"/>
  <c r="I590" i="1"/>
  <c r="F590" i="1"/>
  <c r="T589" i="1"/>
  <c r="S589" i="1"/>
  <c r="O589" i="1"/>
  <c r="N589" i="1"/>
  <c r="I589" i="1"/>
  <c r="F589" i="1"/>
  <c r="T588" i="1"/>
  <c r="S588" i="1"/>
  <c r="O588" i="1"/>
  <c r="N588" i="1"/>
  <c r="I588" i="1"/>
  <c r="F588" i="1"/>
  <c r="T587" i="1"/>
  <c r="S587" i="1"/>
  <c r="O587" i="1"/>
  <c r="N587" i="1"/>
  <c r="I587" i="1"/>
  <c r="F587" i="1"/>
  <c r="T586" i="1"/>
  <c r="S586" i="1"/>
  <c r="O586" i="1"/>
  <c r="N586" i="1"/>
  <c r="I586" i="1"/>
  <c r="F586" i="1"/>
  <c r="T585" i="1"/>
  <c r="S585" i="1"/>
  <c r="O585" i="1"/>
  <c r="N585" i="1"/>
  <c r="I585" i="1"/>
  <c r="F585" i="1"/>
  <c r="T584" i="1"/>
  <c r="S584" i="1"/>
  <c r="O584" i="1"/>
  <c r="N584" i="1"/>
  <c r="I584" i="1"/>
  <c r="F584" i="1"/>
  <c r="T583" i="1"/>
  <c r="S583" i="1"/>
  <c r="O583" i="1"/>
  <c r="N583" i="1"/>
  <c r="I583" i="1"/>
  <c r="F583" i="1"/>
  <c r="T582" i="1"/>
  <c r="S582" i="1"/>
  <c r="O582" i="1"/>
  <c r="N582" i="1"/>
  <c r="I582" i="1"/>
  <c r="F582" i="1"/>
  <c r="T581" i="1"/>
  <c r="S581" i="1"/>
  <c r="O581" i="1"/>
  <c r="N581" i="1"/>
  <c r="I581" i="1"/>
  <c r="F581" i="1"/>
  <c r="T580" i="1"/>
  <c r="S580" i="1"/>
  <c r="O580" i="1"/>
  <c r="N580" i="1"/>
  <c r="I580" i="1"/>
  <c r="F580" i="1"/>
  <c r="T579" i="1"/>
  <c r="S579" i="1"/>
  <c r="O579" i="1"/>
  <c r="N579" i="1"/>
  <c r="I579" i="1"/>
  <c r="F579" i="1"/>
  <c r="T578" i="1"/>
  <c r="S578" i="1"/>
  <c r="O578" i="1"/>
  <c r="N578" i="1"/>
  <c r="I578" i="1"/>
  <c r="F578" i="1"/>
  <c r="T577" i="1"/>
  <c r="S577" i="1"/>
  <c r="O577" i="1"/>
  <c r="N577" i="1"/>
  <c r="I577" i="1"/>
  <c r="F577" i="1"/>
  <c r="T576" i="1"/>
  <c r="S576" i="1"/>
  <c r="O576" i="1"/>
  <c r="N576" i="1"/>
  <c r="I576" i="1"/>
  <c r="F576" i="1"/>
  <c r="T575" i="1"/>
  <c r="S575" i="1"/>
  <c r="O575" i="1"/>
  <c r="N575" i="1"/>
  <c r="I575" i="1"/>
  <c r="F575" i="1"/>
  <c r="T574" i="1"/>
  <c r="S574" i="1"/>
  <c r="O574" i="1"/>
  <c r="N574" i="1"/>
  <c r="I574" i="1"/>
  <c r="F574" i="1"/>
  <c r="T573" i="1"/>
  <c r="S573" i="1"/>
  <c r="O573" i="1"/>
  <c r="N573" i="1"/>
  <c r="I573" i="1"/>
  <c r="F573" i="1"/>
  <c r="T572" i="1"/>
  <c r="S572" i="1"/>
  <c r="O572" i="1"/>
  <c r="N572" i="1"/>
  <c r="I572" i="1"/>
  <c r="F572" i="1"/>
  <c r="T571" i="1"/>
  <c r="S571" i="1"/>
  <c r="O571" i="1"/>
  <c r="N571" i="1"/>
  <c r="I571" i="1"/>
  <c r="F571" i="1"/>
  <c r="T570" i="1"/>
  <c r="S570" i="1"/>
  <c r="O570" i="1"/>
  <c r="N570" i="1"/>
  <c r="I570" i="1"/>
  <c r="F570" i="1"/>
  <c r="T569" i="1"/>
  <c r="S569" i="1"/>
  <c r="O569" i="1"/>
  <c r="N569" i="1"/>
  <c r="I569" i="1"/>
  <c r="F569" i="1"/>
  <c r="T568" i="1"/>
  <c r="S568" i="1"/>
  <c r="O568" i="1"/>
  <c r="N568" i="1"/>
  <c r="I568" i="1"/>
  <c r="F568" i="1"/>
  <c r="T567" i="1"/>
  <c r="S567" i="1"/>
  <c r="O567" i="1"/>
  <c r="N567" i="1"/>
  <c r="I567" i="1"/>
  <c r="F567" i="1"/>
  <c r="T566" i="1"/>
  <c r="S566" i="1"/>
  <c r="O566" i="1"/>
  <c r="N566" i="1"/>
  <c r="I566" i="1"/>
  <c r="F566" i="1"/>
  <c r="T565" i="1"/>
  <c r="S565" i="1"/>
  <c r="O565" i="1"/>
  <c r="N565" i="1"/>
  <c r="I565" i="1"/>
  <c r="F565" i="1"/>
  <c r="T564" i="1"/>
  <c r="S564" i="1"/>
  <c r="O564" i="1"/>
  <c r="N564" i="1"/>
  <c r="I564" i="1"/>
  <c r="F564" i="1"/>
  <c r="T563" i="1"/>
  <c r="S563" i="1"/>
  <c r="O563" i="1"/>
  <c r="N563" i="1"/>
  <c r="I563" i="1"/>
  <c r="F563" i="1"/>
  <c r="T562" i="1"/>
  <c r="S562" i="1"/>
  <c r="O562" i="1"/>
  <c r="N562" i="1"/>
  <c r="I562" i="1"/>
  <c r="F562" i="1"/>
  <c r="T561" i="1"/>
  <c r="S561" i="1"/>
  <c r="O561" i="1"/>
  <c r="N561" i="1"/>
  <c r="I561" i="1"/>
  <c r="F561" i="1"/>
  <c r="T560" i="1"/>
  <c r="S560" i="1"/>
  <c r="O560" i="1"/>
  <c r="N560" i="1"/>
  <c r="I560" i="1"/>
  <c r="F560" i="1"/>
  <c r="T559" i="1"/>
  <c r="S559" i="1"/>
  <c r="O559" i="1"/>
  <c r="N559" i="1"/>
  <c r="I559" i="1"/>
  <c r="F559" i="1"/>
  <c r="T558" i="1"/>
  <c r="S558" i="1"/>
  <c r="O558" i="1"/>
  <c r="N558" i="1"/>
  <c r="I558" i="1"/>
  <c r="F558" i="1"/>
  <c r="T557" i="1"/>
  <c r="S557" i="1"/>
  <c r="O557" i="1"/>
  <c r="N557" i="1"/>
  <c r="I557" i="1"/>
  <c r="F557" i="1"/>
  <c r="T556" i="1"/>
  <c r="S556" i="1"/>
  <c r="O556" i="1"/>
  <c r="N556" i="1"/>
  <c r="I556" i="1"/>
  <c r="F556" i="1"/>
  <c r="T555" i="1"/>
  <c r="S555" i="1"/>
  <c r="O555" i="1"/>
  <c r="N555" i="1"/>
  <c r="I555" i="1"/>
  <c r="F555" i="1"/>
  <c r="T554" i="1"/>
  <c r="S554" i="1"/>
  <c r="O554" i="1"/>
  <c r="N554" i="1"/>
  <c r="I554" i="1"/>
  <c r="F554" i="1"/>
  <c r="T553" i="1"/>
  <c r="S553" i="1"/>
  <c r="O553" i="1"/>
  <c r="N553" i="1"/>
  <c r="I553" i="1"/>
  <c r="F553" i="1"/>
  <c r="T552" i="1"/>
  <c r="S552" i="1"/>
  <c r="O552" i="1"/>
  <c r="N552" i="1"/>
  <c r="I552" i="1"/>
  <c r="F552" i="1"/>
  <c r="T551" i="1"/>
  <c r="S551" i="1"/>
  <c r="O551" i="1"/>
  <c r="N551" i="1"/>
  <c r="I551" i="1"/>
  <c r="F551" i="1"/>
  <c r="T550" i="1"/>
  <c r="S550" i="1"/>
  <c r="O550" i="1"/>
  <c r="N550" i="1"/>
  <c r="I550" i="1"/>
  <c r="F550" i="1"/>
  <c r="T549" i="1"/>
  <c r="S549" i="1"/>
  <c r="O549" i="1"/>
  <c r="N549" i="1"/>
  <c r="I549" i="1"/>
  <c r="F549" i="1"/>
  <c r="T548" i="1"/>
  <c r="S548" i="1"/>
  <c r="O548" i="1"/>
  <c r="N548" i="1"/>
  <c r="I548" i="1"/>
  <c r="F548" i="1"/>
  <c r="T547" i="1"/>
  <c r="S547" i="1"/>
  <c r="O547" i="1"/>
  <c r="N547" i="1"/>
  <c r="I547" i="1"/>
  <c r="F547" i="1"/>
  <c r="T546" i="1"/>
  <c r="S546" i="1"/>
  <c r="O546" i="1"/>
  <c r="N546" i="1"/>
  <c r="I546" i="1"/>
  <c r="F546" i="1"/>
  <c r="T545" i="1"/>
  <c r="S545" i="1"/>
  <c r="O545" i="1"/>
  <c r="N545" i="1"/>
  <c r="I545" i="1"/>
  <c r="F545" i="1"/>
  <c r="T544" i="1"/>
  <c r="S544" i="1"/>
  <c r="O544" i="1"/>
  <c r="N544" i="1"/>
  <c r="I544" i="1"/>
  <c r="F544" i="1"/>
  <c r="T543" i="1"/>
  <c r="S543" i="1"/>
  <c r="O543" i="1"/>
  <c r="N543" i="1"/>
  <c r="I543" i="1"/>
  <c r="F543" i="1"/>
  <c r="T542" i="1"/>
  <c r="S542" i="1"/>
  <c r="O542" i="1"/>
  <c r="N542" i="1"/>
  <c r="I542" i="1"/>
  <c r="F542" i="1"/>
  <c r="T541" i="1"/>
  <c r="S541" i="1"/>
  <c r="O541" i="1"/>
  <c r="N541" i="1"/>
  <c r="I541" i="1"/>
  <c r="F541" i="1"/>
  <c r="T540" i="1"/>
  <c r="S540" i="1"/>
  <c r="O540" i="1"/>
  <c r="N540" i="1"/>
  <c r="I540" i="1"/>
  <c r="F540" i="1"/>
  <c r="T539" i="1"/>
  <c r="S539" i="1"/>
  <c r="O539" i="1"/>
  <c r="N539" i="1"/>
  <c r="I539" i="1"/>
  <c r="F539" i="1"/>
  <c r="T538" i="1"/>
  <c r="S538" i="1"/>
  <c r="O538" i="1"/>
  <c r="N538" i="1"/>
  <c r="I538" i="1"/>
  <c r="F538" i="1"/>
  <c r="T537" i="1"/>
  <c r="S537" i="1"/>
  <c r="O537" i="1"/>
  <c r="N537" i="1"/>
  <c r="I537" i="1"/>
  <c r="F537" i="1"/>
  <c r="T536" i="1"/>
  <c r="S536" i="1"/>
  <c r="O536" i="1"/>
  <c r="N536" i="1"/>
  <c r="I536" i="1"/>
  <c r="F536" i="1"/>
  <c r="T535" i="1"/>
  <c r="S535" i="1"/>
  <c r="O535" i="1"/>
  <c r="N535" i="1"/>
  <c r="I535" i="1"/>
  <c r="F535" i="1"/>
  <c r="T534" i="1"/>
  <c r="S534" i="1"/>
  <c r="O534" i="1"/>
  <c r="N534" i="1"/>
  <c r="I534" i="1"/>
  <c r="F534" i="1"/>
  <c r="T533" i="1"/>
  <c r="S533" i="1"/>
  <c r="O533" i="1"/>
  <c r="N533" i="1"/>
  <c r="I533" i="1"/>
  <c r="F533" i="1"/>
  <c r="T532" i="1"/>
  <c r="S532" i="1"/>
  <c r="O532" i="1"/>
  <c r="N532" i="1"/>
  <c r="I532" i="1"/>
  <c r="F532" i="1"/>
  <c r="T531" i="1"/>
  <c r="S531" i="1"/>
  <c r="O531" i="1"/>
  <c r="N531" i="1"/>
  <c r="I531" i="1"/>
  <c r="F531" i="1"/>
  <c r="T530" i="1"/>
  <c r="S530" i="1"/>
  <c r="O530" i="1"/>
  <c r="N530" i="1"/>
  <c r="I530" i="1"/>
  <c r="F530" i="1"/>
  <c r="T529" i="1"/>
  <c r="S529" i="1"/>
  <c r="O529" i="1"/>
  <c r="N529" i="1"/>
  <c r="I529" i="1"/>
  <c r="F529" i="1"/>
  <c r="T528" i="1"/>
  <c r="S528" i="1"/>
  <c r="O528" i="1"/>
  <c r="N528" i="1"/>
  <c r="I528" i="1"/>
  <c r="F528" i="1"/>
  <c r="T527" i="1"/>
  <c r="S527" i="1"/>
  <c r="O527" i="1"/>
  <c r="N527" i="1"/>
  <c r="I527" i="1"/>
  <c r="F527" i="1"/>
  <c r="T526" i="1"/>
  <c r="S526" i="1"/>
  <c r="O526" i="1"/>
  <c r="N526" i="1"/>
  <c r="I526" i="1"/>
  <c r="F526" i="1"/>
  <c r="T525" i="1"/>
  <c r="S525" i="1"/>
  <c r="O525" i="1"/>
  <c r="N525" i="1"/>
  <c r="I525" i="1"/>
  <c r="F525" i="1"/>
  <c r="T524" i="1"/>
  <c r="S524" i="1"/>
  <c r="O524" i="1"/>
  <c r="N524" i="1"/>
  <c r="I524" i="1"/>
  <c r="F524" i="1"/>
  <c r="T523" i="1"/>
  <c r="S523" i="1"/>
  <c r="O523" i="1"/>
  <c r="N523" i="1"/>
  <c r="I523" i="1"/>
  <c r="F523" i="1"/>
  <c r="T522" i="1"/>
  <c r="S522" i="1"/>
  <c r="O522" i="1"/>
  <c r="N522" i="1"/>
  <c r="I522" i="1"/>
  <c r="F522" i="1"/>
  <c r="T521" i="1"/>
  <c r="S521" i="1"/>
  <c r="O521" i="1"/>
  <c r="N521" i="1"/>
  <c r="I521" i="1"/>
  <c r="F521" i="1"/>
  <c r="T520" i="1"/>
  <c r="S520" i="1"/>
  <c r="O520" i="1"/>
  <c r="N520" i="1"/>
  <c r="I520" i="1"/>
  <c r="F520" i="1"/>
  <c r="T519" i="1"/>
  <c r="S519" i="1"/>
  <c r="O519" i="1"/>
  <c r="N519" i="1"/>
  <c r="I519" i="1"/>
  <c r="F519" i="1"/>
  <c r="T518" i="1"/>
  <c r="S518" i="1"/>
  <c r="O518" i="1"/>
  <c r="N518" i="1"/>
  <c r="I518" i="1"/>
  <c r="F518" i="1"/>
  <c r="T517" i="1"/>
  <c r="S517" i="1"/>
  <c r="O517" i="1"/>
  <c r="N517" i="1"/>
  <c r="I517" i="1"/>
  <c r="F517" i="1"/>
  <c r="T516" i="1"/>
  <c r="S516" i="1"/>
  <c r="O516" i="1"/>
  <c r="N516" i="1"/>
  <c r="I516" i="1"/>
  <c r="F516" i="1"/>
  <c r="T515" i="1"/>
  <c r="S515" i="1"/>
  <c r="O515" i="1"/>
  <c r="N515" i="1"/>
  <c r="I515" i="1"/>
  <c r="F515" i="1"/>
  <c r="T514" i="1"/>
  <c r="S514" i="1"/>
  <c r="O514" i="1"/>
  <c r="N514" i="1"/>
  <c r="I514" i="1"/>
  <c r="F514" i="1"/>
  <c r="T513" i="1"/>
  <c r="S513" i="1"/>
  <c r="O513" i="1"/>
  <c r="N513" i="1"/>
  <c r="I513" i="1"/>
  <c r="F513" i="1"/>
  <c r="T512" i="1"/>
  <c r="S512" i="1"/>
  <c r="O512" i="1"/>
  <c r="N512" i="1"/>
  <c r="I512" i="1"/>
  <c r="F512" i="1"/>
  <c r="T511" i="1"/>
  <c r="S511" i="1"/>
  <c r="O511" i="1"/>
  <c r="N511" i="1"/>
  <c r="I511" i="1"/>
  <c r="F511" i="1"/>
  <c r="T510" i="1"/>
  <c r="S510" i="1"/>
  <c r="O510" i="1"/>
  <c r="N510" i="1"/>
  <c r="I510" i="1"/>
  <c r="F510" i="1"/>
  <c r="T509" i="1"/>
  <c r="S509" i="1"/>
  <c r="O509" i="1"/>
  <c r="N509" i="1"/>
  <c r="I509" i="1"/>
  <c r="F509" i="1"/>
  <c r="T508" i="1"/>
  <c r="S508" i="1"/>
  <c r="O508" i="1"/>
  <c r="N508" i="1"/>
  <c r="I508" i="1"/>
  <c r="F508" i="1"/>
  <c r="T507" i="1"/>
  <c r="S507" i="1"/>
  <c r="O507" i="1"/>
  <c r="N507" i="1"/>
  <c r="I507" i="1"/>
  <c r="F507" i="1"/>
  <c r="T506" i="1"/>
  <c r="S506" i="1"/>
  <c r="O506" i="1"/>
  <c r="N506" i="1"/>
  <c r="I506" i="1"/>
  <c r="F506" i="1"/>
  <c r="T505" i="1"/>
  <c r="S505" i="1"/>
  <c r="O505" i="1"/>
  <c r="N505" i="1"/>
  <c r="I505" i="1"/>
  <c r="F505" i="1"/>
  <c r="T504" i="1"/>
  <c r="S504" i="1"/>
  <c r="O504" i="1"/>
  <c r="N504" i="1"/>
  <c r="I504" i="1"/>
  <c r="F504" i="1"/>
  <c r="T503" i="1"/>
  <c r="S503" i="1"/>
  <c r="O503" i="1"/>
  <c r="N503" i="1"/>
  <c r="I503" i="1"/>
  <c r="F503" i="1"/>
  <c r="T502" i="1"/>
  <c r="S502" i="1"/>
  <c r="O502" i="1"/>
  <c r="N502" i="1"/>
  <c r="I502" i="1"/>
  <c r="F502" i="1"/>
  <c r="T501" i="1"/>
  <c r="S501" i="1"/>
  <c r="O501" i="1"/>
  <c r="N501" i="1"/>
  <c r="I501" i="1"/>
  <c r="F501" i="1"/>
  <c r="T500" i="1"/>
  <c r="S500" i="1"/>
  <c r="O500" i="1"/>
  <c r="N500" i="1"/>
  <c r="I500" i="1"/>
  <c r="F500" i="1"/>
  <c r="T499" i="1"/>
  <c r="S499" i="1"/>
  <c r="O499" i="1"/>
  <c r="N499" i="1"/>
  <c r="I499" i="1"/>
  <c r="F499" i="1"/>
  <c r="T498" i="1"/>
  <c r="S498" i="1"/>
  <c r="O498" i="1"/>
  <c r="N498" i="1"/>
  <c r="I498" i="1"/>
  <c r="F498" i="1"/>
  <c r="T497" i="1"/>
  <c r="S497" i="1"/>
  <c r="O497" i="1"/>
  <c r="N497" i="1"/>
  <c r="I497" i="1"/>
  <c r="F497" i="1"/>
  <c r="T496" i="1"/>
  <c r="S496" i="1"/>
  <c r="O496" i="1"/>
  <c r="N496" i="1"/>
  <c r="I496" i="1"/>
  <c r="F496" i="1"/>
  <c r="T495" i="1"/>
  <c r="S495" i="1"/>
  <c r="O495" i="1"/>
  <c r="N495" i="1"/>
  <c r="I495" i="1"/>
  <c r="F495" i="1"/>
  <c r="T494" i="1"/>
  <c r="S494" i="1"/>
  <c r="O494" i="1"/>
  <c r="N494" i="1"/>
  <c r="I494" i="1"/>
  <c r="F494" i="1"/>
  <c r="T493" i="1"/>
  <c r="S493" i="1"/>
  <c r="O493" i="1"/>
  <c r="N493" i="1"/>
  <c r="I493" i="1"/>
  <c r="F493" i="1"/>
  <c r="T492" i="1"/>
  <c r="S492" i="1"/>
  <c r="O492" i="1"/>
  <c r="N492" i="1"/>
  <c r="I492" i="1"/>
  <c r="F492" i="1"/>
  <c r="T491" i="1"/>
  <c r="S491" i="1"/>
  <c r="O491" i="1"/>
  <c r="N491" i="1"/>
  <c r="I491" i="1"/>
  <c r="F491" i="1"/>
  <c r="T490" i="1"/>
  <c r="S490" i="1"/>
  <c r="O490" i="1"/>
  <c r="N490" i="1"/>
  <c r="I490" i="1"/>
  <c r="F490" i="1"/>
  <c r="T489" i="1"/>
  <c r="S489" i="1"/>
  <c r="O489" i="1"/>
  <c r="N489" i="1"/>
  <c r="I489" i="1"/>
  <c r="F489" i="1"/>
  <c r="T488" i="1"/>
  <c r="S488" i="1"/>
  <c r="O488" i="1"/>
  <c r="N488" i="1"/>
  <c r="I488" i="1"/>
  <c r="F488" i="1"/>
  <c r="T487" i="1"/>
  <c r="S487" i="1"/>
  <c r="O487" i="1"/>
  <c r="N487" i="1"/>
  <c r="I487" i="1"/>
  <c r="F487" i="1"/>
  <c r="T486" i="1"/>
  <c r="S486" i="1"/>
  <c r="O486" i="1"/>
  <c r="N486" i="1"/>
  <c r="I486" i="1"/>
  <c r="F486" i="1"/>
  <c r="T485" i="1"/>
  <c r="S485" i="1"/>
  <c r="O485" i="1"/>
  <c r="N485" i="1"/>
  <c r="I485" i="1"/>
  <c r="F485" i="1"/>
  <c r="T484" i="1"/>
  <c r="S484" i="1"/>
  <c r="O484" i="1"/>
  <c r="N484" i="1"/>
  <c r="I484" i="1"/>
  <c r="F484" i="1"/>
  <c r="T483" i="1"/>
  <c r="S483" i="1"/>
  <c r="O483" i="1"/>
  <c r="N483" i="1"/>
  <c r="I483" i="1"/>
  <c r="F483" i="1"/>
  <c r="T482" i="1"/>
  <c r="S482" i="1"/>
  <c r="O482" i="1"/>
  <c r="N482" i="1"/>
  <c r="I482" i="1"/>
  <c r="F482" i="1"/>
  <c r="T481" i="1"/>
  <c r="S481" i="1"/>
  <c r="O481" i="1"/>
  <c r="N481" i="1"/>
  <c r="I481" i="1"/>
  <c r="F481" i="1"/>
  <c r="T480" i="1"/>
  <c r="S480" i="1"/>
  <c r="O480" i="1"/>
  <c r="N480" i="1"/>
  <c r="I480" i="1"/>
  <c r="F480" i="1"/>
  <c r="T479" i="1"/>
  <c r="S479" i="1"/>
  <c r="O479" i="1"/>
  <c r="N479" i="1"/>
  <c r="I479" i="1"/>
  <c r="F479" i="1"/>
  <c r="T478" i="1"/>
  <c r="S478" i="1"/>
  <c r="O478" i="1"/>
  <c r="N478" i="1"/>
  <c r="I478" i="1"/>
  <c r="F478" i="1"/>
  <c r="T477" i="1"/>
  <c r="S477" i="1"/>
  <c r="O477" i="1"/>
  <c r="N477" i="1"/>
  <c r="I477" i="1"/>
  <c r="F477" i="1"/>
  <c r="T476" i="1"/>
  <c r="S476" i="1"/>
  <c r="O476" i="1"/>
  <c r="N476" i="1"/>
  <c r="I476" i="1"/>
  <c r="F476" i="1"/>
  <c r="T475" i="1"/>
  <c r="S475" i="1"/>
  <c r="O475" i="1"/>
  <c r="N475" i="1"/>
  <c r="I475" i="1"/>
  <c r="F475" i="1"/>
  <c r="T474" i="1"/>
  <c r="S474" i="1"/>
  <c r="O474" i="1"/>
  <c r="N474" i="1"/>
  <c r="I474" i="1"/>
  <c r="F474" i="1"/>
  <c r="T473" i="1"/>
  <c r="S473" i="1"/>
  <c r="O473" i="1"/>
  <c r="N473" i="1"/>
  <c r="I473" i="1"/>
  <c r="F473" i="1"/>
  <c r="T472" i="1"/>
  <c r="S472" i="1"/>
  <c r="O472" i="1"/>
  <c r="N472" i="1"/>
  <c r="I472" i="1"/>
  <c r="F472" i="1"/>
  <c r="T471" i="1"/>
  <c r="S471" i="1"/>
  <c r="O471" i="1"/>
  <c r="N471" i="1"/>
  <c r="I471" i="1"/>
  <c r="F471" i="1"/>
  <c r="T470" i="1"/>
  <c r="S470" i="1"/>
  <c r="O470" i="1"/>
  <c r="N470" i="1"/>
  <c r="I470" i="1"/>
  <c r="F470" i="1"/>
  <c r="T469" i="1"/>
  <c r="S469" i="1"/>
  <c r="O469" i="1"/>
  <c r="N469" i="1"/>
  <c r="I469" i="1"/>
  <c r="F469" i="1"/>
  <c r="T468" i="1"/>
  <c r="S468" i="1"/>
  <c r="O468" i="1"/>
  <c r="N468" i="1"/>
  <c r="I468" i="1"/>
  <c r="F468" i="1"/>
  <c r="T467" i="1"/>
  <c r="S467" i="1"/>
  <c r="O467" i="1"/>
  <c r="N467" i="1"/>
  <c r="I467" i="1"/>
  <c r="F467" i="1"/>
  <c r="T466" i="1"/>
  <c r="S466" i="1"/>
  <c r="O466" i="1"/>
  <c r="N466" i="1"/>
  <c r="I466" i="1"/>
  <c r="F466" i="1"/>
  <c r="T465" i="1"/>
  <c r="S465" i="1"/>
  <c r="O465" i="1"/>
  <c r="N465" i="1"/>
  <c r="I465" i="1"/>
  <c r="F465" i="1"/>
  <c r="T464" i="1"/>
  <c r="S464" i="1"/>
  <c r="O464" i="1"/>
  <c r="N464" i="1"/>
  <c r="I464" i="1"/>
  <c r="F464" i="1"/>
  <c r="T463" i="1"/>
  <c r="S463" i="1"/>
  <c r="O463" i="1"/>
  <c r="N463" i="1"/>
  <c r="I463" i="1"/>
  <c r="F463" i="1"/>
  <c r="T462" i="1"/>
  <c r="S462" i="1"/>
  <c r="O462" i="1"/>
  <c r="N462" i="1"/>
  <c r="I462" i="1"/>
  <c r="F462" i="1"/>
  <c r="T461" i="1"/>
  <c r="S461" i="1"/>
  <c r="O461" i="1"/>
  <c r="N461" i="1"/>
  <c r="I461" i="1"/>
  <c r="F461" i="1"/>
  <c r="T460" i="1"/>
  <c r="S460" i="1"/>
  <c r="O460" i="1"/>
  <c r="N460" i="1"/>
  <c r="I460" i="1"/>
  <c r="F460" i="1"/>
  <c r="T459" i="1"/>
  <c r="S459" i="1"/>
  <c r="O459" i="1"/>
  <c r="N459" i="1"/>
  <c r="I459" i="1"/>
  <c r="F459" i="1"/>
  <c r="T458" i="1"/>
  <c r="S458" i="1"/>
  <c r="O458" i="1"/>
  <c r="N458" i="1"/>
  <c r="I458" i="1"/>
  <c r="F458" i="1"/>
  <c r="T457" i="1"/>
  <c r="S457" i="1"/>
  <c r="O457" i="1"/>
  <c r="N457" i="1"/>
  <c r="I457" i="1"/>
  <c r="F457" i="1"/>
  <c r="T456" i="1"/>
  <c r="S456" i="1"/>
  <c r="O456" i="1"/>
  <c r="N456" i="1"/>
  <c r="I456" i="1"/>
  <c r="F456" i="1"/>
  <c r="T455" i="1"/>
  <c r="S455" i="1"/>
  <c r="O455" i="1"/>
  <c r="N455" i="1"/>
  <c r="I455" i="1"/>
  <c r="F455" i="1"/>
  <c r="T454" i="1"/>
  <c r="S454" i="1"/>
  <c r="O454" i="1"/>
  <c r="N454" i="1"/>
  <c r="I454" i="1"/>
  <c r="F454" i="1"/>
  <c r="T453" i="1"/>
  <c r="S453" i="1"/>
  <c r="O453" i="1"/>
  <c r="N453" i="1"/>
  <c r="I453" i="1"/>
  <c r="F453" i="1"/>
  <c r="T452" i="1"/>
  <c r="S452" i="1"/>
  <c r="O452" i="1"/>
  <c r="N452" i="1"/>
  <c r="I452" i="1"/>
  <c r="F452" i="1"/>
  <c r="T451" i="1"/>
  <c r="S451" i="1"/>
  <c r="O451" i="1"/>
  <c r="N451" i="1"/>
  <c r="I451" i="1"/>
  <c r="F451" i="1"/>
  <c r="T450" i="1"/>
  <c r="S450" i="1"/>
  <c r="O450" i="1"/>
  <c r="N450" i="1"/>
  <c r="I450" i="1"/>
  <c r="F450" i="1"/>
  <c r="T449" i="1"/>
  <c r="S449" i="1"/>
  <c r="O449" i="1"/>
  <c r="N449" i="1"/>
  <c r="I449" i="1"/>
  <c r="F449" i="1"/>
  <c r="T448" i="1"/>
  <c r="S448" i="1"/>
  <c r="O448" i="1"/>
  <c r="N448" i="1"/>
  <c r="I448" i="1"/>
  <c r="F448" i="1"/>
  <c r="T447" i="1"/>
  <c r="S447" i="1"/>
  <c r="O447" i="1"/>
  <c r="N447" i="1"/>
  <c r="I447" i="1"/>
  <c r="F447" i="1"/>
  <c r="T446" i="1"/>
  <c r="S446" i="1"/>
  <c r="O446" i="1"/>
  <c r="N446" i="1"/>
  <c r="I446" i="1"/>
  <c r="F446" i="1"/>
  <c r="T445" i="1"/>
  <c r="S445" i="1"/>
  <c r="O445" i="1"/>
  <c r="N445" i="1"/>
  <c r="I445" i="1"/>
  <c r="F445" i="1"/>
  <c r="T444" i="1"/>
  <c r="S444" i="1"/>
  <c r="O444" i="1"/>
  <c r="N444" i="1"/>
  <c r="I444" i="1"/>
  <c r="F444" i="1"/>
  <c r="T443" i="1"/>
  <c r="S443" i="1"/>
  <c r="O443" i="1"/>
  <c r="N443" i="1"/>
  <c r="I443" i="1"/>
  <c r="F443" i="1"/>
  <c r="T442" i="1"/>
  <c r="S442" i="1"/>
  <c r="O442" i="1"/>
  <c r="N442" i="1"/>
  <c r="I442" i="1"/>
  <c r="F442" i="1"/>
  <c r="T441" i="1"/>
  <c r="S441" i="1"/>
  <c r="O441" i="1"/>
  <c r="N441" i="1"/>
  <c r="I441" i="1"/>
  <c r="F441" i="1"/>
  <c r="T440" i="1"/>
  <c r="S440" i="1"/>
  <c r="O440" i="1"/>
  <c r="N440" i="1"/>
  <c r="I440" i="1"/>
  <c r="F440" i="1"/>
  <c r="T439" i="1"/>
  <c r="S439" i="1"/>
  <c r="O439" i="1"/>
  <c r="N439" i="1"/>
  <c r="I439" i="1"/>
  <c r="F439" i="1"/>
  <c r="T438" i="1"/>
  <c r="S438" i="1"/>
  <c r="O438" i="1"/>
  <c r="N438" i="1"/>
  <c r="I438" i="1"/>
  <c r="F438" i="1"/>
  <c r="T437" i="1"/>
  <c r="S437" i="1"/>
  <c r="O437" i="1"/>
  <c r="N437" i="1"/>
  <c r="I437" i="1"/>
  <c r="F437" i="1"/>
  <c r="T436" i="1"/>
  <c r="S436" i="1"/>
  <c r="O436" i="1"/>
  <c r="N436" i="1"/>
  <c r="I436" i="1"/>
  <c r="F436" i="1"/>
  <c r="T435" i="1"/>
  <c r="S435" i="1"/>
  <c r="O435" i="1"/>
  <c r="N435" i="1"/>
  <c r="I435" i="1"/>
  <c r="F435" i="1"/>
  <c r="T434" i="1"/>
  <c r="S434" i="1"/>
  <c r="O434" i="1"/>
  <c r="N434" i="1"/>
  <c r="I434" i="1"/>
  <c r="F434" i="1"/>
  <c r="T433" i="1"/>
  <c r="S433" i="1"/>
  <c r="O433" i="1"/>
  <c r="N433" i="1"/>
  <c r="I433" i="1"/>
  <c r="F433" i="1"/>
  <c r="T432" i="1"/>
  <c r="S432" i="1"/>
  <c r="O432" i="1"/>
  <c r="N432" i="1"/>
  <c r="I432" i="1"/>
  <c r="F432" i="1"/>
  <c r="T431" i="1"/>
  <c r="S431" i="1"/>
  <c r="O431" i="1"/>
  <c r="N431" i="1"/>
  <c r="I431" i="1"/>
  <c r="F431" i="1"/>
  <c r="T430" i="1"/>
  <c r="S430" i="1"/>
  <c r="O430" i="1"/>
  <c r="N430" i="1"/>
  <c r="I430" i="1"/>
  <c r="F430" i="1"/>
  <c r="T429" i="1"/>
  <c r="S429" i="1"/>
  <c r="O429" i="1"/>
  <c r="N429" i="1"/>
  <c r="I429" i="1"/>
  <c r="F429" i="1"/>
  <c r="T428" i="1"/>
  <c r="S428" i="1"/>
  <c r="O428" i="1"/>
  <c r="N428" i="1"/>
  <c r="I428" i="1"/>
  <c r="F428" i="1"/>
  <c r="T427" i="1"/>
  <c r="S427" i="1"/>
  <c r="O427" i="1"/>
  <c r="N427" i="1"/>
  <c r="I427" i="1"/>
  <c r="F427" i="1"/>
  <c r="T426" i="1"/>
  <c r="S426" i="1"/>
  <c r="O426" i="1"/>
  <c r="N426" i="1"/>
  <c r="I426" i="1"/>
  <c r="F426" i="1"/>
  <c r="T425" i="1"/>
  <c r="S425" i="1"/>
  <c r="O425" i="1"/>
  <c r="N425" i="1"/>
  <c r="I425" i="1"/>
  <c r="F425" i="1"/>
  <c r="T424" i="1"/>
  <c r="S424" i="1"/>
  <c r="O424" i="1"/>
  <c r="N424" i="1"/>
  <c r="I424" i="1"/>
  <c r="F424" i="1"/>
  <c r="T423" i="1"/>
  <c r="S423" i="1"/>
  <c r="O423" i="1"/>
  <c r="N423" i="1"/>
  <c r="I423" i="1"/>
  <c r="F423" i="1"/>
  <c r="T422" i="1"/>
  <c r="S422" i="1"/>
  <c r="O422" i="1"/>
  <c r="N422" i="1"/>
  <c r="I422" i="1"/>
  <c r="F422" i="1"/>
  <c r="T421" i="1"/>
  <c r="S421" i="1"/>
  <c r="O421" i="1"/>
  <c r="N421" i="1"/>
  <c r="I421" i="1"/>
  <c r="F421" i="1"/>
  <c r="T420" i="1"/>
  <c r="S420" i="1"/>
  <c r="O420" i="1"/>
  <c r="N420" i="1"/>
  <c r="I420" i="1"/>
  <c r="F420" i="1"/>
  <c r="T419" i="1"/>
  <c r="S419" i="1"/>
  <c r="O419" i="1"/>
  <c r="N419" i="1"/>
  <c r="I419" i="1"/>
  <c r="F419" i="1"/>
  <c r="T418" i="1"/>
  <c r="S418" i="1"/>
  <c r="O418" i="1"/>
  <c r="N418" i="1"/>
  <c r="I418" i="1"/>
  <c r="F418" i="1"/>
  <c r="T417" i="1"/>
  <c r="S417" i="1"/>
  <c r="O417" i="1"/>
  <c r="N417" i="1"/>
  <c r="I417" i="1"/>
  <c r="F417" i="1"/>
  <c r="T416" i="1"/>
  <c r="S416" i="1"/>
  <c r="O416" i="1"/>
  <c r="N416" i="1"/>
  <c r="I416" i="1"/>
  <c r="F416" i="1"/>
  <c r="T415" i="1"/>
  <c r="S415" i="1"/>
  <c r="O415" i="1"/>
  <c r="N415" i="1"/>
  <c r="I415" i="1"/>
  <c r="F415" i="1"/>
  <c r="T414" i="1"/>
  <c r="S414" i="1"/>
  <c r="O414" i="1"/>
  <c r="N414" i="1"/>
  <c r="I414" i="1"/>
  <c r="F414" i="1"/>
  <c r="T413" i="1"/>
  <c r="S413" i="1"/>
  <c r="O413" i="1"/>
  <c r="N413" i="1"/>
  <c r="I413" i="1"/>
  <c r="F413" i="1"/>
  <c r="T412" i="1"/>
  <c r="S412" i="1"/>
  <c r="O412" i="1"/>
  <c r="N412" i="1"/>
  <c r="I412" i="1"/>
  <c r="F412" i="1"/>
  <c r="T411" i="1"/>
  <c r="S411" i="1"/>
  <c r="O411" i="1"/>
  <c r="N411" i="1"/>
  <c r="I411" i="1"/>
  <c r="F411" i="1"/>
  <c r="T410" i="1"/>
  <c r="S410" i="1"/>
  <c r="O410" i="1"/>
  <c r="N410" i="1"/>
  <c r="I410" i="1"/>
  <c r="F410" i="1"/>
  <c r="T409" i="1"/>
  <c r="S409" i="1"/>
  <c r="O409" i="1"/>
  <c r="N409" i="1"/>
  <c r="I409" i="1"/>
  <c r="F409" i="1"/>
  <c r="T408" i="1"/>
  <c r="S408" i="1"/>
  <c r="O408" i="1"/>
  <c r="N408" i="1"/>
  <c r="I408" i="1"/>
  <c r="F408" i="1"/>
  <c r="T407" i="1"/>
  <c r="S407" i="1"/>
  <c r="O407" i="1"/>
  <c r="N407" i="1"/>
  <c r="I407" i="1"/>
  <c r="F407" i="1"/>
  <c r="T406" i="1"/>
  <c r="S406" i="1"/>
  <c r="O406" i="1"/>
  <c r="N406" i="1"/>
  <c r="I406" i="1"/>
  <c r="F406" i="1"/>
  <c r="T405" i="1"/>
  <c r="S405" i="1"/>
  <c r="O405" i="1"/>
  <c r="N405" i="1"/>
  <c r="I405" i="1"/>
  <c r="F405" i="1"/>
  <c r="T404" i="1"/>
  <c r="S404" i="1"/>
  <c r="O404" i="1"/>
  <c r="N404" i="1"/>
  <c r="I404" i="1"/>
  <c r="F404" i="1"/>
  <c r="T403" i="1"/>
  <c r="S403" i="1"/>
  <c r="O403" i="1"/>
  <c r="N403" i="1"/>
  <c r="I403" i="1"/>
  <c r="F403" i="1"/>
  <c r="T402" i="1"/>
  <c r="S402" i="1"/>
  <c r="O402" i="1"/>
  <c r="N402" i="1"/>
  <c r="I402" i="1"/>
  <c r="F402" i="1"/>
  <c r="T401" i="1"/>
  <c r="S401" i="1"/>
  <c r="O401" i="1"/>
  <c r="N401" i="1"/>
  <c r="I401" i="1"/>
  <c r="F401" i="1"/>
  <c r="T400" i="1"/>
  <c r="S400" i="1"/>
  <c r="O400" i="1"/>
  <c r="N400" i="1"/>
  <c r="I400" i="1"/>
  <c r="F400" i="1"/>
  <c r="T399" i="1"/>
  <c r="S399" i="1"/>
  <c r="O399" i="1"/>
  <c r="N399" i="1"/>
  <c r="I399" i="1"/>
  <c r="F399" i="1"/>
  <c r="T398" i="1"/>
  <c r="S398" i="1"/>
  <c r="O398" i="1"/>
  <c r="N398" i="1"/>
  <c r="I398" i="1"/>
  <c r="F398" i="1"/>
  <c r="T397" i="1"/>
  <c r="S397" i="1"/>
  <c r="O397" i="1"/>
  <c r="N397" i="1"/>
  <c r="I397" i="1"/>
  <c r="F397" i="1"/>
  <c r="T396" i="1"/>
  <c r="S396" i="1"/>
  <c r="O396" i="1"/>
  <c r="N396" i="1"/>
  <c r="I396" i="1"/>
  <c r="F396" i="1"/>
  <c r="T395" i="1"/>
  <c r="S395" i="1"/>
  <c r="O395" i="1"/>
  <c r="N395" i="1"/>
  <c r="I395" i="1"/>
  <c r="F395" i="1"/>
  <c r="T394" i="1"/>
  <c r="S394" i="1"/>
  <c r="O394" i="1"/>
  <c r="N394" i="1"/>
  <c r="I394" i="1"/>
  <c r="F394" i="1"/>
  <c r="T393" i="1"/>
  <c r="S393" i="1"/>
  <c r="O393" i="1"/>
  <c r="N393" i="1"/>
  <c r="I393" i="1"/>
  <c r="F393" i="1"/>
  <c r="T392" i="1"/>
  <c r="S392" i="1"/>
  <c r="O392" i="1"/>
  <c r="N392" i="1"/>
  <c r="I392" i="1"/>
  <c r="F392" i="1"/>
  <c r="T391" i="1"/>
  <c r="S391" i="1"/>
  <c r="O391" i="1"/>
  <c r="N391" i="1"/>
  <c r="I391" i="1"/>
  <c r="F391" i="1"/>
  <c r="T390" i="1"/>
  <c r="S390" i="1"/>
  <c r="O390" i="1"/>
  <c r="N390" i="1"/>
  <c r="I390" i="1"/>
  <c r="F390" i="1"/>
  <c r="T389" i="1"/>
  <c r="S389" i="1"/>
  <c r="O389" i="1"/>
  <c r="N389" i="1"/>
  <c r="I389" i="1"/>
  <c r="F389" i="1"/>
  <c r="T388" i="1"/>
  <c r="S388" i="1"/>
  <c r="O388" i="1"/>
  <c r="N388" i="1"/>
  <c r="I388" i="1"/>
  <c r="F388" i="1"/>
  <c r="T387" i="1"/>
  <c r="S387" i="1"/>
  <c r="O387" i="1"/>
  <c r="N387" i="1"/>
  <c r="I387" i="1"/>
  <c r="F387" i="1"/>
  <c r="T386" i="1"/>
  <c r="S386" i="1"/>
  <c r="O386" i="1"/>
  <c r="N386" i="1"/>
  <c r="I386" i="1"/>
  <c r="F386" i="1"/>
  <c r="T385" i="1"/>
  <c r="S385" i="1"/>
  <c r="O385" i="1"/>
  <c r="N385" i="1"/>
  <c r="I385" i="1"/>
  <c r="F385" i="1"/>
  <c r="T384" i="1"/>
  <c r="S384" i="1"/>
  <c r="O384" i="1"/>
  <c r="N384" i="1"/>
  <c r="I384" i="1"/>
  <c r="F384" i="1"/>
  <c r="T383" i="1"/>
  <c r="S383" i="1"/>
  <c r="O383" i="1"/>
  <c r="N383" i="1"/>
  <c r="I383" i="1"/>
  <c r="F383" i="1"/>
  <c r="T382" i="1"/>
  <c r="S382" i="1"/>
  <c r="O382" i="1"/>
  <c r="N382" i="1"/>
  <c r="I382" i="1"/>
  <c r="F382" i="1"/>
  <c r="T381" i="1"/>
  <c r="S381" i="1"/>
  <c r="O381" i="1"/>
  <c r="N381" i="1"/>
  <c r="I381" i="1"/>
  <c r="F381" i="1"/>
  <c r="T380" i="1"/>
  <c r="S380" i="1"/>
  <c r="O380" i="1"/>
  <c r="N380" i="1"/>
  <c r="I380" i="1"/>
  <c r="F380" i="1"/>
  <c r="T379" i="1"/>
  <c r="S379" i="1"/>
  <c r="O379" i="1"/>
  <c r="N379" i="1"/>
  <c r="I379" i="1"/>
  <c r="F379" i="1"/>
  <c r="T378" i="1"/>
  <c r="S378" i="1"/>
  <c r="O378" i="1"/>
  <c r="N378" i="1"/>
  <c r="I378" i="1"/>
  <c r="F378" i="1"/>
  <c r="T377" i="1"/>
  <c r="S377" i="1"/>
  <c r="O377" i="1"/>
  <c r="N377" i="1"/>
  <c r="I377" i="1"/>
  <c r="F377" i="1"/>
  <c r="T376" i="1"/>
  <c r="S376" i="1"/>
  <c r="O376" i="1"/>
  <c r="N376" i="1"/>
  <c r="I376" i="1"/>
  <c r="F376" i="1"/>
  <c r="T375" i="1"/>
  <c r="S375" i="1"/>
  <c r="O375" i="1"/>
  <c r="N375" i="1"/>
  <c r="I375" i="1"/>
  <c r="F375" i="1"/>
  <c r="T374" i="1"/>
  <c r="S374" i="1"/>
  <c r="O374" i="1"/>
  <c r="N374" i="1"/>
  <c r="I374" i="1"/>
  <c r="F374" i="1"/>
  <c r="T373" i="1"/>
  <c r="S373" i="1"/>
  <c r="O373" i="1"/>
  <c r="N373" i="1"/>
  <c r="I373" i="1"/>
  <c r="F373" i="1"/>
  <c r="T372" i="1"/>
  <c r="S372" i="1"/>
  <c r="O372" i="1"/>
  <c r="N372" i="1"/>
  <c r="I372" i="1"/>
  <c r="F372" i="1"/>
  <c r="T371" i="1"/>
  <c r="S371" i="1"/>
  <c r="O371" i="1"/>
  <c r="N371" i="1"/>
  <c r="I371" i="1"/>
  <c r="F371" i="1"/>
  <c r="T370" i="1"/>
  <c r="S370" i="1"/>
  <c r="O370" i="1"/>
  <c r="N370" i="1"/>
  <c r="I370" i="1"/>
  <c r="F370" i="1"/>
  <c r="T369" i="1"/>
  <c r="S369" i="1"/>
  <c r="O369" i="1"/>
  <c r="N369" i="1"/>
  <c r="I369" i="1"/>
  <c r="F369" i="1"/>
  <c r="T368" i="1"/>
  <c r="S368" i="1"/>
  <c r="O368" i="1"/>
  <c r="N368" i="1"/>
  <c r="I368" i="1"/>
  <c r="F368" i="1"/>
  <c r="T367" i="1"/>
  <c r="S367" i="1"/>
  <c r="O367" i="1"/>
  <c r="N367" i="1"/>
  <c r="I367" i="1"/>
  <c r="F367" i="1"/>
  <c r="T366" i="1"/>
  <c r="S366" i="1"/>
  <c r="O366" i="1"/>
  <c r="N366" i="1"/>
  <c r="I366" i="1"/>
  <c r="F366" i="1"/>
  <c r="T365" i="1"/>
  <c r="S365" i="1"/>
  <c r="O365" i="1"/>
  <c r="N365" i="1"/>
  <c r="I365" i="1"/>
  <c r="F365" i="1"/>
  <c r="T364" i="1"/>
  <c r="S364" i="1"/>
  <c r="O364" i="1"/>
  <c r="N364" i="1"/>
  <c r="I364" i="1"/>
  <c r="F364" i="1"/>
  <c r="T363" i="1"/>
  <c r="S363" i="1"/>
  <c r="O363" i="1"/>
  <c r="N363" i="1"/>
  <c r="I363" i="1"/>
  <c r="F363" i="1"/>
  <c r="T362" i="1"/>
  <c r="S362" i="1"/>
  <c r="O362" i="1"/>
  <c r="N362" i="1"/>
  <c r="I362" i="1"/>
  <c r="F362" i="1"/>
  <c r="T361" i="1"/>
  <c r="S361" i="1"/>
  <c r="O361" i="1"/>
  <c r="N361" i="1"/>
  <c r="I361" i="1"/>
  <c r="F361" i="1"/>
  <c r="T360" i="1"/>
  <c r="S360" i="1"/>
  <c r="O360" i="1"/>
  <c r="N360" i="1"/>
  <c r="I360" i="1"/>
  <c r="F360" i="1"/>
  <c r="T359" i="1"/>
  <c r="S359" i="1"/>
  <c r="O359" i="1"/>
  <c r="N359" i="1"/>
  <c r="I359" i="1"/>
  <c r="F359" i="1"/>
  <c r="T358" i="1"/>
  <c r="S358" i="1"/>
  <c r="O358" i="1"/>
  <c r="N358" i="1"/>
  <c r="I358" i="1"/>
  <c r="F358" i="1"/>
  <c r="T357" i="1"/>
  <c r="S357" i="1"/>
  <c r="O357" i="1"/>
  <c r="N357" i="1"/>
  <c r="I357" i="1"/>
  <c r="F357" i="1"/>
  <c r="T356" i="1"/>
  <c r="S356" i="1"/>
  <c r="O356" i="1"/>
  <c r="N356" i="1"/>
  <c r="I356" i="1"/>
  <c r="F356" i="1"/>
  <c r="T355" i="1"/>
  <c r="S355" i="1"/>
  <c r="O355" i="1"/>
  <c r="N355" i="1"/>
  <c r="I355" i="1"/>
  <c r="F355" i="1"/>
  <c r="T354" i="1"/>
  <c r="S354" i="1"/>
  <c r="O354" i="1"/>
  <c r="N354" i="1"/>
  <c r="I354" i="1"/>
  <c r="F354" i="1"/>
  <c r="T353" i="1"/>
  <c r="S353" i="1"/>
  <c r="O353" i="1"/>
  <c r="N353" i="1"/>
  <c r="I353" i="1"/>
  <c r="F353" i="1"/>
  <c r="T352" i="1"/>
  <c r="S352" i="1"/>
  <c r="O352" i="1"/>
  <c r="N352" i="1"/>
  <c r="I352" i="1"/>
  <c r="F352" i="1"/>
  <c r="T351" i="1"/>
  <c r="S351" i="1"/>
  <c r="O351" i="1"/>
  <c r="N351" i="1"/>
  <c r="I351" i="1"/>
  <c r="F351" i="1"/>
  <c r="T350" i="1"/>
  <c r="S350" i="1"/>
  <c r="O350" i="1"/>
  <c r="N350" i="1"/>
  <c r="I350" i="1"/>
  <c r="F350" i="1"/>
  <c r="T349" i="1"/>
  <c r="S349" i="1"/>
  <c r="O349" i="1"/>
  <c r="N349" i="1"/>
  <c r="I349" i="1"/>
  <c r="F349" i="1"/>
  <c r="T348" i="1"/>
  <c r="S348" i="1"/>
  <c r="O348" i="1"/>
  <c r="N348" i="1"/>
  <c r="I348" i="1"/>
  <c r="F348" i="1"/>
  <c r="T347" i="1"/>
  <c r="S347" i="1"/>
  <c r="O347" i="1"/>
  <c r="N347" i="1"/>
  <c r="I347" i="1"/>
  <c r="F347" i="1"/>
  <c r="T346" i="1"/>
  <c r="S346" i="1"/>
  <c r="O346" i="1"/>
  <c r="N346" i="1"/>
  <c r="I346" i="1"/>
  <c r="F346" i="1"/>
  <c r="T345" i="1"/>
  <c r="S345" i="1"/>
  <c r="O345" i="1"/>
  <c r="N345" i="1"/>
  <c r="I345" i="1"/>
  <c r="F345" i="1"/>
  <c r="T344" i="1"/>
  <c r="S344" i="1"/>
  <c r="O344" i="1"/>
  <c r="N344" i="1"/>
  <c r="I344" i="1"/>
  <c r="F344" i="1"/>
  <c r="T343" i="1"/>
  <c r="S343" i="1"/>
  <c r="O343" i="1"/>
  <c r="N343" i="1"/>
  <c r="I343" i="1"/>
  <c r="F343" i="1"/>
  <c r="T342" i="1"/>
  <c r="S342" i="1"/>
  <c r="O342" i="1"/>
  <c r="N342" i="1"/>
  <c r="I342" i="1"/>
  <c r="F342" i="1"/>
  <c r="T341" i="1"/>
  <c r="S341" i="1"/>
  <c r="O341" i="1"/>
  <c r="N341" i="1"/>
  <c r="I341" i="1"/>
  <c r="F341" i="1"/>
  <c r="T340" i="1"/>
  <c r="S340" i="1"/>
  <c r="O340" i="1"/>
  <c r="N340" i="1"/>
  <c r="I340" i="1"/>
  <c r="F340" i="1"/>
  <c r="T339" i="1"/>
  <c r="S339" i="1"/>
  <c r="O339" i="1"/>
  <c r="N339" i="1"/>
  <c r="I339" i="1"/>
  <c r="F339" i="1"/>
  <c r="T338" i="1"/>
  <c r="S338" i="1"/>
  <c r="O338" i="1"/>
  <c r="N338" i="1"/>
  <c r="I338" i="1"/>
  <c r="F338" i="1"/>
  <c r="T337" i="1"/>
  <c r="S337" i="1"/>
  <c r="O337" i="1"/>
  <c r="N337" i="1"/>
  <c r="I337" i="1"/>
  <c r="F337" i="1"/>
  <c r="T336" i="1"/>
  <c r="S336" i="1"/>
  <c r="O336" i="1"/>
  <c r="N336" i="1"/>
  <c r="I336" i="1"/>
  <c r="F336" i="1"/>
  <c r="T335" i="1"/>
  <c r="S335" i="1"/>
  <c r="O335" i="1"/>
  <c r="N335" i="1"/>
  <c r="I335" i="1"/>
  <c r="F335" i="1"/>
  <c r="T334" i="1"/>
  <c r="S334" i="1"/>
  <c r="O334" i="1"/>
  <c r="N334" i="1"/>
  <c r="I334" i="1"/>
  <c r="F334" i="1"/>
  <c r="T333" i="1"/>
  <c r="S333" i="1"/>
  <c r="O333" i="1"/>
  <c r="N333" i="1"/>
  <c r="I333" i="1"/>
  <c r="F333" i="1"/>
  <c r="T332" i="1"/>
  <c r="S332" i="1"/>
  <c r="O332" i="1"/>
  <c r="N332" i="1"/>
  <c r="I332" i="1"/>
  <c r="F332" i="1"/>
  <c r="T331" i="1"/>
  <c r="S331" i="1"/>
  <c r="O331" i="1"/>
  <c r="N331" i="1"/>
  <c r="I331" i="1"/>
  <c r="F331" i="1"/>
  <c r="T330" i="1"/>
  <c r="S330" i="1"/>
  <c r="O330" i="1"/>
  <c r="N330" i="1"/>
  <c r="I330" i="1"/>
  <c r="F330" i="1"/>
  <c r="T329" i="1"/>
  <c r="S329" i="1"/>
  <c r="O329" i="1"/>
  <c r="N329" i="1"/>
  <c r="I329" i="1"/>
  <c r="F329" i="1"/>
  <c r="T328" i="1"/>
  <c r="S328" i="1"/>
  <c r="O328" i="1"/>
  <c r="N328" i="1"/>
  <c r="I328" i="1"/>
  <c r="F328" i="1"/>
  <c r="T327" i="1"/>
  <c r="S327" i="1"/>
  <c r="O327" i="1"/>
  <c r="N327" i="1"/>
  <c r="I327" i="1"/>
  <c r="F327" i="1"/>
  <c r="T326" i="1"/>
  <c r="S326" i="1"/>
  <c r="O326" i="1"/>
  <c r="N326" i="1"/>
  <c r="I326" i="1"/>
  <c r="F326" i="1"/>
  <c r="T325" i="1"/>
  <c r="S325" i="1"/>
  <c r="O325" i="1"/>
  <c r="N325" i="1"/>
  <c r="I325" i="1"/>
  <c r="F325" i="1"/>
  <c r="T324" i="1"/>
  <c r="S324" i="1"/>
  <c r="O324" i="1"/>
  <c r="N324" i="1"/>
  <c r="I324" i="1"/>
  <c r="F324" i="1"/>
  <c r="T323" i="1"/>
  <c r="S323" i="1"/>
  <c r="O323" i="1"/>
  <c r="N323" i="1"/>
  <c r="I323" i="1"/>
  <c r="F323" i="1"/>
  <c r="T322" i="1"/>
  <c r="S322" i="1"/>
  <c r="O322" i="1"/>
  <c r="N322" i="1"/>
  <c r="I322" i="1"/>
  <c r="F322" i="1"/>
  <c r="T321" i="1"/>
  <c r="S321" i="1"/>
  <c r="O321" i="1"/>
  <c r="N321" i="1"/>
  <c r="I321" i="1"/>
  <c r="F321" i="1"/>
  <c r="T320" i="1"/>
  <c r="S320" i="1"/>
  <c r="O320" i="1"/>
  <c r="N320" i="1"/>
  <c r="I320" i="1"/>
  <c r="F320" i="1"/>
  <c r="T319" i="1"/>
  <c r="S319" i="1"/>
  <c r="O319" i="1"/>
  <c r="N319" i="1"/>
  <c r="I319" i="1"/>
  <c r="F319" i="1"/>
  <c r="T318" i="1"/>
  <c r="S318" i="1"/>
  <c r="O318" i="1"/>
  <c r="N318" i="1"/>
  <c r="I318" i="1"/>
  <c r="F318" i="1"/>
  <c r="T317" i="1"/>
  <c r="S317" i="1"/>
  <c r="O317" i="1"/>
  <c r="N317" i="1"/>
  <c r="I317" i="1"/>
  <c r="F317" i="1"/>
  <c r="T316" i="1"/>
  <c r="S316" i="1"/>
  <c r="O316" i="1"/>
  <c r="N316" i="1"/>
  <c r="I316" i="1"/>
  <c r="F316" i="1"/>
  <c r="T315" i="1"/>
  <c r="S315" i="1"/>
  <c r="O315" i="1"/>
  <c r="N315" i="1"/>
  <c r="I315" i="1"/>
  <c r="F315" i="1"/>
  <c r="T314" i="1"/>
  <c r="S314" i="1"/>
  <c r="O314" i="1"/>
  <c r="N314" i="1"/>
  <c r="I314" i="1"/>
  <c r="F314" i="1"/>
  <c r="T313" i="1"/>
  <c r="S313" i="1"/>
  <c r="O313" i="1"/>
  <c r="N313" i="1"/>
  <c r="I313" i="1"/>
  <c r="F313" i="1"/>
  <c r="T312" i="1"/>
  <c r="S312" i="1"/>
  <c r="O312" i="1"/>
  <c r="N312" i="1"/>
  <c r="I312" i="1"/>
  <c r="F312" i="1"/>
  <c r="T311" i="1"/>
  <c r="S311" i="1"/>
  <c r="O311" i="1"/>
  <c r="N311" i="1"/>
  <c r="I311" i="1"/>
  <c r="F311" i="1"/>
  <c r="T310" i="1"/>
  <c r="S310" i="1"/>
  <c r="O310" i="1"/>
  <c r="N310" i="1"/>
  <c r="I310" i="1"/>
  <c r="F310" i="1"/>
  <c r="T309" i="1"/>
  <c r="S309" i="1"/>
  <c r="O309" i="1"/>
  <c r="N309" i="1"/>
  <c r="I309" i="1"/>
  <c r="F309" i="1"/>
  <c r="T308" i="1"/>
  <c r="S308" i="1"/>
  <c r="O308" i="1"/>
  <c r="N308" i="1"/>
  <c r="I308" i="1"/>
  <c r="F308" i="1"/>
  <c r="T307" i="1"/>
  <c r="S307" i="1"/>
  <c r="O307" i="1"/>
  <c r="N307" i="1"/>
  <c r="I307" i="1"/>
  <c r="F307" i="1"/>
  <c r="T306" i="1"/>
  <c r="S306" i="1"/>
  <c r="O306" i="1"/>
  <c r="N306" i="1"/>
  <c r="I306" i="1"/>
  <c r="F306" i="1"/>
  <c r="T305" i="1"/>
  <c r="S305" i="1"/>
  <c r="O305" i="1"/>
  <c r="N305" i="1"/>
  <c r="I305" i="1"/>
  <c r="F305" i="1"/>
  <c r="T304" i="1"/>
  <c r="S304" i="1"/>
  <c r="O304" i="1"/>
  <c r="N304" i="1"/>
  <c r="I304" i="1"/>
  <c r="F304" i="1"/>
  <c r="T303" i="1"/>
  <c r="S303" i="1"/>
  <c r="O303" i="1"/>
  <c r="N303" i="1"/>
  <c r="I303" i="1"/>
  <c r="F303" i="1"/>
  <c r="T302" i="1"/>
  <c r="S302" i="1"/>
  <c r="O302" i="1"/>
  <c r="N302" i="1"/>
  <c r="I302" i="1"/>
  <c r="F302" i="1"/>
  <c r="T301" i="1"/>
  <c r="S301" i="1"/>
  <c r="O301" i="1"/>
  <c r="N301" i="1"/>
  <c r="I301" i="1"/>
  <c r="F301" i="1"/>
  <c r="T300" i="1"/>
  <c r="S300" i="1"/>
  <c r="O300" i="1"/>
  <c r="N300" i="1"/>
  <c r="I300" i="1"/>
  <c r="F300" i="1"/>
  <c r="T299" i="1"/>
  <c r="S299" i="1"/>
  <c r="O299" i="1"/>
  <c r="N299" i="1"/>
  <c r="I299" i="1"/>
  <c r="F299" i="1"/>
  <c r="T298" i="1"/>
  <c r="S298" i="1"/>
  <c r="O298" i="1"/>
  <c r="N298" i="1"/>
  <c r="I298" i="1"/>
  <c r="F298" i="1"/>
  <c r="T297" i="1"/>
  <c r="S297" i="1"/>
  <c r="O297" i="1"/>
  <c r="N297" i="1"/>
  <c r="I297" i="1"/>
  <c r="F297" i="1"/>
  <c r="T296" i="1"/>
  <c r="S296" i="1"/>
  <c r="O296" i="1"/>
  <c r="N296" i="1"/>
  <c r="I296" i="1"/>
  <c r="F296" i="1"/>
  <c r="T295" i="1"/>
  <c r="S295" i="1"/>
  <c r="O295" i="1"/>
  <c r="N295" i="1"/>
  <c r="I295" i="1"/>
  <c r="F295" i="1"/>
  <c r="T294" i="1"/>
  <c r="S294" i="1"/>
  <c r="O294" i="1"/>
  <c r="N294" i="1"/>
  <c r="I294" i="1"/>
  <c r="F294" i="1"/>
  <c r="T293" i="1"/>
  <c r="S293" i="1"/>
  <c r="O293" i="1"/>
  <c r="N293" i="1"/>
  <c r="I293" i="1"/>
  <c r="F293" i="1"/>
  <c r="T292" i="1"/>
  <c r="S292" i="1"/>
  <c r="O292" i="1"/>
  <c r="N292" i="1"/>
  <c r="I292" i="1"/>
  <c r="F292" i="1"/>
  <c r="T291" i="1"/>
  <c r="S291" i="1"/>
  <c r="O291" i="1"/>
  <c r="N291" i="1"/>
  <c r="I291" i="1"/>
  <c r="F291" i="1"/>
  <c r="T290" i="1"/>
  <c r="S290" i="1"/>
  <c r="O290" i="1"/>
  <c r="N290" i="1"/>
  <c r="I290" i="1"/>
  <c r="F290" i="1"/>
  <c r="T289" i="1"/>
  <c r="S289" i="1"/>
  <c r="O289" i="1"/>
  <c r="N289" i="1"/>
  <c r="I289" i="1"/>
  <c r="F289" i="1"/>
  <c r="T288" i="1"/>
  <c r="S288" i="1"/>
  <c r="O288" i="1"/>
  <c r="N288" i="1"/>
  <c r="I288" i="1"/>
  <c r="F288" i="1"/>
  <c r="T287" i="1"/>
  <c r="S287" i="1"/>
  <c r="O287" i="1"/>
  <c r="N287" i="1"/>
  <c r="I287" i="1"/>
  <c r="F287" i="1"/>
  <c r="T286" i="1"/>
  <c r="S286" i="1"/>
  <c r="O286" i="1"/>
  <c r="N286" i="1"/>
  <c r="I286" i="1"/>
  <c r="F286" i="1"/>
  <c r="T285" i="1"/>
  <c r="S285" i="1"/>
  <c r="O285" i="1"/>
  <c r="N285" i="1"/>
  <c r="I285" i="1"/>
  <c r="F285" i="1"/>
  <c r="T284" i="1"/>
  <c r="S284" i="1"/>
  <c r="O284" i="1"/>
  <c r="N284" i="1"/>
  <c r="I284" i="1"/>
  <c r="F284" i="1"/>
  <c r="T283" i="1"/>
  <c r="S283" i="1"/>
  <c r="O283" i="1"/>
  <c r="N283" i="1"/>
  <c r="I283" i="1"/>
  <c r="F283" i="1"/>
  <c r="T282" i="1"/>
  <c r="S282" i="1"/>
  <c r="O282" i="1"/>
  <c r="N282" i="1"/>
  <c r="I282" i="1"/>
  <c r="F282" i="1"/>
  <c r="T281" i="1"/>
  <c r="S281" i="1"/>
  <c r="O281" i="1"/>
  <c r="N281" i="1"/>
  <c r="I281" i="1"/>
  <c r="F281" i="1"/>
  <c r="T280" i="1"/>
  <c r="S280" i="1"/>
  <c r="O280" i="1"/>
  <c r="N280" i="1"/>
  <c r="I280" i="1"/>
  <c r="F280" i="1"/>
  <c r="T279" i="1"/>
  <c r="S279" i="1"/>
  <c r="O279" i="1"/>
  <c r="N279" i="1"/>
  <c r="I279" i="1"/>
  <c r="F279" i="1"/>
  <c r="T278" i="1"/>
  <c r="S278" i="1"/>
  <c r="O278" i="1"/>
  <c r="N278" i="1"/>
  <c r="I278" i="1"/>
  <c r="F278" i="1"/>
  <c r="T277" i="1"/>
  <c r="S277" i="1"/>
  <c r="O277" i="1"/>
  <c r="N277" i="1"/>
  <c r="I277" i="1"/>
  <c r="F277" i="1"/>
  <c r="T276" i="1"/>
  <c r="S276" i="1"/>
  <c r="O276" i="1"/>
  <c r="N276" i="1"/>
  <c r="I276" i="1"/>
  <c r="F276" i="1"/>
  <c r="T275" i="1"/>
  <c r="S275" i="1"/>
  <c r="O275" i="1"/>
  <c r="N275" i="1"/>
  <c r="I275" i="1"/>
  <c r="F275" i="1"/>
  <c r="T274" i="1"/>
  <c r="S274" i="1"/>
  <c r="O274" i="1"/>
  <c r="N274" i="1"/>
  <c r="I274" i="1"/>
  <c r="F274" i="1"/>
  <c r="T273" i="1"/>
  <c r="S273" i="1"/>
  <c r="O273" i="1"/>
  <c r="N273" i="1"/>
  <c r="I273" i="1"/>
  <c r="F273" i="1"/>
  <c r="T272" i="1"/>
  <c r="S272" i="1"/>
  <c r="O272" i="1"/>
  <c r="N272" i="1"/>
  <c r="I272" i="1"/>
  <c r="F272" i="1"/>
  <c r="T271" i="1"/>
  <c r="S271" i="1"/>
  <c r="O271" i="1"/>
  <c r="N271" i="1"/>
  <c r="I271" i="1"/>
  <c r="F271" i="1"/>
  <c r="T270" i="1"/>
  <c r="S270" i="1"/>
  <c r="O270" i="1"/>
  <c r="N270" i="1"/>
  <c r="I270" i="1"/>
  <c r="F270" i="1"/>
  <c r="T269" i="1"/>
  <c r="S269" i="1"/>
  <c r="O269" i="1"/>
  <c r="N269" i="1"/>
  <c r="I269" i="1"/>
  <c r="F269" i="1"/>
  <c r="T268" i="1"/>
  <c r="S268" i="1"/>
  <c r="O268" i="1"/>
  <c r="N268" i="1"/>
  <c r="I268" i="1"/>
  <c r="F268" i="1"/>
  <c r="T267" i="1"/>
  <c r="S267" i="1"/>
  <c r="O267" i="1"/>
  <c r="N267" i="1"/>
  <c r="I267" i="1"/>
  <c r="F267" i="1"/>
  <c r="T266" i="1"/>
  <c r="S266" i="1"/>
  <c r="O266" i="1"/>
  <c r="N266" i="1"/>
  <c r="I266" i="1"/>
  <c r="F266" i="1"/>
  <c r="T265" i="1"/>
  <c r="S265" i="1"/>
  <c r="O265" i="1"/>
  <c r="N265" i="1"/>
  <c r="I265" i="1"/>
  <c r="F265" i="1"/>
  <c r="T264" i="1"/>
  <c r="S264" i="1"/>
  <c r="O264" i="1"/>
  <c r="N264" i="1"/>
  <c r="I264" i="1"/>
  <c r="F264" i="1"/>
  <c r="T263" i="1"/>
  <c r="S263" i="1"/>
  <c r="O263" i="1"/>
  <c r="N263" i="1"/>
  <c r="I263" i="1"/>
  <c r="F263" i="1"/>
  <c r="T262" i="1"/>
  <c r="S262" i="1"/>
  <c r="O262" i="1"/>
  <c r="N262" i="1"/>
  <c r="I262" i="1"/>
  <c r="F262" i="1"/>
  <c r="T261" i="1"/>
  <c r="S261" i="1"/>
  <c r="O261" i="1"/>
  <c r="N261" i="1"/>
  <c r="I261" i="1"/>
  <c r="F261" i="1"/>
  <c r="T260" i="1"/>
  <c r="S260" i="1"/>
  <c r="O260" i="1"/>
  <c r="N260" i="1"/>
  <c r="I260" i="1"/>
  <c r="F260" i="1"/>
  <c r="T259" i="1"/>
  <c r="S259" i="1"/>
  <c r="O259" i="1"/>
  <c r="N259" i="1"/>
  <c r="I259" i="1"/>
  <c r="F259" i="1"/>
  <c r="T258" i="1"/>
  <c r="S258" i="1"/>
  <c r="O258" i="1"/>
  <c r="N258" i="1"/>
  <c r="I258" i="1"/>
  <c r="F258" i="1"/>
  <c r="T257" i="1"/>
  <c r="S257" i="1"/>
  <c r="O257" i="1"/>
  <c r="N257" i="1"/>
  <c r="I257" i="1"/>
  <c r="F257" i="1"/>
  <c r="T256" i="1"/>
  <c r="S256" i="1"/>
  <c r="O256" i="1"/>
  <c r="N256" i="1"/>
  <c r="I256" i="1"/>
  <c r="F256" i="1"/>
  <c r="T255" i="1"/>
  <c r="S255" i="1"/>
  <c r="O255" i="1"/>
  <c r="N255" i="1"/>
  <c r="I255" i="1"/>
  <c r="F255" i="1"/>
  <c r="T254" i="1"/>
  <c r="S254" i="1"/>
  <c r="O254" i="1"/>
  <c r="N254" i="1"/>
  <c r="I254" i="1"/>
  <c r="F254" i="1"/>
  <c r="T253" i="1"/>
  <c r="S253" i="1"/>
  <c r="O253" i="1"/>
  <c r="N253" i="1"/>
  <c r="I253" i="1"/>
  <c r="F253" i="1"/>
  <c r="T252" i="1"/>
  <c r="S252" i="1"/>
  <c r="O252" i="1"/>
  <c r="N252" i="1"/>
  <c r="I252" i="1"/>
  <c r="F252" i="1"/>
  <c r="T251" i="1"/>
  <c r="S251" i="1"/>
  <c r="O251" i="1"/>
  <c r="N251" i="1"/>
  <c r="I251" i="1"/>
  <c r="F251" i="1"/>
  <c r="T250" i="1"/>
  <c r="S250" i="1"/>
  <c r="O250" i="1"/>
  <c r="N250" i="1"/>
  <c r="I250" i="1"/>
  <c r="F250" i="1"/>
  <c r="T249" i="1"/>
  <c r="S249" i="1"/>
  <c r="O249" i="1"/>
  <c r="N249" i="1"/>
  <c r="I249" i="1"/>
  <c r="F249" i="1"/>
  <c r="T248" i="1"/>
  <c r="S248" i="1"/>
  <c r="O248" i="1"/>
  <c r="N248" i="1"/>
  <c r="I248" i="1"/>
  <c r="F248" i="1"/>
  <c r="T247" i="1"/>
  <c r="S247" i="1"/>
  <c r="O247" i="1"/>
  <c r="N247" i="1"/>
  <c r="I247" i="1"/>
  <c r="F247" i="1"/>
  <c r="T246" i="1"/>
  <c r="S246" i="1"/>
  <c r="O246" i="1"/>
  <c r="N246" i="1"/>
  <c r="I246" i="1"/>
  <c r="F246" i="1"/>
  <c r="T245" i="1"/>
  <c r="S245" i="1"/>
  <c r="O245" i="1"/>
  <c r="N245" i="1"/>
  <c r="I245" i="1"/>
  <c r="F245" i="1"/>
  <c r="T244" i="1"/>
  <c r="S244" i="1"/>
  <c r="O244" i="1"/>
  <c r="N244" i="1"/>
  <c r="I244" i="1"/>
  <c r="F244" i="1"/>
  <c r="T243" i="1"/>
  <c r="S243" i="1"/>
  <c r="O243" i="1"/>
  <c r="N243" i="1"/>
  <c r="I243" i="1"/>
  <c r="F243" i="1"/>
  <c r="T242" i="1"/>
  <c r="S242" i="1"/>
  <c r="O242" i="1"/>
  <c r="N242" i="1"/>
  <c r="I242" i="1"/>
  <c r="F242" i="1"/>
  <c r="T241" i="1"/>
  <c r="S241" i="1"/>
  <c r="O241" i="1"/>
  <c r="N241" i="1"/>
  <c r="I241" i="1"/>
  <c r="F241" i="1"/>
  <c r="T240" i="1"/>
  <c r="S240" i="1"/>
  <c r="O240" i="1"/>
  <c r="N240" i="1"/>
  <c r="I240" i="1"/>
  <c r="F240" i="1"/>
  <c r="T239" i="1"/>
  <c r="S239" i="1"/>
  <c r="O239" i="1"/>
  <c r="N239" i="1"/>
  <c r="I239" i="1"/>
  <c r="F239" i="1"/>
  <c r="T238" i="1"/>
  <c r="S238" i="1"/>
  <c r="O238" i="1"/>
  <c r="N238" i="1"/>
  <c r="I238" i="1"/>
  <c r="F238" i="1"/>
  <c r="T237" i="1"/>
  <c r="S237" i="1"/>
  <c r="O237" i="1"/>
  <c r="N237" i="1"/>
  <c r="I237" i="1"/>
  <c r="F237" i="1"/>
  <c r="T236" i="1"/>
  <c r="S236" i="1"/>
  <c r="O236" i="1"/>
  <c r="N236" i="1"/>
  <c r="I236" i="1"/>
  <c r="F236" i="1"/>
  <c r="T235" i="1"/>
  <c r="S235" i="1"/>
  <c r="O235" i="1"/>
  <c r="N235" i="1"/>
  <c r="I235" i="1"/>
  <c r="F235" i="1"/>
  <c r="T234" i="1"/>
  <c r="S234" i="1"/>
  <c r="O234" i="1"/>
  <c r="N234" i="1"/>
  <c r="I234" i="1"/>
  <c r="F234" i="1"/>
  <c r="T233" i="1"/>
  <c r="S233" i="1"/>
  <c r="O233" i="1"/>
  <c r="N233" i="1"/>
  <c r="I233" i="1"/>
  <c r="F233" i="1"/>
  <c r="T232" i="1"/>
  <c r="S232" i="1"/>
  <c r="O232" i="1"/>
  <c r="N232" i="1"/>
  <c r="I232" i="1"/>
  <c r="F232" i="1"/>
  <c r="T231" i="1"/>
  <c r="S231" i="1"/>
  <c r="O231" i="1"/>
  <c r="N231" i="1"/>
  <c r="I231" i="1"/>
  <c r="F231" i="1"/>
  <c r="T230" i="1"/>
  <c r="S230" i="1"/>
  <c r="O230" i="1"/>
  <c r="N230" i="1"/>
  <c r="I230" i="1"/>
  <c r="F230" i="1"/>
  <c r="T229" i="1"/>
  <c r="S229" i="1"/>
  <c r="O229" i="1"/>
  <c r="N229" i="1"/>
  <c r="I229" i="1"/>
  <c r="F229" i="1"/>
  <c r="T228" i="1"/>
  <c r="S228" i="1"/>
  <c r="O228" i="1"/>
  <c r="N228" i="1"/>
  <c r="I228" i="1"/>
  <c r="F228" i="1"/>
  <c r="T227" i="1"/>
  <c r="S227" i="1"/>
  <c r="O227" i="1"/>
  <c r="N227" i="1"/>
  <c r="I227" i="1"/>
  <c r="F227" i="1"/>
  <c r="T226" i="1"/>
  <c r="S226" i="1"/>
  <c r="O226" i="1"/>
  <c r="N226" i="1"/>
  <c r="I226" i="1"/>
  <c r="F226" i="1"/>
  <c r="T225" i="1"/>
  <c r="S225" i="1"/>
  <c r="O225" i="1"/>
  <c r="N225" i="1"/>
  <c r="I225" i="1"/>
  <c r="F225" i="1"/>
  <c r="T224" i="1"/>
  <c r="S224" i="1"/>
  <c r="O224" i="1"/>
  <c r="N224" i="1"/>
  <c r="I224" i="1"/>
  <c r="F224" i="1"/>
  <c r="T223" i="1"/>
  <c r="S223" i="1"/>
  <c r="O223" i="1"/>
  <c r="N223" i="1"/>
  <c r="I223" i="1"/>
  <c r="F223" i="1"/>
  <c r="T222" i="1"/>
  <c r="S222" i="1"/>
  <c r="O222" i="1"/>
  <c r="N222" i="1"/>
  <c r="I222" i="1"/>
  <c r="F222" i="1"/>
  <c r="T221" i="1"/>
  <c r="S221" i="1"/>
  <c r="O221" i="1"/>
  <c r="N221" i="1"/>
  <c r="I221" i="1"/>
  <c r="F221" i="1"/>
  <c r="T220" i="1"/>
  <c r="S220" i="1"/>
  <c r="O220" i="1"/>
  <c r="N220" i="1"/>
  <c r="I220" i="1"/>
  <c r="F220" i="1"/>
  <c r="T219" i="1"/>
  <c r="S219" i="1"/>
  <c r="O219" i="1"/>
  <c r="N219" i="1"/>
  <c r="I219" i="1"/>
  <c r="F219" i="1"/>
  <c r="T218" i="1"/>
  <c r="S218" i="1"/>
  <c r="O218" i="1"/>
  <c r="N218" i="1"/>
  <c r="I218" i="1"/>
  <c r="F218" i="1"/>
  <c r="T217" i="1"/>
  <c r="S217" i="1"/>
  <c r="O217" i="1"/>
  <c r="N217" i="1"/>
  <c r="I217" i="1"/>
  <c r="F217" i="1"/>
  <c r="T216" i="1"/>
  <c r="S216" i="1"/>
  <c r="O216" i="1"/>
  <c r="N216" i="1"/>
  <c r="I216" i="1"/>
  <c r="F216" i="1"/>
  <c r="T215" i="1"/>
  <c r="S215" i="1"/>
  <c r="O215" i="1"/>
  <c r="N215" i="1"/>
  <c r="I215" i="1"/>
  <c r="F215" i="1"/>
  <c r="T214" i="1"/>
  <c r="S214" i="1"/>
  <c r="O214" i="1"/>
  <c r="N214" i="1"/>
  <c r="I214" i="1"/>
  <c r="F214" i="1"/>
  <c r="T213" i="1"/>
  <c r="S213" i="1"/>
  <c r="O213" i="1"/>
  <c r="N213" i="1"/>
  <c r="I213" i="1"/>
  <c r="F213" i="1"/>
  <c r="T212" i="1"/>
  <c r="S212" i="1"/>
  <c r="O212" i="1"/>
  <c r="N212" i="1"/>
  <c r="I212" i="1"/>
  <c r="F212" i="1"/>
  <c r="T211" i="1"/>
  <c r="S211" i="1"/>
  <c r="O211" i="1"/>
  <c r="N211" i="1"/>
  <c r="I211" i="1"/>
  <c r="F211" i="1"/>
  <c r="T210" i="1"/>
  <c r="S210" i="1"/>
  <c r="O210" i="1"/>
  <c r="N210" i="1"/>
  <c r="I210" i="1"/>
  <c r="F210" i="1"/>
  <c r="T209" i="1"/>
  <c r="S209" i="1"/>
  <c r="O209" i="1"/>
  <c r="N209" i="1"/>
  <c r="I209" i="1"/>
  <c r="F209" i="1"/>
  <c r="T208" i="1"/>
  <c r="S208" i="1"/>
  <c r="O208" i="1"/>
  <c r="N208" i="1"/>
  <c r="I208" i="1"/>
  <c r="F208" i="1"/>
  <c r="T207" i="1"/>
  <c r="S207" i="1"/>
  <c r="O207" i="1"/>
  <c r="N207" i="1"/>
  <c r="I207" i="1"/>
  <c r="F207" i="1"/>
  <c r="T206" i="1"/>
  <c r="S206" i="1"/>
  <c r="O206" i="1"/>
  <c r="N206" i="1"/>
  <c r="I206" i="1"/>
  <c r="F206" i="1"/>
  <c r="T205" i="1"/>
  <c r="S205" i="1"/>
  <c r="O205" i="1"/>
  <c r="N205" i="1"/>
  <c r="I205" i="1"/>
  <c r="F205" i="1"/>
  <c r="T204" i="1"/>
  <c r="S204" i="1"/>
  <c r="O204" i="1"/>
  <c r="N204" i="1"/>
  <c r="I204" i="1"/>
  <c r="F204" i="1"/>
  <c r="T203" i="1"/>
  <c r="S203" i="1"/>
  <c r="O203" i="1"/>
  <c r="N203" i="1"/>
  <c r="I203" i="1"/>
  <c r="F203" i="1"/>
  <c r="T202" i="1"/>
  <c r="S202" i="1"/>
  <c r="O202" i="1"/>
  <c r="N202" i="1"/>
  <c r="I202" i="1"/>
  <c r="F202" i="1"/>
  <c r="T201" i="1"/>
  <c r="S201" i="1"/>
  <c r="O201" i="1"/>
  <c r="N201" i="1"/>
  <c r="I201" i="1"/>
  <c r="F201" i="1"/>
  <c r="T200" i="1"/>
  <c r="S200" i="1"/>
  <c r="O200" i="1"/>
  <c r="N200" i="1"/>
  <c r="I200" i="1"/>
  <c r="F200" i="1"/>
  <c r="T199" i="1"/>
  <c r="S199" i="1"/>
  <c r="O199" i="1"/>
  <c r="N199" i="1"/>
  <c r="I199" i="1"/>
  <c r="F199" i="1"/>
  <c r="T198" i="1"/>
  <c r="S198" i="1"/>
  <c r="O198" i="1"/>
  <c r="N198" i="1"/>
  <c r="I198" i="1"/>
  <c r="F198" i="1"/>
  <c r="T197" i="1"/>
  <c r="S197" i="1"/>
  <c r="O197" i="1"/>
  <c r="N197" i="1"/>
  <c r="I197" i="1"/>
  <c r="F197" i="1"/>
  <c r="T196" i="1"/>
  <c r="S196" i="1"/>
  <c r="O196" i="1"/>
  <c r="N196" i="1"/>
  <c r="I196" i="1"/>
  <c r="F196" i="1"/>
  <c r="T195" i="1"/>
  <c r="S195" i="1"/>
  <c r="O195" i="1"/>
  <c r="N195" i="1"/>
  <c r="I195" i="1"/>
  <c r="F195" i="1"/>
  <c r="T194" i="1"/>
  <c r="S194" i="1"/>
  <c r="O194" i="1"/>
  <c r="N194" i="1"/>
  <c r="I194" i="1"/>
  <c r="F194" i="1"/>
  <c r="T193" i="1"/>
  <c r="S193" i="1"/>
  <c r="O193" i="1"/>
  <c r="N193" i="1"/>
  <c r="I193" i="1"/>
  <c r="F193" i="1"/>
  <c r="T192" i="1"/>
  <c r="S192" i="1"/>
  <c r="O192" i="1"/>
  <c r="N192" i="1"/>
  <c r="I192" i="1"/>
  <c r="F192" i="1"/>
  <c r="T191" i="1"/>
  <c r="S191" i="1"/>
  <c r="O191" i="1"/>
  <c r="N191" i="1"/>
  <c r="I191" i="1"/>
  <c r="F191" i="1"/>
  <c r="T190" i="1"/>
  <c r="S190" i="1"/>
  <c r="O190" i="1"/>
  <c r="N190" i="1"/>
  <c r="I190" i="1"/>
  <c r="F190" i="1"/>
  <c r="T189" i="1"/>
  <c r="S189" i="1"/>
  <c r="O189" i="1"/>
  <c r="N189" i="1"/>
  <c r="I189" i="1"/>
  <c r="F189" i="1"/>
  <c r="T188" i="1"/>
  <c r="S188" i="1"/>
  <c r="O188" i="1"/>
  <c r="N188" i="1"/>
  <c r="I188" i="1"/>
  <c r="F188" i="1"/>
  <c r="T187" i="1"/>
  <c r="S187" i="1"/>
  <c r="O187" i="1"/>
  <c r="N187" i="1"/>
  <c r="I187" i="1"/>
  <c r="F187" i="1"/>
  <c r="T186" i="1"/>
  <c r="S186" i="1"/>
  <c r="O186" i="1"/>
  <c r="N186" i="1"/>
  <c r="I186" i="1"/>
  <c r="F186" i="1"/>
  <c r="T185" i="1"/>
  <c r="S185" i="1"/>
  <c r="O185" i="1"/>
  <c r="N185" i="1"/>
  <c r="I185" i="1"/>
  <c r="F185" i="1"/>
  <c r="T184" i="1"/>
  <c r="S184" i="1"/>
  <c r="O184" i="1"/>
  <c r="N184" i="1"/>
  <c r="I184" i="1"/>
  <c r="F184" i="1"/>
  <c r="T183" i="1"/>
  <c r="S183" i="1"/>
  <c r="O183" i="1"/>
  <c r="N183" i="1"/>
  <c r="I183" i="1"/>
  <c r="F183" i="1"/>
  <c r="T182" i="1"/>
  <c r="S182" i="1"/>
  <c r="O182" i="1"/>
  <c r="N182" i="1"/>
  <c r="I182" i="1"/>
  <c r="F182" i="1"/>
  <c r="T181" i="1"/>
  <c r="S181" i="1"/>
  <c r="O181" i="1"/>
  <c r="N181" i="1"/>
  <c r="I181" i="1"/>
  <c r="F181" i="1"/>
  <c r="T180" i="1"/>
  <c r="S180" i="1"/>
  <c r="O180" i="1"/>
  <c r="N180" i="1"/>
  <c r="I180" i="1"/>
  <c r="F180" i="1"/>
  <c r="T179" i="1"/>
  <c r="S179" i="1"/>
  <c r="O179" i="1"/>
  <c r="N179" i="1"/>
  <c r="I179" i="1"/>
  <c r="F179" i="1"/>
  <c r="T178" i="1"/>
  <c r="S178" i="1"/>
  <c r="O178" i="1"/>
  <c r="N178" i="1"/>
  <c r="I178" i="1"/>
  <c r="F178" i="1"/>
  <c r="T177" i="1"/>
  <c r="S177" i="1"/>
  <c r="O177" i="1"/>
  <c r="N177" i="1"/>
  <c r="I177" i="1"/>
  <c r="F177" i="1"/>
  <c r="T176" i="1"/>
  <c r="S176" i="1"/>
  <c r="O176" i="1"/>
  <c r="N176" i="1"/>
  <c r="I176" i="1"/>
  <c r="F176" i="1"/>
  <c r="T175" i="1"/>
  <c r="S175" i="1"/>
  <c r="O175" i="1"/>
  <c r="N175" i="1"/>
  <c r="I175" i="1"/>
  <c r="F175" i="1"/>
  <c r="T174" i="1"/>
  <c r="S174" i="1"/>
  <c r="O174" i="1"/>
  <c r="N174" i="1"/>
  <c r="I174" i="1"/>
  <c r="F174" i="1"/>
  <c r="T173" i="1"/>
  <c r="S173" i="1"/>
  <c r="O173" i="1"/>
  <c r="N173" i="1"/>
  <c r="I173" i="1"/>
  <c r="F173" i="1"/>
  <c r="T172" i="1"/>
  <c r="S172" i="1"/>
  <c r="O172" i="1"/>
  <c r="N172" i="1"/>
  <c r="I172" i="1"/>
  <c r="F172" i="1"/>
  <c r="T171" i="1"/>
  <c r="S171" i="1"/>
  <c r="O171" i="1"/>
  <c r="N171" i="1"/>
  <c r="I171" i="1"/>
  <c r="F171" i="1"/>
  <c r="T170" i="1"/>
  <c r="S170" i="1"/>
  <c r="O170" i="1"/>
  <c r="N170" i="1"/>
  <c r="I170" i="1"/>
  <c r="F170" i="1"/>
  <c r="T169" i="1"/>
  <c r="S169" i="1"/>
  <c r="O169" i="1"/>
  <c r="N169" i="1"/>
  <c r="I169" i="1"/>
  <c r="F169" i="1"/>
  <c r="T168" i="1"/>
  <c r="S168" i="1"/>
  <c r="O168" i="1"/>
  <c r="N168" i="1"/>
  <c r="I168" i="1"/>
  <c r="F168" i="1"/>
  <c r="T167" i="1"/>
  <c r="S167" i="1"/>
  <c r="O167" i="1"/>
  <c r="N167" i="1"/>
  <c r="I167" i="1"/>
  <c r="F167" i="1"/>
  <c r="T166" i="1"/>
  <c r="S166" i="1"/>
  <c r="O166" i="1"/>
  <c r="N166" i="1"/>
  <c r="I166" i="1"/>
  <c r="F166" i="1"/>
  <c r="T165" i="1"/>
  <c r="S165" i="1"/>
  <c r="O165" i="1"/>
  <c r="N165" i="1"/>
  <c r="I165" i="1"/>
  <c r="F165" i="1"/>
  <c r="T164" i="1"/>
  <c r="S164" i="1"/>
  <c r="O164" i="1"/>
  <c r="N164" i="1"/>
  <c r="I164" i="1"/>
  <c r="F164" i="1"/>
  <c r="T163" i="1"/>
  <c r="S163" i="1"/>
  <c r="O163" i="1"/>
  <c r="N163" i="1"/>
  <c r="I163" i="1"/>
  <c r="F163" i="1"/>
  <c r="T162" i="1"/>
  <c r="S162" i="1"/>
  <c r="O162" i="1"/>
  <c r="N162" i="1"/>
  <c r="I162" i="1"/>
  <c r="F162" i="1"/>
  <c r="T161" i="1"/>
  <c r="S161" i="1"/>
  <c r="O161" i="1"/>
  <c r="N161" i="1"/>
  <c r="I161" i="1"/>
  <c r="F161" i="1"/>
  <c r="T160" i="1"/>
  <c r="S160" i="1"/>
  <c r="O160" i="1"/>
  <c r="N160" i="1"/>
  <c r="I160" i="1"/>
  <c r="F160" i="1"/>
  <c r="T159" i="1"/>
  <c r="S159" i="1"/>
  <c r="O159" i="1"/>
  <c r="N159" i="1"/>
  <c r="I159" i="1"/>
  <c r="F159" i="1"/>
  <c r="T158" i="1"/>
  <c r="S158" i="1"/>
  <c r="O158" i="1"/>
  <c r="N158" i="1"/>
  <c r="I158" i="1"/>
  <c r="F158" i="1"/>
  <c r="T157" i="1"/>
  <c r="S157" i="1"/>
  <c r="O157" i="1"/>
  <c r="N157" i="1"/>
  <c r="I157" i="1"/>
  <c r="F157" i="1"/>
  <c r="T156" i="1"/>
  <c r="S156" i="1"/>
  <c r="O156" i="1"/>
  <c r="N156" i="1"/>
  <c r="I156" i="1"/>
  <c r="F156" i="1"/>
  <c r="T155" i="1"/>
  <c r="S155" i="1"/>
  <c r="O155" i="1"/>
  <c r="N155" i="1"/>
  <c r="I155" i="1"/>
  <c r="F155" i="1"/>
  <c r="T154" i="1"/>
  <c r="S154" i="1"/>
  <c r="O154" i="1"/>
  <c r="N154" i="1"/>
  <c r="I154" i="1"/>
  <c r="F154" i="1"/>
  <c r="T153" i="1"/>
  <c r="S153" i="1"/>
  <c r="O153" i="1"/>
  <c r="N153" i="1"/>
  <c r="I153" i="1"/>
  <c r="F153" i="1"/>
  <c r="T152" i="1"/>
  <c r="S152" i="1"/>
  <c r="O152" i="1"/>
  <c r="N152" i="1"/>
  <c r="I152" i="1"/>
  <c r="F152" i="1"/>
  <c r="T151" i="1"/>
  <c r="S151" i="1"/>
  <c r="O151" i="1"/>
  <c r="N151" i="1"/>
  <c r="I151" i="1"/>
  <c r="F151" i="1"/>
  <c r="T150" i="1"/>
  <c r="S150" i="1"/>
  <c r="O150" i="1"/>
  <c r="N150" i="1"/>
  <c r="I150" i="1"/>
  <c r="F150" i="1"/>
  <c r="T149" i="1"/>
  <c r="S149" i="1"/>
  <c r="O149" i="1"/>
  <c r="N149" i="1"/>
  <c r="I149" i="1"/>
  <c r="F149" i="1"/>
  <c r="T148" i="1"/>
  <c r="S148" i="1"/>
  <c r="O148" i="1"/>
  <c r="N148" i="1"/>
  <c r="I148" i="1"/>
  <c r="F148" i="1"/>
  <c r="T147" i="1"/>
  <c r="S147" i="1"/>
  <c r="O147" i="1"/>
  <c r="N147" i="1"/>
  <c r="I147" i="1"/>
  <c r="F147" i="1"/>
  <c r="T146" i="1"/>
  <c r="S146" i="1"/>
  <c r="O146" i="1"/>
  <c r="N146" i="1"/>
  <c r="I146" i="1"/>
  <c r="F146" i="1"/>
  <c r="T145" i="1"/>
  <c r="S145" i="1"/>
  <c r="O145" i="1"/>
  <c r="N145" i="1"/>
  <c r="I145" i="1"/>
  <c r="F145" i="1"/>
  <c r="T144" i="1"/>
  <c r="S144" i="1"/>
  <c r="O144" i="1"/>
  <c r="N144" i="1"/>
  <c r="I144" i="1"/>
  <c r="F144" i="1"/>
  <c r="T143" i="1"/>
  <c r="S143" i="1"/>
  <c r="O143" i="1"/>
  <c r="N143" i="1"/>
  <c r="I143" i="1"/>
  <c r="F143" i="1"/>
  <c r="T142" i="1"/>
  <c r="S142" i="1"/>
  <c r="O142" i="1"/>
  <c r="N142" i="1"/>
  <c r="I142" i="1"/>
  <c r="F142" i="1"/>
  <c r="T141" i="1"/>
  <c r="S141" i="1"/>
  <c r="O141" i="1"/>
  <c r="N141" i="1"/>
  <c r="I141" i="1"/>
  <c r="F141" i="1"/>
  <c r="T140" i="1"/>
  <c r="S140" i="1"/>
  <c r="O140" i="1"/>
  <c r="N140" i="1"/>
  <c r="I140" i="1"/>
  <c r="F140" i="1"/>
  <c r="T139" i="1"/>
  <c r="S139" i="1"/>
  <c r="O139" i="1"/>
  <c r="N139" i="1"/>
  <c r="I139" i="1"/>
  <c r="F139" i="1"/>
  <c r="T138" i="1"/>
  <c r="S138" i="1"/>
  <c r="O138" i="1"/>
  <c r="N138" i="1"/>
  <c r="I138" i="1"/>
  <c r="F138" i="1"/>
  <c r="T137" i="1"/>
  <c r="S137" i="1"/>
  <c r="O137" i="1"/>
  <c r="N137" i="1"/>
  <c r="I137" i="1"/>
  <c r="F137" i="1"/>
  <c r="T136" i="1"/>
  <c r="S136" i="1"/>
  <c r="O136" i="1"/>
  <c r="N136" i="1"/>
  <c r="I136" i="1"/>
  <c r="F136" i="1"/>
  <c r="T135" i="1"/>
  <c r="S135" i="1"/>
  <c r="O135" i="1"/>
  <c r="N135" i="1"/>
  <c r="I135" i="1"/>
  <c r="F135" i="1"/>
  <c r="T134" i="1"/>
  <c r="S134" i="1"/>
  <c r="O134" i="1"/>
  <c r="N134" i="1"/>
  <c r="I134" i="1"/>
  <c r="F134" i="1"/>
  <c r="T133" i="1"/>
  <c r="S133" i="1"/>
  <c r="O133" i="1"/>
  <c r="N133" i="1"/>
  <c r="I133" i="1"/>
  <c r="F133" i="1"/>
  <c r="T132" i="1"/>
  <c r="S132" i="1"/>
  <c r="O132" i="1"/>
  <c r="N132" i="1"/>
  <c r="I132" i="1"/>
  <c r="F132" i="1"/>
  <c r="T131" i="1"/>
  <c r="S131" i="1"/>
  <c r="O131" i="1"/>
  <c r="N131" i="1"/>
  <c r="I131" i="1"/>
  <c r="F131" i="1"/>
  <c r="T130" i="1"/>
  <c r="S130" i="1"/>
  <c r="O130" i="1"/>
  <c r="N130" i="1"/>
  <c r="I130" i="1"/>
  <c r="F130" i="1"/>
  <c r="T129" i="1"/>
  <c r="S129" i="1"/>
  <c r="O129" i="1"/>
  <c r="N129" i="1"/>
  <c r="I129" i="1"/>
  <c r="F129" i="1"/>
  <c r="T128" i="1"/>
  <c r="S128" i="1"/>
  <c r="O128" i="1"/>
  <c r="N128" i="1"/>
  <c r="I128" i="1"/>
  <c r="F128" i="1"/>
  <c r="T127" i="1"/>
  <c r="S127" i="1"/>
  <c r="O127" i="1"/>
  <c r="N127" i="1"/>
  <c r="I127" i="1"/>
  <c r="F127" i="1"/>
  <c r="T126" i="1"/>
  <c r="S126" i="1"/>
  <c r="O126" i="1"/>
  <c r="N126" i="1"/>
  <c r="I126" i="1"/>
  <c r="F126" i="1"/>
  <c r="T125" i="1"/>
  <c r="S125" i="1"/>
  <c r="O125" i="1"/>
  <c r="N125" i="1"/>
  <c r="I125" i="1"/>
  <c r="F125" i="1"/>
  <c r="T124" i="1"/>
  <c r="S124" i="1"/>
  <c r="O124" i="1"/>
  <c r="N124" i="1"/>
  <c r="I124" i="1"/>
  <c r="F124" i="1"/>
  <c r="T123" i="1"/>
  <c r="S123" i="1"/>
  <c r="O123" i="1"/>
  <c r="N123" i="1"/>
  <c r="I123" i="1"/>
  <c r="F123" i="1"/>
  <c r="T122" i="1"/>
  <c r="S122" i="1"/>
  <c r="O122" i="1"/>
  <c r="N122" i="1"/>
  <c r="I122" i="1"/>
  <c r="F122" i="1"/>
  <c r="T121" i="1"/>
  <c r="S121" i="1"/>
  <c r="O121" i="1"/>
  <c r="N121" i="1"/>
  <c r="I121" i="1"/>
  <c r="F121" i="1"/>
  <c r="T120" i="1"/>
  <c r="S120" i="1"/>
  <c r="O120" i="1"/>
  <c r="N120" i="1"/>
  <c r="I120" i="1"/>
  <c r="F120" i="1"/>
  <c r="T119" i="1"/>
  <c r="S119" i="1"/>
  <c r="O119" i="1"/>
  <c r="N119" i="1"/>
  <c r="I119" i="1"/>
  <c r="F119" i="1"/>
  <c r="T118" i="1"/>
  <c r="S118" i="1"/>
  <c r="O118" i="1"/>
  <c r="N118" i="1"/>
  <c r="I118" i="1"/>
  <c r="F118" i="1"/>
  <c r="T117" i="1"/>
  <c r="S117" i="1"/>
  <c r="O117" i="1"/>
  <c r="N117" i="1"/>
  <c r="I117" i="1"/>
  <c r="F117" i="1"/>
  <c r="T116" i="1"/>
  <c r="S116" i="1"/>
  <c r="O116" i="1"/>
  <c r="N116" i="1"/>
  <c r="I116" i="1"/>
  <c r="F116" i="1"/>
  <c r="T115" i="1"/>
  <c r="S115" i="1"/>
  <c r="O115" i="1"/>
  <c r="N115" i="1"/>
  <c r="I115" i="1"/>
  <c r="F115" i="1"/>
  <c r="T114" i="1"/>
  <c r="S114" i="1"/>
  <c r="O114" i="1"/>
  <c r="N114" i="1"/>
  <c r="I114" i="1"/>
  <c r="F114" i="1"/>
  <c r="T113" i="1"/>
  <c r="S113" i="1"/>
  <c r="O113" i="1"/>
  <c r="N113" i="1"/>
  <c r="I113" i="1"/>
  <c r="F113" i="1"/>
  <c r="T112" i="1"/>
  <c r="S112" i="1"/>
  <c r="O112" i="1"/>
  <c r="N112" i="1"/>
  <c r="I112" i="1"/>
  <c r="F112" i="1"/>
  <c r="T111" i="1"/>
  <c r="S111" i="1"/>
  <c r="O111" i="1"/>
  <c r="N111" i="1"/>
  <c r="I111" i="1"/>
  <c r="F111" i="1"/>
  <c r="T110" i="1"/>
  <c r="S110" i="1"/>
  <c r="O110" i="1"/>
  <c r="N110" i="1"/>
  <c r="I110" i="1"/>
  <c r="F110" i="1"/>
  <c r="T109" i="1"/>
  <c r="S109" i="1"/>
  <c r="O109" i="1"/>
  <c r="N109" i="1"/>
  <c r="I109" i="1"/>
  <c r="F109" i="1"/>
  <c r="T108" i="1"/>
  <c r="S108" i="1"/>
  <c r="O108" i="1"/>
  <c r="N108" i="1"/>
  <c r="I108" i="1"/>
  <c r="F108" i="1"/>
  <c r="T107" i="1"/>
  <c r="S107" i="1"/>
  <c r="O107" i="1"/>
  <c r="N107" i="1"/>
  <c r="I107" i="1"/>
  <c r="F107" i="1"/>
  <c r="T106" i="1"/>
  <c r="S106" i="1"/>
  <c r="O106" i="1"/>
  <c r="N106" i="1"/>
  <c r="I106" i="1"/>
  <c r="F106" i="1"/>
  <c r="T105" i="1"/>
  <c r="S105" i="1"/>
  <c r="O105" i="1"/>
  <c r="N105" i="1"/>
  <c r="I105" i="1"/>
  <c r="F105" i="1"/>
  <c r="T104" i="1"/>
  <c r="S104" i="1"/>
  <c r="O104" i="1"/>
  <c r="N104" i="1"/>
  <c r="I104" i="1"/>
  <c r="F104" i="1"/>
  <c r="T103" i="1"/>
  <c r="S103" i="1"/>
  <c r="O103" i="1"/>
  <c r="N103" i="1"/>
  <c r="I103" i="1"/>
  <c r="F103" i="1"/>
  <c r="T102" i="1"/>
  <c r="S102" i="1"/>
  <c r="O102" i="1"/>
  <c r="N102" i="1"/>
  <c r="I102" i="1"/>
  <c r="F102" i="1"/>
  <c r="T101" i="1"/>
  <c r="S101" i="1"/>
  <c r="O101" i="1"/>
  <c r="N101" i="1"/>
  <c r="I101" i="1"/>
  <c r="F101" i="1"/>
  <c r="T100" i="1"/>
  <c r="S100" i="1"/>
  <c r="O100" i="1"/>
  <c r="N100" i="1"/>
  <c r="I100" i="1"/>
  <c r="F100" i="1"/>
  <c r="T99" i="1"/>
  <c r="S99" i="1"/>
  <c r="O99" i="1"/>
  <c r="N99" i="1"/>
  <c r="I99" i="1"/>
  <c r="F99" i="1"/>
  <c r="T98" i="1"/>
  <c r="S98" i="1"/>
  <c r="O98" i="1"/>
  <c r="N98" i="1"/>
  <c r="I98" i="1"/>
  <c r="F98" i="1"/>
  <c r="T97" i="1"/>
  <c r="S97" i="1"/>
  <c r="O97" i="1"/>
  <c r="N97" i="1"/>
  <c r="I97" i="1"/>
  <c r="F97" i="1"/>
  <c r="T96" i="1"/>
  <c r="S96" i="1"/>
  <c r="O96" i="1"/>
  <c r="N96" i="1"/>
  <c r="I96" i="1"/>
  <c r="F96" i="1"/>
  <c r="T95" i="1"/>
  <c r="S95" i="1"/>
  <c r="O95" i="1"/>
  <c r="N95" i="1"/>
  <c r="I95" i="1"/>
  <c r="F95" i="1"/>
  <c r="T94" i="1"/>
  <c r="S94" i="1"/>
  <c r="O94" i="1"/>
  <c r="N94" i="1"/>
  <c r="I94" i="1"/>
  <c r="F94" i="1"/>
  <c r="T93" i="1"/>
  <c r="S93" i="1"/>
  <c r="O93" i="1"/>
  <c r="N93" i="1"/>
  <c r="I93" i="1"/>
  <c r="F93" i="1"/>
  <c r="T92" i="1"/>
  <c r="S92" i="1"/>
  <c r="O92" i="1"/>
  <c r="N92" i="1"/>
  <c r="I92" i="1"/>
  <c r="F92" i="1"/>
  <c r="T91" i="1"/>
  <c r="S91" i="1"/>
  <c r="O91" i="1"/>
  <c r="N91" i="1"/>
  <c r="I91" i="1"/>
  <c r="F91" i="1"/>
  <c r="T90" i="1"/>
  <c r="S90" i="1"/>
  <c r="O90" i="1"/>
  <c r="N90" i="1"/>
  <c r="I90" i="1"/>
  <c r="F90" i="1"/>
  <c r="T89" i="1"/>
  <c r="S89" i="1"/>
  <c r="O89" i="1"/>
  <c r="N89" i="1"/>
  <c r="I89" i="1"/>
  <c r="F89" i="1"/>
  <c r="T88" i="1"/>
  <c r="S88" i="1"/>
  <c r="O88" i="1"/>
  <c r="N88" i="1"/>
  <c r="I88" i="1"/>
  <c r="F88" i="1"/>
  <c r="T87" i="1"/>
  <c r="S87" i="1"/>
  <c r="O87" i="1"/>
  <c r="N87" i="1"/>
  <c r="I87" i="1"/>
  <c r="F87" i="1"/>
  <c r="T86" i="1"/>
  <c r="S86" i="1"/>
  <c r="O86" i="1"/>
  <c r="N86" i="1"/>
  <c r="I86" i="1"/>
  <c r="F86" i="1"/>
  <c r="T85" i="1"/>
  <c r="S85" i="1"/>
  <c r="O85" i="1"/>
  <c r="N85" i="1"/>
  <c r="I85" i="1"/>
  <c r="F85" i="1"/>
  <c r="T84" i="1"/>
  <c r="S84" i="1"/>
  <c r="O84" i="1"/>
  <c r="N84" i="1"/>
  <c r="I84" i="1"/>
  <c r="F84" i="1"/>
  <c r="T83" i="1"/>
  <c r="S83" i="1"/>
  <c r="O83" i="1"/>
  <c r="N83" i="1"/>
  <c r="I83" i="1"/>
  <c r="F83" i="1"/>
  <c r="T82" i="1"/>
  <c r="S82" i="1"/>
  <c r="O82" i="1"/>
  <c r="N82" i="1"/>
  <c r="I82" i="1"/>
  <c r="F82" i="1"/>
  <c r="T81" i="1"/>
  <c r="S81" i="1"/>
  <c r="O81" i="1"/>
  <c r="N81" i="1"/>
  <c r="I81" i="1"/>
  <c r="F81" i="1"/>
  <c r="T80" i="1"/>
  <c r="S80" i="1"/>
  <c r="O80" i="1"/>
  <c r="N80" i="1"/>
  <c r="I80" i="1"/>
  <c r="F80" i="1"/>
  <c r="T79" i="1"/>
  <c r="S79" i="1"/>
  <c r="O79" i="1"/>
  <c r="N79" i="1"/>
  <c r="I79" i="1"/>
  <c r="F79" i="1"/>
  <c r="T78" i="1"/>
  <c r="S78" i="1"/>
  <c r="O78" i="1"/>
  <c r="N78" i="1"/>
  <c r="I78" i="1"/>
  <c r="F78" i="1"/>
  <c r="T77" i="1"/>
  <c r="S77" i="1"/>
  <c r="O77" i="1"/>
  <c r="N77" i="1"/>
  <c r="I77" i="1"/>
  <c r="F77" i="1"/>
  <c r="T76" i="1"/>
  <c r="S76" i="1"/>
  <c r="O76" i="1"/>
  <c r="N76" i="1"/>
  <c r="I76" i="1"/>
  <c r="F76" i="1"/>
  <c r="T75" i="1"/>
  <c r="S75" i="1"/>
  <c r="O75" i="1"/>
  <c r="N75" i="1"/>
  <c r="I75" i="1"/>
  <c r="F75" i="1"/>
  <c r="T74" i="1"/>
  <c r="S74" i="1"/>
  <c r="O74" i="1"/>
  <c r="N74" i="1"/>
  <c r="I74" i="1"/>
  <c r="F74" i="1"/>
  <c r="T73" i="1"/>
  <c r="S73" i="1"/>
  <c r="O73" i="1"/>
  <c r="N73" i="1"/>
  <c r="I73" i="1"/>
  <c r="F73" i="1"/>
  <c r="T72" i="1"/>
  <c r="S72" i="1"/>
  <c r="O72" i="1"/>
  <c r="N72" i="1"/>
  <c r="I72" i="1"/>
  <c r="F72" i="1"/>
  <c r="T71" i="1"/>
  <c r="S71" i="1"/>
  <c r="O71" i="1"/>
  <c r="N71" i="1"/>
  <c r="I71" i="1"/>
  <c r="F71" i="1"/>
  <c r="T70" i="1"/>
  <c r="S70" i="1"/>
  <c r="O70" i="1"/>
  <c r="N70" i="1"/>
  <c r="I70" i="1"/>
  <c r="F70" i="1"/>
  <c r="T69" i="1"/>
  <c r="S69" i="1"/>
  <c r="O69" i="1"/>
  <c r="N69" i="1"/>
  <c r="I69" i="1"/>
  <c r="F69" i="1"/>
  <c r="T68" i="1"/>
  <c r="S68" i="1"/>
  <c r="O68" i="1"/>
  <c r="N68" i="1"/>
  <c r="I68" i="1"/>
  <c r="F68" i="1"/>
  <c r="T67" i="1"/>
  <c r="S67" i="1"/>
  <c r="O67" i="1"/>
  <c r="N67" i="1"/>
  <c r="I67" i="1"/>
  <c r="F67" i="1"/>
  <c r="T66" i="1"/>
  <c r="S66" i="1"/>
  <c r="O66" i="1"/>
  <c r="N66" i="1"/>
  <c r="I66" i="1"/>
  <c r="F66" i="1"/>
  <c r="T65" i="1"/>
  <c r="S65" i="1"/>
  <c r="O65" i="1"/>
  <c r="N65" i="1"/>
  <c r="I65" i="1"/>
  <c r="F65" i="1"/>
  <c r="T64" i="1"/>
  <c r="S64" i="1"/>
  <c r="O64" i="1"/>
  <c r="N64" i="1"/>
  <c r="I64" i="1"/>
  <c r="F64" i="1"/>
  <c r="T63" i="1"/>
  <c r="S63" i="1"/>
  <c r="O63" i="1"/>
  <c r="N63" i="1"/>
  <c r="I63" i="1"/>
  <c r="F63" i="1"/>
  <c r="T62" i="1"/>
  <c r="S62" i="1"/>
  <c r="O62" i="1"/>
  <c r="N62" i="1"/>
  <c r="I62" i="1"/>
  <c r="F62" i="1"/>
  <c r="T61" i="1"/>
  <c r="S61" i="1"/>
  <c r="O61" i="1"/>
  <c r="N61" i="1"/>
  <c r="I61" i="1"/>
  <c r="F61" i="1"/>
  <c r="T60" i="1"/>
  <c r="S60" i="1"/>
  <c r="O60" i="1"/>
  <c r="N60" i="1"/>
  <c r="I60" i="1"/>
  <c r="F60" i="1"/>
  <c r="T59" i="1"/>
  <c r="S59" i="1"/>
  <c r="O59" i="1"/>
  <c r="N59" i="1"/>
  <c r="I59" i="1"/>
  <c r="F59" i="1"/>
  <c r="T58" i="1"/>
  <c r="S58" i="1"/>
  <c r="O58" i="1"/>
  <c r="N58" i="1"/>
  <c r="I58" i="1"/>
  <c r="F58" i="1"/>
  <c r="T57" i="1"/>
  <c r="S57" i="1"/>
  <c r="O57" i="1"/>
  <c r="N57" i="1"/>
  <c r="I57" i="1"/>
  <c r="F57" i="1"/>
  <c r="T56" i="1"/>
  <c r="S56" i="1"/>
  <c r="O56" i="1"/>
  <c r="N56" i="1"/>
  <c r="I56" i="1"/>
  <c r="F56" i="1"/>
  <c r="T55" i="1"/>
  <c r="S55" i="1"/>
  <c r="O55" i="1"/>
  <c r="N55" i="1"/>
  <c r="I55" i="1"/>
  <c r="F55" i="1"/>
  <c r="T54" i="1"/>
  <c r="S54" i="1"/>
  <c r="O54" i="1"/>
  <c r="N54" i="1"/>
  <c r="I54" i="1"/>
  <c r="F54" i="1"/>
  <c r="T53" i="1"/>
  <c r="S53" i="1"/>
  <c r="O53" i="1"/>
  <c r="N53" i="1"/>
  <c r="I53" i="1"/>
  <c r="F53" i="1"/>
  <c r="T52" i="1"/>
  <c r="S52" i="1"/>
  <c r="O52" i="1"/>
  <c r="N52" i="1"/>
  <c r="I52" i="1"/>
  <c r="F52" i="1"/>
  <c r="T51" i="1"/>
  <c r="S51" i="1"/>
  <c r="O51" i="1"/>
  <c r="N51" i="1"/>
  <c r="I51" i="1"/>
  <c r="F51" i="1"/>
  <c r="T50" i="1"/>
  <c r="S50" i="1"/>
  <c r="O50" i="1"/>
  <c r="N50" i="1"/>
  <c r="I50" i="1"/>
  <c r="F50" i="1"/>
  <c r="T49" i="1"/>
  <c r="S49" i="1"/>
  <c r="O49" i="1"/>
  <c r="N49" i="1"/>
  <c r="I49" i="1"/>
  <c r="F49" i="1"/>
  <c r="T48" i="1"/>
  <c r="S48" i="1"/>
  <c r="O48" i="1"/>
  <c r="N48" i="1"/>
  <c r="I48" i="1"/>
  <c r="F48" i="1"/>
  <c r="T47" i="1"/>
  <c r="S47" i="1"/>
  <c r="O47" i="1"/>
  <c r="N47" i="1"/>
  <c r="I47" i="1"/>
  <c r="F47" i="1"/>
  <c r="T46" i="1"/>
  <c r="S46" i="1"/>
  <c r="O46" i="1"/>
  <c r="N46" i="1"/>
  <c r="I46" i="1"/>
  <c r="F46" i="1"/>
  <c r="T45" i="1"/>
  <c r="S45" i="1"/>
  <c r="O45" i="1"/>
  <c r="N45" i="1"/>
  <c r="I45" i="1"/>
  <c r="F45" i="1"/>
  <c r="T44" i="1"/>
  <c r="S44" i="1"/>
  <c r="O44" i="1"/>
  <c r="N44" i="1"/>
  <c r="I44" i="1"/>
  <c r="F44" i="1"/>
  <c r="T43" i="1"/>
  <c r="S43" i="1"/>
  <c r="O43" i="1"/>
  <c r="N43" i="1"/>
  <c r="I43" i="1"/>
  <c r="F43" i="1"/>
  <c r="T42" i="1"/>
  <c r="S42" i="1"/>
  <c r="O42" i="1"/>
  <c r="N42" i="1"/>
  <c r="I42" i="1"/>
  <c r="F42" i="1"/>
  <c r="T41" i="1"/>
  <c r="S41" i="1"/>
  <c r="O41" i="1"/>
  <c r="N41" i="1"/>
  <c r="I41" i="1"/>
  <c r="F41" i="1"/>
  <c r="T40" i="1"/>
  <c r="S40" i="1"/>
  <c r="O40" i="1"/>
  <c r="N40" i="1"/>
  <c r="I40" i="1"/>
  <c r="F40" i="1"/>
  <c r="T39" i="1"/>
  <c r="S39" i="1"/>
  <c r="O39" i="1"/>
  <c r="N39" i="1"/>
  <c r="I39" i="1"/>
  <c r="F39" i="1"/>
  <c r="T38" i="1"/>
  <c r="S38" i="1"/>
  <c r="O38" i="1"/>
  <c r="N38" i="1"/>
  <c r="I38" i="1"/>
  <c r="F38" i="1"/>
  <c r="T37" i="1"/>
  <c r="S37" i="1"/>
  <c r="O37" i="1"/>
  <c r="N37" i="1"/>
  <c r="I37" i="1"/>
  <c r="F37" i="1"/>
  <c r="T36" i="1"/>
  <c r="S36" i="1"/>
  <c r="O36" i="1"/>
  <c r="N36" i="1"/>
  <c r="I36" i="1"/>
  <c r="F36" i="1"/>
  <c r="T35" i="1"/>
  <c r="S35" i="1"/>
  <c r="O35" i="1"/>
  <c r="N35" i="1"/>
  <c r="I35" i="1"/>
  <c r="F35" i="1"/>
  <c r="T34" i="1"/>
  <c r="S34" i="1"/>
  <c r="O34" i="1"/>
  <c r="N34" i="1"/>
  <c r="I34" i="1"/>
  <c r="F34" i="1"/>
  <c r="T33" i="1"/>
  <c r="S33" i="1"/>
  <c r="O33" i="1"/>
  <c r="N33" i="1"/>
  <c r="I33" i="1"/>
  <c r="F33" i="1"/>
  <c r="T32" i="1"/>
  <c r="S32" i="1"/>
  <c r="O32" i="1"/>
  <c r="N32" i="1"/>
  <c r="I32" i="1"/>
  <c r="F32" i="1"/>
  <c r="T31" i="1"/>
  <c r="S31" i="1"/>
  <c r="O31" i="1"/>
  <c r="N31" i="1"/>
  <c r="I31" i="1"/>
  <c r="F31" i="1"/>
  <c r="T30" i="1"/>
  <c r="S30" i="1"/>
  <c r="O30" i="1"/>
  <c r="N30" i="1"/>
  <c r="I30" i="1"/>
  <c r="F30" i="1"/>
  <c r="T29" i="1"/>
  <c r="S29" i="1"/>
  <c r="O29" i="1"/>
  <c r="N29" i="1"/>
  <c r="I29" i="1"/>
  <c r="F29" i="1"/>
  <c r="T28" i="1"/>
  <c r="S28" i="1"/>
  <c r="O28" i="1"/>
  <c r="N28" i="1"/>
  <c r="I28" i="1"/>
  <c r="F28" i="1"/>
  <c r="T27" i="1"/>
  <c r="S27" i="1"/>
  <c r="O27" i="1"/>
  <c r="N27" i="1"/>
  <c r="I27" i="1"/>
  <c r="F27" i="1"/>
  <c r="T26" i="1"/>
  <c r="S26" i="1"/>
  <c r="O26" i="1"/>
  <c r="N26" i="1"/>
  <c r="I26" i="1"/>
  <c r="F26" i="1"/>
  <c r="T25" i="1"/>
  <c r="S25" i="1"/>
  <c r="O25" i="1"/>
  <c r="N25" i="1"/>
  <c r="I25" i="1"/>
  <c r="F25" i="1"/>
  <c r="T24" i="1"/>
  <c r="S24" i="1"/>
  <c r="O24" i="1"/>
  <c r="N24" i="1"/>
  <c r="I24" i="1"/>
  <c r="F24" i="1"/>
  <c r="T23" i="1"/>
  <c r="S23" i="1"/>
  <c r="O23" i="1"/>
  <c r="N23" i="1"/>
  <c r="I23" i="1"/>
  <c r="F23" i="1"/>
  <c r="T22" i="1"/>
  <c r="S22" i="1"/>
  <c r="O22" i="1"/>
  <c r="N22" i="1"/>
  <c r="I22" i="1"/>
  <c r="F22" i="1"/>
  <c r="T21" i="1"/>
  <c r="S21" i="1"/>
  <c r="O21" i="1"/>
  <c r="N21" i="1"/>
  <c r="I21" i="1"/>
  <c r="F21" i="1"/>
  <c r="T20" i="1"/>
  <c r="S20" i="1"/>
  <c r="O20" i="1"/>
  <c r="N20" i="1"/>
  <c r="I20" i="1"/>
  <c r="F20" i="1"/>
  <c r="T19" i="1"/>
  <c r="S19" i="1"/>
  <c r="O19" i="1"/>
  <c r="N19" i="1"/>
  <c r="I19" i="1"/>
  <c r="F19" i="1"/>
  <c r="T18" i="1"/>
  <c r="S18" i="1"/>
  <c r="O18" i="1"/>
  <c r="N18" i="1"/>
  <c r="I18" i="1"/>
  <c r="F18" i="1"/>
  <c r="T17" i="1"/>
  <c r="S17" i="1"/>
  <c r="O17" i="1"/>
  <c r="N17" i="1"/>
  <c r="I17" i="1"/>
  <c r="F17" i="1"/>
  <c r="T16" i="1"/>
  <c r="S16" i="1"/>
  <c r="O16" i="1"/>
  <c r="N16" i="1"/>
  <c r="I16" i="1"/>
  <c r="F16" i="1"/>
  <c r="T15" i="1"/>
  <c r="S15" i="1"/>
  <c r="O15" i="1"/>
  <c r="N15" i="1"/>
  <c r="I15" i="1"/>
  <c r="F15" i="1"/>
  <c r="T14" i="1"/>
  <c r="S14" i="1"/>
  <c r="O14" i="1"/>
  <c r="N14" i="1"/>
  <c r="I14" i="1"/>
  <c r="F14" i="1"/>
  <c r="T13" i="1"/>
  <c r="S13" i="1"/>
  <c r="O13" i="1"/>
  <c r="N13" i="1"/>
  <c r="I13" i="1"/>
  <c r="F13" i="1"/>
  <c r="T12" i="1"/>
  <c r="S12" i="1"/>
  <c r="O12" i="1"/>
  <c r="N12" i="1"/>
  <c r="I12" i="1"/>
  <c r="F12" i="1"/>
  <c r="T11" i="1"/>
  <c r="S11" i="1"/>
  <c r="O11" i="1"/>
  <c r="N11" i="1"/>
  <c r="I11" i="1"/>
  <c r="F11" i="1"/>
  <c r="T10" i="1"/>
  <c r="S10" i="1"/>
  <c r="O10" i="1"/>
  <c r="N10" i="1"/>
  <c r="I10" i="1"/>
  <c r="F10" i="1"/>
  <c r="T9" i="1"/>
  <c r="S9" i="1"/>
  <c r="O9" i="1"/>
  <c r="N9" i="1"/>
  <c r="I9" i="1"/>
  <c r="F9" i="1"/>
  <c r="T8" i="1"/>
  <c r="S8" i="1"/>
  <c r="O8" i="1"/>
  <c r="N8" i="1"/>
  <c r="I8" i="1"/>
  <c r="F8" i="1"/>
  <c r="T7" i="1"/>
  <c r="S7" i="1"/>
  <c r="O7" i="1"/>
  <c r="N7" i="1"/>
  <c r="I7" i="1"/>
  <c r="F7" i="1"/>
  <c r="T6" i="1"/>
  <c r="S6" i="1"/>
  <c r="O6" i="1"/>
  <c r="N6" i="1"/>
  <c r="I6" i="1"/>
  <c r="F6" i="1"/>
  <c r="T5" i="1"/>
  <c r="S5" i="1"/>
  <c r="O5" i="1"/>
  <c r="N5" i="1"/>
  <c r="I5" i="1"/>
  <c r="F5" i="1"/>
  <c r="T4" i="1"/>
  <c r="S4" i="1"/>
  <c r="O4" i="1"/>
  <c r="N4" i="1"/>
  <c r="I4" i="1"/>
  <c r="F4" i="1"/>
  <c r="T3" i="1"/>
  <c r="S3" i="1"/>
  <c r="O3" i="1"/>
  <c r="N3" i="1"/>
  <c r="I3" i="1"/>
  <c r="F3" i="1"/>
  <c r="T2" i="1"/>
  <c r="S2" i="1"/>
  <c r="O2" i="1"/>
  <c r="N2" i="1"/>
  <c r="I2" i="1"/>
  <c r="F2" i="1"/>
</calcChain>
</file>

<file path=xl/sharedStrings.xml><?xml version="1.0" encoding="utf-8"?>
<sst xmlns="http://schemas.openxmlformats.org/spreadsheetml/2006/main" count="7192" uniqueCount="2124">
  <si>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</si>
  <si>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</si>
  <si>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</si>
  <si>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</si>
  <si>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</si>
  <si>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</si>
  <si>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</si>
  <si>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</si>
  <si>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</si>
  <si>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</si>
  <si>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</si>
  <si>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</si>
  <si>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</si>
  <si>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</si>
  <si>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</si>
  <si>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</si>
  <si>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</si>
  <si>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</si>
  <si>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</si>
  <si>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</si>
  <si>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</si>
  <si>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</si>
  <si>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</si>
  <si>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</si>
  <si>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</si>
  <si>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</si>
  <si>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</si>
  <si>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</si>
  <si>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</si>
  <si>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</si>
  <si>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</si>
  <si>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</si>
  <si>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</si>
  <si>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</si>
  <si>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</si>
  <si>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</si>
  <si>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</si>
  <si>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</si>
  <si>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</si>
  <si>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</si>
  <si>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</si>
  <si>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</si>
  <si>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</si>
  <si>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</si>
  <si>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</si>
  <si>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</si>
  <si>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</si>
  <si>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</si>
  <si>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</si>
  <si>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</si>
  <si>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</si>
  <si>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</si>
  <si>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</si>
  <si>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</si>
  <si>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</si>
  <si>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</si>
  <si>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</si>
  <si>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</si>
  <si>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</si>
  <si>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</si>
  <si>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</si>
  <si>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</si>
  <si>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</si>
  <si>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</si>
  <si>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</si>
  <si>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</si>
  <si>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</si>
  <si>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</si>
  <si>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</si>
  <si>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</si>
  <si>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</si>
  <si>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</si>
  <si>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</si>
  <si>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</si>
  <si>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</si>
  <si>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</si>
  <si>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</si>
  <si>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</si>
  <si>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</si>
  <si>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</si>
  <si>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</si>
  <si>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</si>
  <si>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</si>
  <si>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</si>
  <si>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</si>
  <si>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</si>
  <si>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</si>
  <si>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</si>
  <si>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</si>
  <si>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</si>
  <si>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</si>
  <si>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</si>
  <si>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</si>
  <si>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</si>
  <si>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</si>
  <si>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</si>
  <si>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</si>
  <si>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</si>
  <si>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</si>
  <si>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</si>
  <si>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</si>
  <si>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</si>
  <si>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</si>
  <si>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</si>
  <si>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</si>
  <si>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</si>
  <si>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</si>
  <si>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</si>
  <si>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</si>
  <si>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</si>
  <si>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</si>
  <si>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</si>
  <si>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</si>
  <si>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</si>
  <si>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</si>
  <si>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</si>
  <si>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</si>
  <si>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</si>
  <si>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</si>
  <si>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</si>
  <si>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</si>
  <si>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</si>
  <si>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</si>
  <si>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</si>
  <si>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</si>
  <si>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</si>
  <si>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</si>
  <si>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</si>
  <si>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</si>
  <si>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</si>
  <si>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</si>
  <si>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</si>
  <si>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</si>
  <si>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</si>
  <si>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</si>
  <si>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</si>
  <si>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</si>
  <si>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</si>
  <si>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</si>
  <si>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</si>
  <si>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</si>
  <si>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</si>
  <si>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</si>
  <si>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</si>
  <si>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</si>
  <si>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</si>
  <si>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</si>
  <si>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</si>
  <si>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</si>
  <si>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</si>
  <si>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</si>
  <si>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</si>
  <si>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</si>
  <si>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</si>
  <si>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</si>
  <si>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</si>
  <si>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</si>
  <si>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</si>
  <si>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</si>
  <si>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</si>
  <si>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</si>
  <si>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</si>
  <si>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</si>
  <si>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</si>
  <si>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</si>
  <si>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</si>
  <si>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</si>
  <si>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</si>
  <si>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</si>
  <si>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</si>
  <si>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</si>
  <si>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</si>
  <si>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</si>
  <si>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</si>
  <si>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</si>
  <si>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</si>
  <si>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</si>
  <si>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</si>
  <si>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</si>
  <si>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</si>
  <si>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</si>
  <si>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</si>
  <si>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</si>
  <si>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</si>
  <si>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</si>
  <si>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</si>
  <si>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</si>
  <si>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</si>
  <si>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</si>
  <si>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</si>
  <si>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</si>
  <si>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</si>
  <si>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</si>
  <si>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</si>
  <si>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</si>
  <si>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</si>
  <si>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</si>
  <si>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</si>
  <si>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</si>
  <si>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</si>
  <si>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</si>
  <si>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</si>
  <si>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</si>
  <si>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</si>
  <si>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</si>
  <si>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</si>
  <si>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</si>
  <si>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</si>
  <si>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</si>
  <si>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</si>
  <si>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</si>
  <si>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</si>
  <si>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</si>
  <si>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</si>
  <si>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</si>
  <si>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</si>
  <si>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</si>
  <si>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</si>
  <si>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</si>
  <si>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</si>
  <si>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</si>
  <si>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</si>
  <si>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</si>
  <si>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</si>
  <si>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</si>
  <si>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</si>
  <si>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</si>
  <si>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</si>
  <si>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</si>
  <si>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</si>
  <si>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</si>
  <si>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</si>
  <si>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</si>
  <si>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</si>
  <si>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</si>
  <si>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</si>
  <si>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</si>
  <si>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</si>
  <si>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</si>
  <si>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</si>
  <si>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</si>
  <si>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</si>
  <si>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</si>
  <si>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</si>
  <si>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</si>
  <si>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</si>
  <si>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</si>
  <si>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</si>
  <si>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</si>
  <si>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</si>
  <si>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</si>
  <si>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</si>
  <si>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</si>
  <si>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</si>
  <si>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</si>
  <si>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</si>
  <si>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</si>
  <si>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</si>
  <si>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</si>
  <si>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</si>
  <si>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</si>
  <si>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</si>
  <si>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</si>
  <si>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</si>
  <si>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</si>
  <si>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</si>
  <si>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</si>
  <si>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</si>
  <si>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</si>
  <si>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</si>
  <si>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</si>
  <si>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</si>
  <si>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</si>
  <si>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</si>
  <si>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</si>
  <si>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</si>
  <si>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</si>
  <si>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</si>
  <si>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</si>
  <si>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</si>
  <si>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</si>
  <si>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</si>
  <si>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</si>
  <si>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</si>
  <si>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</si>
  <si>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</si>
  <si>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</si>
  <si>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</si>
  <si>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</si>
  <si>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</si>
  <si>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</si>
  <si>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</si>
  <si>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</si>
  <si>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</si>
  <si>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</si>
  <si>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</si>
  <si>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</si>
  <si>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</si>
  <si>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</si>
  <si>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</si>
  <si>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</si>
  <si>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</si>
  <si>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</si>
  <si>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</si>
  <si>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</si>
  <si>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</si>
  <si>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</si>
  <si>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</si>
  <si>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</si>
  <si>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</si>
  <si>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</si>
  <si>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</si>
  <si>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</si>
  <si>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</si>
  <si>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</si>
  <si>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</si>
  <si>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</si>
  <si>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</si>
  <si>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</si>
  <si>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</si>
  <si>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</si>
  <si>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</si>
  <si>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</si>
  <si>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</si>
  <si>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</si>
  <si>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</si>
  <si>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</si>
  <si>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</si>
  <si>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</si>
  <si>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</si>
  <si>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</si>
  <si>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</si>
  <si>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</si>
  <si>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</si>
  <si>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</si>
  <si>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</si>
  <si>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</si>
  <si>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</si>
  <si>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</si>
  <si>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</si>
  <si>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</si>
  <si>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</si>
  <si>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</si>
  <si>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</si>
  <si>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</si>
  <si>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</si>
  <si>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</si>
  <si>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</si>
  <si>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</si>
  <si>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</si>
  <si>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</si>
  <si>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</si>
  <si>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</si>
  <si>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</si>
  <si>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</si>
  <si>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</si>
  <si>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</si>
  <si>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</si>
  <si>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</si>
  <si>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</si>
  <si>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</si>
  <si>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</si>
  <si>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</si>
  <si>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</si>
  <si>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</si>
  <si>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</si>
  <si>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</si>
  <si>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</si>
  <si>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</si>
  <si>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</si>
  <si>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</si>
  <si>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</si>
  <si>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</si>
  <si>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</si>
  <si>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</si>
  <si>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</si>
  <si>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</si>
  <si>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</si>
  <si>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</si>
  <si>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</si>
  <si>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</si>
  <si>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</si>
  <si>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</si>
  <si>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</si>
  <si>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</si>
  <si>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</si>
  <si>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</si>
  <si>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</si>
  <si>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</si>
  <si>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</si>
  <si>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</si>
  <si>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</si>
  <si>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</si>
  <si>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</si>
  <si>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</si>
  <si>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</si>
  <si>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</si>
  <si>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</si>
  <si>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</si>
  <si>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</si>
  <si>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</si>
  <si>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</si>
  <si>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</si>
  <si>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</si>
  <si>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</si>
  <si>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</si>
  <si>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</si>
  <si>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</si>
  <si>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</si>
  <si>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</si>
  <si>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</si>
  <si>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</si>
  <si>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</si>
  <si>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</si>
  <si>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</si>
  <si>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</si>
  <si>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</si>
  <si>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</si>
  <si>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</si>
  <si>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</si>
  <si>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</si>
  <si>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</si>
  <si>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</si>
  <si>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</si>
  <si>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</si>
  <si>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</si>
  <si>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</si>
  <si>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</si>
  <si>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</si>
  <si>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</si>
  <si>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</si>
  <si>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</si>
  <si>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</si>
  <si>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</si>
  <si>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</si>
  <si>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</si>
  <si>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</si>
  <si>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</si>
  <si>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</si>
  <si>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</si>
  <si>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</si>
  <si>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</si>
  <si>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</si>
  <si>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</si>
  <si>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</si>
  <si>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</si>
  <si>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</si>
  <si>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</si>
  <si>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</si>
  <si>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</si>
  <si>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</si>
  <si>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</si>
  <si>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</si>
  <si>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</si>
  <si>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</si>
  <si>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</si>
  <si>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</si>
  <si>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</si>
  <si>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</si>
  <si>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</si>
  <si>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</si>
  <si>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</si>
  <si>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</si>
  <si>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</si>
  <si>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</si>
  <si>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</si>
  <si>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</si>
  <si>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</si>
  <si>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</si>
  <si>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</si>
  <si>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</si>
  <si>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</si>
  <si>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</si>
  <si>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</si>
  <si>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</si>
  <si>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</si>
  <si>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</si>
  <si>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</si>
  <si>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</si>
  <si>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</si>
  <si>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</si>
  <si>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</si>
  <si>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</si>
  <si>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</si>
  <si>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</si>
  <si>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</si>
  <si>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</si>
  <si>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</si>
  <si>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</si>
  <si>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</si>
  <si>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</si>
  <si>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</si>
  <si>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</si>
  <si>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</si>
  <si>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</si>
  <si>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</si>
  <si>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</si>
  <si>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</si>
  <si>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</si>
  <si>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</si>
  <si>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</si>
  <si>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</si>
  <si>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</si>
  <si>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</si>
  <si>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</si>
  <si>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</si>
  <si>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</si>
  <si>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</si>
  <si>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</si>
  <si>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</si>
  <si>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</si>
  <si>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</si>
  <si>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</si>
  <si>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</si>
  <si>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</si>
  <si>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</si>
  <si>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</si>
  <si>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</si>
  <si>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</si>
  <si>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</si>
  <si>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</si>
  <si>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</si>
  <si>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</si>
  <si>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</si>
  <si>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</si>
  <si>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</si>
  <si>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</si>
  <si>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</si>
  <si>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</si>
  <si>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</si>
  <si>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</si>
  <si>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</si>
  <si>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</si>
  <si>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</si>
  <si>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</si>
  <si>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</si>
  <si>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</si>
  <si>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</si>
  <si>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</si>
  <si>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</si>
  <si>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</si>
  <si>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</si>
  <si>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</si>
  <si>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</si>
  <si>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</si>
  <si>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</si>
  <si>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</si>
  <si>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</si>
  <si>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</si>
  <si>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</si>
  <si>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</si>
  <si>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</si>
  <si>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</si>
  <si>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</si>
  <si>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</si>
  <si>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</si>
  <si>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</si>
  <si>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</si>
  <si>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</si>
  <si>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</si>
  <si>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</si>
  <si>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</si>
  <si>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</si>
  <si>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</si>
  <si>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</si>
  <si>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</si>
  <si>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</si>
  <si>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</si>
  <si>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</si>
  <si>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</si>
  <si>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</si>
  <si>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</si>
  <si>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</si>
  <si>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</si>
  <si>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</si>
  <si>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</si>
  <si>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</si>
  <si>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</si>
  <si>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</si>
  <si>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</si>
  <si>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</si>
  <si>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</si>
  <si>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</si>
  <si>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</si>
  <si>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</si>
  <si>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</si>
  <si>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</si>
  <si>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</si>
  <si>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</si>
  <si>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</si>
  <si>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</si>
  <si>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</si>
  <si>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</si>
  <si>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</si>
  <si>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</si>
  <si>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</si>
  <si>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</si>
  <si>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</si>
  <si>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</si>
  <si>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</si>
  <si>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</si>
  <si>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</si>
  <si>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</si>
  <si>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</si>
  <si>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</si>
  <si>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</si>
  <si>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</si>
  <si>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</si>
  <si>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</si>
  <si>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</si>
  <si>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</si>
  <si>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</si>
  <si>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</si>
  <si>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</si>
  <si>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</si>
  <si>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</si>
  <si>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</si>
  <si>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</si>
  <si>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</si>
  <si>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</si>
  <si>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</si>
  <si>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</si>
  <si>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</si>
  <si>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</si>
  <si>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</si>
  <si>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</si>
  <si>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</si>
  <si>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</si>
  <si>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</si>
  <si>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</si>
  <si>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</si>
  <si>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</si>
  <si>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</si>
  <si>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</si>
  <si>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</si>
  <si>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</si>
  <si>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</si>
  <si>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</si>
  <si>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</si>
  <si>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</si>
  <si>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</si>
  <si>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</si>
  <si>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</si>
  <si>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</si>
  <si>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</si>
  <si>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</si>
  <si>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</si>
  <si>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</si>
  <si>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</si>
  <si>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</si>
  <si>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</si>
  <si>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</si>
  <si>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</si>
  <si>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</si>
  <si>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</si>
  <si>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</si>
  <si>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</si>
  <si>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</si>
  <si>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</si>
  <si>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</si>
  <si>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</si>
  <si>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</si>
  <si>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</si>
  <si>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</si>
  <si>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</si>
  <si>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</si>
  <si>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</si>
  <si>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</si>
  <si>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</si>
  <si>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</si>
  <si>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</si>
  <si>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</si>
  <si>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</si>
  <si>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</si>
  <si>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</si>
  <si>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</si>
  <si>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</si>
  <si>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</si>
  <si>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</si>
  <si>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</si>
  <si>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</si>
  <si>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</si>
  <si>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</si>
  <si>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</si>
  <si>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</si>
  <si>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</si>
  <si>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</si>
  <si>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</si>
  <si>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</si>
  <si>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</si>
  <si>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</si>
  <si>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</si>
  <si>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</si>
  <si>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</si>
  <si>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</si>
  <si>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</si>
  <si>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</si>
  <si>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</si>
  <si>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</si>
  <si>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</si>
  <si>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</si>
  <si>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</si>
  <si>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</si>
  <si>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</si>
  <si>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</si>
  <si>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</si>
  <si>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</si>
  <si>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</si>
  <si>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</si>
  <si>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</si>
  <si>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</si>
  <si>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</si>
  <si>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</si>
  <si>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</si>
  <si>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</si>
  <si>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</si>
  <si>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</si>
  <si>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</si>
  <si>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</si>
  <si>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</si>
  <si>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</si>
  <si>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</si>
  <si>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</si>
  <si>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</si>
  <si>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</si>
  <si>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</si>
  <si>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</si>
  <si>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</si>
  <si>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</si>
  <si>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</si>
  <si>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</si>
  <si>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</si>
  <si>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</si>
  <si>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</si>
  <si>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</si>
  <si>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</si>
  <si>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</si>
  <si>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</si>
  <si>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</si>
  <si>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</si>
  <si>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</si>
  <si>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</si>
  <si>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</si>
  <si>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</si>
  <si>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</si>
  <si>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</si>
  <si>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</si>
  <si>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</si>
  <si>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</si>
  <si>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</si>
  <si>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</si>
  <si>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</si>
  <si>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</si>
  <si>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</si>
  <si>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</si>
  <si>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</si>
  <si>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</si>
  <si>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</si>
  <si>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</si>
  <si>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</si>
  <si>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</si>
  <si>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</si>
  <si>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</si>
  <si>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</si>
  <si>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</si>
  <si>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</si>
  <si>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</si>
  <si>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</si>
  <si>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</si>
  <si>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</si>
  <si>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</si>
  <si>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</si>
  <si>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</si>
  <si>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</si>
  <si>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</si>
  <si>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</si>
  <si>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</si>
  <si>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</si>
  <si>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</si>
  <si>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</si>
  <si>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</si>
  <si>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</si>
  <si>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</si>
  <si>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</si>
  <si>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</si>
  <si>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</si>
  <si>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</si>
  <si>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</si>
  <si>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</si>
  <si>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</si>
  <si>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</si>
  <si>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</si>
  <si>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</si>
  <si>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</si>
  <si>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</si>
  <si>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</si>
  <si>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</si>
  <si>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</si>
  <si>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</si>
  <si>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</si>
  <si>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</si>
  <si>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</si>
  <si>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</si>
  <si>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</si>
  <si>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</si>
  <si>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</si>
  <si>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</si>
  <si>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</si>
  <si>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</si>
  <si>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</si>
  <si>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</si>
  <si>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</si>
  <si>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</si>
  <si>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</si>
  <si>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</si>
  <si>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</si>
  <si>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</si>
  <si>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</si>
  <si>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</si>
  <si>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</si>
  <si>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</si>
  <si>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</si>
  <si>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</si>
  <si>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</si>
  <si>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</si>
  <si>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</si>
  <si>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</si>
  <si>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</si>
  <si>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</si>
  <si>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</si>
  <si>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</si>
  <si>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</si>
  <si>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</si>
  <si>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</si>
  <si>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</si>
  <si>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</si>
  <si>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</si>
  <si>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</si>
  <si>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</si>
  <si>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</si>
  <si>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</si>
  <si>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</si>
  <si>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</si>
  <si>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</si>
  <si>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</si>
  <si>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</si>
  <si>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</si>
  <si>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</si>
  <si>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</si>
  <si>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</si>
  <si>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</si>
  <si>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</si>
  <si>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</si>
  <si>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</si>
  <si>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</si>
  <si>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</si>
  <si>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</si>
  <si>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</si>
  <si>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</si>
  <si>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</si>
  <si>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</si>
  <si>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</si>
  <si>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</si>
  <si>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</si>
  <si>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</si>
  <si>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</si>
  <si>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</si>
  <si>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</si>
  <si>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</si>
  <si>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</si>
  <si>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</si>
  <si>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</si>
  <si>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</si>
  <si>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</si>
  <si>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</si>
  <si>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</si>
  <si>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</si>
  <si>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</si>
  <si>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</si>
  <si>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</si>
  <si>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</si>
  <si>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</si>
  <si>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</si>
  <si>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</si>
  <si>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</si>
  <si>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</si>
  <si>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</si>
  <si>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</si>
  <si>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</si>
  <si>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</si>
  <si>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</si>
  <si>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</si>
  <si>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</si>
  <si>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</si>
  <si>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</si>
  <si>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</si>
  <si>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</si>
  <si>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</si>
  <si>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</si>
  <si>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</si>
  <si>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</si>
  <si>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</si>
  <si>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</si>
  <si>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</si>
  <si>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</si>
  <si>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</si>
  <si>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</si>
  <si>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</si>
  <si>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</si>
  <si>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</si>
  <si>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</si>
  <si>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</si>
  <si>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</si>
  <si>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</si>
  <si>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</si>
  <si>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</si>
  <si>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</si>
  <si>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</si>
  <si>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</si>
  <si>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</si>
  <si>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</si>
  <si>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</si>
  <si>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</si>
  <si>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</si>
  <si>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</si>
  <si>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</si>
  <si>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</si>
  <si>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</si>
  <si>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</si>
  <si>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</si>
  <si>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</si>
  <si>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</si>
  <si>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</si>
  <si>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</si>
  <si>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</si>
  <si>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</si>
  <si>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</si>
  <si>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</si>
  <si>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</si>
  <si>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</si>
  <si>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</si>
  <si>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</si>
  <si>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</si>
  <si>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</si>
  <si>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</si>
  <si>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</si>
  <si>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</si>
  <si>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</si>
  <si>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</si>
  <si>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</si>
  <si>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</si>
  <si>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</si>
  <si>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</si>
  <si>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</si>
  <si>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</si>
  <si>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</si>
  <si>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</si>
  <si>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</si>
  <si>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</si>
  <si>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</si>
  <si>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</si>
  <si>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</si>
  <si>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</si>
  <si>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</si>
  <si>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</si>
  <si>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</si>
  <si>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</si>
  <si>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</si>
  <si>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</si>
  <si>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</si>
  <si>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</si>
  <si>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</si>
  <si>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</si>
  <si>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</si>
  <si>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</si>
  <si>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</si>
  <si>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</si>
  <si>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</si>
  <si>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</si>
  <si>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</si>
  <si>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</si>
  <si>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</si>
  <si>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</si>
  <si>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</si>
  <si>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</si>
  <si>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</si>
  <si>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</si>
  <si>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</si>
  <si>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</si>
  <si>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</si>
  <si>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</si>
  <si>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</si>
  <si>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</si>
  <si>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</si>
  <si>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</si>
  <si>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</si>
  <si>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</si>
  <si>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</si>
  <si>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</si>
  <si>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</si>
  <si>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</si>
  <si>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</si>
  <si>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</si>
  <si>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</si>
  <si>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</si>
  <si>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</si>
  <si>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</si>
  <si>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</si>
  <si>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</si>
  <si>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</si>
  <si>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</si>
  <si>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</si>
  <si>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</si>
  <si>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</si>
  <si>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</si>
  <si>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</si>
  <si>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</si>
  <si>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</si>
  <si>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</si>
  <si>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</si>
  <si>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</si>
  <si>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</si>
  <si>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</si>
  <si>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</si>
  <si>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</si>
  <si>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</si>
  <si>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</si>
  <si>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</si>
  <si>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</si>
  <si>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</si>
  <si>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</si>
  <si>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</si>
  <si>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</si>
  <si>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</si>
  <si>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</si>
  <si>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</si>
  <si>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</si>
  <si>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</si>
  <si>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</si>
  <si>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</si>
  <si>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</si>
  <si>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</si>
  <si>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</si>
  <si>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</si>
  <si>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</si>
  <si>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</si>
  <si>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</si>
  <si>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</si>
  <si>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</si>
  <si>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</si>
  <si>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</si>
  <si>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</si>
  <si>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</si>
  <si>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</si>
  <si>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</si>
  <si>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</si>
  <si>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</si>
  <si>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</si>
  <si>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</si>
  <si>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</si>
  <si>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</si>
  <si>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</si>
  <si>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</si>
  <si>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</si>
  <si>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</si>
  <si>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</si>
  <si>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</si>
  <si>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</si>
  <si>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</si>
  <si>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</si>
  <si>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</si>
  <si>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</si>
  <si>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</si>
  <si>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</si>
  <si>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</si>
  <si>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</si>
  <si>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</si>
  <si>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</si>
  <si>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</si>
  <si>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</si>
  <si>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</si>
  <si>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</si>
  <si>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</si>
  <si>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</si>
  <si>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</si>
  <si>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</si>
  <si>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</si>
  <si>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</si>
  <si>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</si>
  <si>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</si>
  <si>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</si>
  <si>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</si>
  <si>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</si>
  <si>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</si>
  <si>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</si>
  <si>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</si>
  <si>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</si>
  <si>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</si>
  <si>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</si>
  <si>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</si>
  <si>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</si>
  <si>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</si>
  <si>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</si>
  <si>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</si>
  <si>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</si>
  <si>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</si>
  <si>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</si>
  <si>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</si>
  <si>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</si>
  <si>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</si>
  <si>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</si>
  <si>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</si>
  <si>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</si>
  <si>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</si>
  <si>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</si>
  <si>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</si>
  <si>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</si>
  <si>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</si>
  <si>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</si>
  <si>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</si>
  <si>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</si>
  <si>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</si>
  <si>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</si>
  <si>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</si>
  <si>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</si>
  <si>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</si>
  <si>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</si>
  <si>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</si>
  <si>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</si>
  <si>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</si>
  <si>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</si>
  <si>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</si>
  <si>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</si>
  <si>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</si>
  <si>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</si>
  <si>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</si>
  <si>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</si>
  <si>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</si>
  <si>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</si>
  <si>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</si>
  <si>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</si>
  <si>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</si>
  <si>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</si>
  <si>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</si>
  <si>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</si>
  <si>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</si>
  <si>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</si>
  <si>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</si>
  <si>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</si>
  <si>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</si>
  <si>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</si>
  <si>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</si>
  <si>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</si>
  <si>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</si>
  <si>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</si>
  <si>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</si>
  <si>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</si>
  <si>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</si>
  <si>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</si>
  <si>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</si>
  <si>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</si>
  <si>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</si>
  <si>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</si>
  <si>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</si>
  <si>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</si>
  <si>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</si>
  <si>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</si>
  <si>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</si>
  <si>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</si>
  <si>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</si>
  <si>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</si>
  <si>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</si>
  <si>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</si>
  <si>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</si>
  <si>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</si>
  <si>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</si>
  <si>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</si>
  <si>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</si>
  <si>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</si>
  <si>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</si>
  <si>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</si>
  <si>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</si>
  <si>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</si>
  <si>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</si>
  <si>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</si>
  <si>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</si>
  <si>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</si>
  <si>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</si>
  <si>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</si>
  <si>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</si>
  <si>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</si>
  <si>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</si>
  <si>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</si>
  <si>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</si>
  <si>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</si>
  <si>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</si>
  <si>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</si>
  <si>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</si>
  <si>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</si>
  <si>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</si>
  <si>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</si>
  <si>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</si>
  <si>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</si>
  <si>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</si>
  <si>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</si>
  <si>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</si>
  <si>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</si>
  <si>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</si>
  <si>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</si>
  <si>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</si>
  <si>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</si>
  <si>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</si>
  <si>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</si>
  <si>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</si>
  <si>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</si>
  <si>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</si>
  <si>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</si>
  <si>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</si>
  <si>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</si>
  <si>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</si>
  <si>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</si>
  <si>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</si>
  <si>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</si>
  <si>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</si>
  <si>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</si>
  <si>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</si>
  <si>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</si>
  <si>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</si>
  <si>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</si>
  <si>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</si>
  <si>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</si>
  <si>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</si>
  <si>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</si>
  <si>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</si>
  <si>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</si>
  <si>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</si>
  <si>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</si>
  <si>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</si>
  <si>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</si>
  <si>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</si>
  <si>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</si>
  <si>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</si>
  <si>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</si>
  <si>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</si>
  <si>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</si>
  <si>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</si>
  <si>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</si>
  <si>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</si>
  <si>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</si>
  <si>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</si>
  <si>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</si>
  <si>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</si>
  <si>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</si>
  <si>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</si>
  <si>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</si>
  <si>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</si>
  <si>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</si>
  <si>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</si>
  <si>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</si>
  <si>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</si>
  <si>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</si>
  <si>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</si>
  <si>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</si>
  <si>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</si>
  <si>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</si>
  <si>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</si>
  <si>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</si>
  <si>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</si>
  <si>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</si>
  <si>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</si>
  <si>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</si>
  <si>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</si>
  <si>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</si>
  <si>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</si>
  <si>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</si>
  <si>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</si>
  <si>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</si>
  <si>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</si>
  <si>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</si>
  <si>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</si>
  <si>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</si>
  <si>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</si>
  <si>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</si>
  <si>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</si>
  <si>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</si>
  <si>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</si>
  <si>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</si>
  <si>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</si>
  <si>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</si>
  <si>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</si>
  <si>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</si>
  <si>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</si>
  <si>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</si>
  <si>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</si>
  <si>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</si>
  <si>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</si>
  <si>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</si>
  <si>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</si>
  <si>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</si>
  <si>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</si>
  <si>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</si>
  <si>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</si>
  <si>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</si>
  <si>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</si>
  <si>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</si>
  <si>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</si>
  <si>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</si>
  <si>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</si>
  <si>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</si>
  <si>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</si>
  <si>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</si>
  <si>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</si>
  <si>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</si>
  <si>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</si>
  <si>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</si>
  <si>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</si>
  <si>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</si>
  <si>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</si>
  <si>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</si>
  <si>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</si>
  <si>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</si>
  <si>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</si>
  <si>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</si>
  <si>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</si>
  <si>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</si>
  <si>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</si>
  <si>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</si>
  <si>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</si>
  <si>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</si>
  <si>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</si>
  <si>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</si>
  <si>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</si>
  <si>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</si>
  <si>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</si>
  <si>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</si>
  <si>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</si>
  <si>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</si>
  <si>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</si>
  <si>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</si>
  <si>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</si>
  <si>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</si>
  <si>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</si>
  <si>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</si>
  <si>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</si>
  <si>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</si>
  <si>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</si>
  <si>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</si>
  <si>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</si>
  <si>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</si>
  <si>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</si>
  <si>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</si>
  <si>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</si>
  <si>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</si>
  <si>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</si>
  <si>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</si>
  <si>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</si>
  <si>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</si>
  <si>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</si>
  <si>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</si>
  <si>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</si>
  <si>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</si>
  <si>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</si>
  <si>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</si>
  <si>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</si>
  <si>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</si>
  <si>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</si>
  <si>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</si>
  <si>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</si>
  <si>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</si>
  <si>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</si>
  <si>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</si>
  <si>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</si>
  <si>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</si>
  <si>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</si>
  <si>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</si>
  <si>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</si>
  <si>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</si>
  <si>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</si>
  <si>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</si>
  <si>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</si>
  <si>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</si>
  <si>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</si>
  <si>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</si>
  <si>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</si>
  <si>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</si>
  <si>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</si>
  <si>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</si>
  <si>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</si>
  <si>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</si>
  <si>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</si>
  <si>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</si>
  <si>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</si>
  <si>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</si>
  <si>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</si>
  <si>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</si>
  <si>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</si>
  <si>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</si>
  <si>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</si>
  <si>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</si>
  <si>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</si>
  <si>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</si>
  <si>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</si>
  <si>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</si>
  <si>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</si>
  <si>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</si>
  <si>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</si>
  <si>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</si>
  <si>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</si>
  <si>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</si>
  <si>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</si>
  <si>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</si>
  <si>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</si>
  <si>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</si>
  <si>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</si>
  <si>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</si>
  <si>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</si>
  <si>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</si>
  <si>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</si>
  <si>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</si>
  <si>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</si>
  <si>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</si>
  <si>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</si>
  <si>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</si>
  <si>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</si>
  <si>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</si>
  <si>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</si>
  <si>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</si>
  <si>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</si>
  <si>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</si>
  <si>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</si>
  <si>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</si>
  <si>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</si>
  <si>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</si>
  <si>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</si>
  <si>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</si>
  <si>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</si>
  <si>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</si>
  <si>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</si>
  <si>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</si>
  <si>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</si>
  <si>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</si>
  <si>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</si>
  <si>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</si>
  <si>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</si>
  <si>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</si>
  <si>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</si>
  <si>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</si>
  <si>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</si>
  <si>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</si>
  <si>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</si>
  <si>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</si>
  <si>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</si>
  <si>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</si>
  <si>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</si>
  <si>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</si>
  <si>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</si>
  <si>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</si>
  <si>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</si>
  <si>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</si>
  <si>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</si>
  <si>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</si>
  <si>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</si>
  <si>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</si>
  <si>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</si>
  <si>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</si>
  <si>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</si>
  <si>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</si>
  <si>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</si>
  <si>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</si>
  <si>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</si>
  <si>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</si>
  <si>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</si>
  <si>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</si>
  <si>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</si>
  <si>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</si>
  <si>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</si>
  <si>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</si>
  <si>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</si>
  <si>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</si>
  <si>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</si>
  <si>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</si>
  <si>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</si>
  <si>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</si>
  <si>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</si>
  <si>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</si>
  <si>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</si>
  <si>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</si>
  <si>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</si>
  <si>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</si>
  <si>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</si>
  <si>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</si>
  <si>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</si>
  <si>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</si>
  <si>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</si>
  <si>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</si>
  <si>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</si>
  <si>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</si>
  <si>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</si>
  <si>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</si>
  <si>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</si>
  <si>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</si>
  <si>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</si>
  <si>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</si>
  <si>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</si>
  <si>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</si>
  <si>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</si>
  <si>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</si>
  <si>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</si>
  <si>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</si>
  <si>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</si>
  <si>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</si>
  <si>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</si>
  <si>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</si>
  <si>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</si>
  <si>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</si>
  <si>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</si>
  <si>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</si>
  <si>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</si>
  <si>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</si>
  <si>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</si>
  <si>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</si>
  <si>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</si>
  <si>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</si>
  <si>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</si>
  <si>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</si>
  <si>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</si>
  <si>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</si>
  <si>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</si>
  <si>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</si>
  <si>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</si>
  <si>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</si>
  <si>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</si>
  <si>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</si>
  <si>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</si>
  <si>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</si>
  <si>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</si>
  <si>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</si>
  <si>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</si>
  <si>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</si>
  <si>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</si>
  <si>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</si>
  <si>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</si>
  <si>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</si>
  <si>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</si>
  <si>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</si>
  <si>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</si>
  <si>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</si>
  <si>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</si>
  <si>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</si>
  <si>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</si>
  <si>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</si>
  <si>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</si>
  <si>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</si>
  <si>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</si>
  <si>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</si>
  <si>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</si>
  <si>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</si>
  <si>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</si>
  <si>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</si>
  <si>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</si>
  <si>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</si>
  <si>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</si>
  <si>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</si>
  <si>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</si>
  <si>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</si>
  <si>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</si>
  <si>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</si>
  <si>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</si>
  <si>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</si>
  <si>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</si>
  <si>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</si>
  <si>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</si>
  <si>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</si>
  <si>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</si>
  <si>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</si>
  <si>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</si>
  <si>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</si>
  <si>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</si>
  <si>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</si>
  <si>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</si>
  <si>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</si>
  <si>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</si>
  <si>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</si>
  <si>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</si>
  <si>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</si>
  <si>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</si>
  <si>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</si>
  <si>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</si>
  <si>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</si>
  <si>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</si>
  <si>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</si>
  <si>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</si>
  <si>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</si>
  <si>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</si>
  <si>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</si>
  <si>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</si>
  <si>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</si>
  <si>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</si>
  <si>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</si>
  <si>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</si>
  <si>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</si>
  <si>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</si>
  <si>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</si>
  <si>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</si>
  <si>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</si>
  <si>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</si>
  <si>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</si>
  <si>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</si>
  <si>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</si>
  <si>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</si>
  <si>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</si>
  <si>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</si>
  <si>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</si>
  <si>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</si>
  <si>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</si>
  <si>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</si>
  <si>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</si>
  <si>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</si>
  <si>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</si>
  <si>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</si>
  <si>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</si>
  <si>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</si>
  <si>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</si>
  <si>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</si>
  <si>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</si>
  <si>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</si>
  <si>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</si>
  <si>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</si>
  <si>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</si>
  <si>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</si>
  <si>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</si>
  <si>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</si>
  <si>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</si>
  <si>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</si>
  <si>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</si>
  <si>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</si>
  <si>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</si>
  <si>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</si>
  <si>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</si>
  <si>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</si>
  <si>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</si>
  <si>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</si>
  <si>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</si>
  <si>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</si>
  <si>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</si>
  <si>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</si>
  <si>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</si>
  <si>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</si>
  <si>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</si>
  <si>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</si>
  <si>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</si>
  <si>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</si>
  <si>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</si>
  <si>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</si>
  <si>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</si>
  <si>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</si>
  <si>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</si>
  <si>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</si>
  <si>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</si>
  <si>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</si>
  <si>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</si>
  <si>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</si>
  <si>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</si>
  <si>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</si>
  <si>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</si>
  <si>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</si>
  <si>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</si>
  <si>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</si>
  <si>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</si>
  <si>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</si>
  <si>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</si>
  <si>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</si>
  <si>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</si>
  <si>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</si>
  <si>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</si>
  <si>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</si>
  <si>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</si>
  <si>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</si>
  <si>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</si>
  <si>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</si>
  <si>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</si>
  <si>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</si>
  <si>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</si>
  <si>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</si>
  <si>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</si>
  <si>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</si>
  <si>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</si>
  <si>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</si>
  <si>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</si>
  <si>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</si>
  <si>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</si>
  <si>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</si>
  <si>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</si>
  <si>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</si>
  <si>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</si>
  <si>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</si>
  <si>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</si>
  <si>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</si>
  <si>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</si>
  <si>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</si>
  <si>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</si>
  <si>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</si>
  <si>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</si>
  <si>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</si>
  <si>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</si>
  <si>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</si>
  <si>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</si>
  <si>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</si>
  <si>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</si>
  <si>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</si>
  <si>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</si>
  <si>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</si>
  <si>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</si>
  <si>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</si>
  <si>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</si>
  <si>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</si>
  <si>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</si>
  <si>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</si>
  <si>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</si>
  <si>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</si>
  <si>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</si>
  <si>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</si>
  <si>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</si>
  <si>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</si>
  <si>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</si>
  <si>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</si>
  <si>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</si>
  <si>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</si>
  <si>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</si>
  <si>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</si>
  <si>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</si>
  <si>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</si>
  <si>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</si>
  <si>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</si>
  <si>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</si>
  <si>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</si>
  <si>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</si>
  <si>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</si>
  <si>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</si>
  <si>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</si>
  <si>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</si>
  <si>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</si>
  <si>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</si>
  <si>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</si>
  <si>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</si>
  <si>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</si>
  <si>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</si>
  <si>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</si>
  <si>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</si>
  <si>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</si>
  <si>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</si>
  <si>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</si>
  <si>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</si>
  <si>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</si>
  <si>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</si>
  <si>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</si>
  <si>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</si>
  <si>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</si>
  <si>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</si>
  <si>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</si>
  <si>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</si>
  <si>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</si>
  <si>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</si>
  <si>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</si>
  <si>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</si>
  <si>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</si>
  <si>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</si>
  <si>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</si>
  <si>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</si>
  <si>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</si>
  <si>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</si>
  <si>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</si>
  <si>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</si>
  <si>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</si>
  <si>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</si>
  <si>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</si>
  <si>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</si>
  <si>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</si>
  <si>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</si>
  <si>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</si>
  <si>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</si>
  <si>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</si>
  <si>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</si>
  <si>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</si>
  <si>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</si>
  <si>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</si>
  <si>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</si>
  <si>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</si>
  <si>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</si>
  <si>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</si>
  <si>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</si>
  <si>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</si>
  <si>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</si>
  <si>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</si>
  <si>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</si>
  <si>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</si>
  <si>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</si>
  <si>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</si>
  <si>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</si>
  <si>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</si>
  <si>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</si>
  <si>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</si>
  <si>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</si>
  <si>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</si>
  <si>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</si>
  <si>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</si>
  <si>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</si>
  <si>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</si>
  <si>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</si>
  <si>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</si>
  <si>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</si>
  <si>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</si>
  <si>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</si>
  <si>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</si>
  <si>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</si>
  <si>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</si>
  <si>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</si>
  <si>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</si>
  <si>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</si>
  <si>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</si>
  <si>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</si>
  <si>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</si>
  <si>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</si>
  <si>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</si>
  <si>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</si>
  <si>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</si>
  <si>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</si>
  <si>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</si>
  <si>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</si>
  <si>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</si>
  <si>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</si>
  <si>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</si>
  <si>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</si>
  <si>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</si>
  <si>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</si>
  <si>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</si>
  <si>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</si>
  <si>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</si>
  <si>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</si>
  <si>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</si>
  <si>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</si>
  <si>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</si>
  <si>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</si>
  <si>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</si>
  <si>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</si>
  <si>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</si>
  <si>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</si>
  <si>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</si>
  <si>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</si>
  <si>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</si>
  <si>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</si>
  <si>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</si>
  <si>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</si>
  <si>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</si>
  <si>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</si>
  <si>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</si>
  <si>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</si>
  <si>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</si>
  <si>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</si>
  <si>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</si>
  <si>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</si>
  <si>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</si>
  <si>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</si>
  <si>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</si>
  <si>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</si>
  <si>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</si>
  <si>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</si>
  <si>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</si>
  <si>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</si>
  <si>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</si>
  <si>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</si>
  <si>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</si>
  <si>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</si>
  <si>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</si>
  <si>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</si>
  <si>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</si>
  <si>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</si>
  <si>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</si>
  <si>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</si>
  <si>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</si>
  <si>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</si>
  <si>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</si>
  <si>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</si>
  <si>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</si>
  <si>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</si>
  <si>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</si>
  <si>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</si>
  <si>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</si>
  <si>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</si>
  <si>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</si>
  <si>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</si>
  <si>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</si>
  <si>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</si>
  <si>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</si>
  <si>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</si>
  <si>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</si>
  <si>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</si>
  <si>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</si>
  <si>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</si>
  <si>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</si>
  <si>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</si>
  <si>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</si>
  <si>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</si>
  <si>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</si>
  <si>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</si>
  <si>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</si>
  <si>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</si>
  <si>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</si>
  <si>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</si>
  <si>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</si>
  <si>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</si>
  <si>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</si>
  <si>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</si>
  <si>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</si>
  <si>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</si>
  <si>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</si>
  <si>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</si>
  <si>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</si>
  <si>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</si>
  <si>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</si>
  <si>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</si>
  <si>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</si>
  <si>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</si>
  <si>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</si>
  <si>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</si>
  <si>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</si>
  <si>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</si>
  <si>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</si>
  <si>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</si>
  <si>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</si>
  <si>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</si>
  <si>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</si>
  <si>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</si>
  <si>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</si>
  <si>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</si>
  <si>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</si>
  <si>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</si>
  <si>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</si>
  <si>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</si>
  <si>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</si>
  <si>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</si>
  <si>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</si>
  <si>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</si>
  <si>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</si>
  <si>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</si>
  <si>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</si>
  <si>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</si>
  <si>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</si>
  <si>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</si>
  <si>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</si>
  <si>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</si>
  <si>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</si>
  <si>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</si>
  <si>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</si>
  <si>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</si>
  <si>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</si>
  <si>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</si>
  <si>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</si>
  <si>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</si>
  <si>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</si>
  <si>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</si>
  <si>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</si>
  <si>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</si>
  <si>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</si>
  <si>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</si>
  <si>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</si>
  <si>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</si>
  <si>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</si>
  <si>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</si>
  <si>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</si>
  <si>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</si>
  <si>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</si>
  <si>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</si>
  <si>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</si>
  <si>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</si>
  <si>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</si>
  <si>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</si>
  <si>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</si>
  <si>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</si>
  <si>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</si>
  <si>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</si>
  <si>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</si>
  <si>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</si>
  <si>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</si>
  <si>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</si>
  <si>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</si>
  <si>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</si>
  <si>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</si>
  <si>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</si>
  <si>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</si>
  <si>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</si>
  <si>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</si>
  <si>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</si>
  <si>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</si>
  <si>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</si>
  <si>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</si>
  <si>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</si>
  <si>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</si>
  <si>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</si>
  <si>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</si>
  <si>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</si>
  <si>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</si>
  <si>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</si>
  <si>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</si>
  <si>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</si>
  <si>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</si>
  <si>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</si>
  <si>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</si>
  <si>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</si>
  <si>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</si>
  <si>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</si>
  <si>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</si>
  <si>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</si>
  <si>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</si>
  <si>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</si>
  <si>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</si>
  <si>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</si>
  <si>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</si>
  <si>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</si>
  <si>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</si>
  <si>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</si>
  <si>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</si>
  <si>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</si>
  <si>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</si>
  <si>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</si>
  <si>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</si>
  <si>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</si>
  <si>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</si>
  <si>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</si>
  <si>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</si>
  <si>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</si>
  <si>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</si>
  <si>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</si>
  <si>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</si>
  <si>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</si>
  <si>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</si>
  <si>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</si>
  <si>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</si>
  <si>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</si>
  <si>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</si>
  <si>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</si>
  <si>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</si>
  <si>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</si>
  <si>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</si>
  <si>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</si>
  <si>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</si>
  <si>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</si>
  <si>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</si>
  <si>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</si>
  <si>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</si>
  <si>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</si>
  <si>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</si>
  <si>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</si>
  <si>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</si>
  <si>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</si>
  <si>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</si>
  <si>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</si>
  <si>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</si>
  <si>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</si>
  <si>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</si>
  <si>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</si>
  <si>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</si>
  <si>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</si>
  <si>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</si>
  <si>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</si>
  <si>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</si>
  <si>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</si>
  <si>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</si>
  <si>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</si>
  <si>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</si>
  <si>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</si>
  <si>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</si>
  <si>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</si>
  <si>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</si>
  <si>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</si>
  <si>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</si>
  <si>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</si>
  <si>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</si>
  <si>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</si>
  <si>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</si>
  <si>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</si>
  <si>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</si>
  <si>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</si>
  <si>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</si>
  <si>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</si>
  <si>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</si>
  <si>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***Picture in instructions has live filtered out, but doesn't say to filter it out, so I left it…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</si>
  <si>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</si>
  <si>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</si>
  <si>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</si>
  <si>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</si>
  <si>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</si>
  <si>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</si>
  <si>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</si>
  <si>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</si>
  <si>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</si>
  <si>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Greater than or equal to 50000</t>
  </si>
  <si>
    <t>Successful</t>
  </si>
  <si>
    <t>Failed</t>
  </si>
  <si>
    <t>Canceled</t>
  </si>
  <si>
    <t>Mean</t>
  </si>
  <si>
    <t>Median</t>
  </si>
  <si>
    <t>Minimum</t>
  </si>
  <si>
    <t>Maximum</t>
  </si>
  <si>
    <t>Variance</t>
  </si>
  <si>
    <t>Std Dev</t>
  </si>
  <si>
    <t>All</t>
  </si>
  <si>
    <t>Average of backers_count</t>
  </si>
  <si>
    <t>project counts</t>
  </si>
  <si>
    <t>percent by total average</t>
  </si>
  <si>
    <t>Sum of id</t>
  </si>
  <si>
    <t>Average of percent_funded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</si>
  <si>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</si>
  <si>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</si>
  <si>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</si>
  <si>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</si>
  <si>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</si>
  <si>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</si>
  <si>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</si>
  <si>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</si>
  <si>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</si>
  <si>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</si>
  <si>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</si>
  <si>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Can be filtered out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</si>
</sst>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BA9E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16" fillId="33" borderId="0" xfId="0" applyFont="1" applyFill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42" applyFont="1" applyAlignment="1">
      <alignment horizontal="left" vertical="center"/>
    </xf>
    <xf numFmtId="9" fontId="16" fillId="34" borderId="0" xfId="42" applyFont="1" applyFill="1"/>
    <xf numFmtId="0" fontId="16" fillId="34" borderId="0" xfId="0" applyFont="1" applyFill="1" applyAlignment="1">
      <alignment horizontal="left" vertical="center"/>
    </xf>
    <xf numFmtId="9" fontId="16" fillId="34" borderId="0" xfId="42" applyFont="1" applyFill="1" applyAlignment="1">
      <alignment horizontal="left" vertical="center"/>
    </xf>
    <xf numFmtId="1" fontId="0" fillId="0" borderId="0" xfId="0" applyNumberFormat="1"/>
    <xf numFmtId="0" fontId="16" fillId="34" borderId="0" xfId="0" applyFont="1" applyFill="1"/>
    <xf numFmtId="0" fontId="0" fillId="0" borderId="0" xfId="0" applyAlignment="1">
      <alignment horizontal="left" indent="1"/>
    </xf>
    <xf numFmtId="9" fontId="0" fillId="0" borderId="0" xfId="0" applyNumberFormat="1"/>
    <xf numFmtId="9" fontId="0" fillId="34" borderId="0" xfId="42" applyFont="1" applyFill="1"/>
    <xf numFmtId="14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DBD"/>
        </patternFill>
      </fill>
    </dxf>
  </dxfs>
  <tableStyles count="0" defaultTableStyle="TableStyleMedium2" defaultPivotStyle="PivotStyleLight16"/>
  <colors>
    <mruColors>
      <color rgb="FFCBA9E5"/>
      <color rgb="FFFFBDBD"/>
      <color rgb="FFFAA4AA"/>
      <color rgb="FFF9838B"/>
      <color rgb="FFF8696B"/>
      <color rgb="FF63BE7B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solidFill>
              <a:schemeClr val="tx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2D5-B853-33288B37B23A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7-42D5-B853-33288B37B23A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7-42D5-B853-33288B37B23A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7-42D5-B853-33288B37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29391"/>
        <c:axId val="2116128143"/>
      </c:barChart>
      <c:catAx>
        <c:axId val="2116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8143"/>
        <c:crosses val="autoZero"/>
        <c:auto val="1"/>
        <c:lblAlgn val="ctr"/>
        <c:lblOffset val="100"/>
        <c:noMultiLvlLbl val="0"/>
      </c:catAx>
      <c:valAx>
        <c:axId val="2116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738-94A9-EA90A4E450D5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2-4738-94A9-EA90A4E450D5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2-4738-94A9-EA90A4E450D5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3-4B8E-B2E5-6C955B8B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29391"/>
        <c:axId val="2116128143"/>
      </c:barChart>
      <c:catAx>
        <c:axId val="2116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8143"/>
        <c:crosses val="autoZero"/>
        <c:auto val="1"/>
        <c:lblAlgn val="ctr"/>
        <c:lblOffset val="100"/>
        <c:noMultiLvlLbl val="0"/>
      </c:catAx>
      <c:valAx>
        <c:axId val="2116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[CrowdfundingBook.xlsx]Created Date Pivot!PivotTable3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'Created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C-44BA-AD5C-67E4E015CDA1}"/>
            </c:ext>
          </c:extLst>
        </c:ser>
        <c:ser>
          <c:idx val="1"/>
          <c:order val="1"/>
          <c:tx>
            <c:strRef>
              <c:f>'Created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C-44BA-AD5C-67E4E015CDA1}"/>
            </c:ext>
          </c:extLst>
        </c:ser>
        <c:ser>
          <c:idx val="2"/>
          <c:order val="2"/>
          <c:tx>
            <c:strRef>
              <c:f>'Created 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C-44BA-AD5C-67E4E015CDA1}"/>
            </c:ext>
          </c:extLst>
        </c:ser>
        <c:ser>
          <c:idx val="3"/>
          <c:order val="3"/>
          <c:tx>
            <c:strRef>
              <c:f>'Created 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C-44BA-AD5C-67E4E015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45615"/>
        <c:axId val="216046031"/>
      </c:lineChart>
      <c:catAx>
        <c:axId val="2160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6031"/>
        <c:crosses val="autoZero"/>
        <c:auto val="1"/>
        <c:lblAlgn val="ctr"/>
        <c:lblOffset val="100"/>
        <c:noMultiLvlLbl val="0"/>
      </c:catAx>
      <c:valAx>
        <c:axId val="2160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Goal'!$H$2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4D4-A460-BD780E47409D}"/>
            </c:ext>
          </c:extLst>
        </c:ser>
        <c:ser>
          <c:idx val="1"/>
          <c:order val="1"/>
          <c:tx>
            <c:strRef>
              <c:f>'Outcomes Based on Goal'!$I$2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4D4-A460-BD780E47409D}"/>
            </c:ext>
          </c:extLst>
        </c:ser>
        <c:ser>
          <c:idx val="2"/>
          <c:order val="2"/>
          <c:tx>
            <c:strRef>
              <c:f>'Outcomes Based on Goal'!$J$2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C-44D4-A460-BD780E47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32095"/>
        <c:axId val="554123775"/>
      </c:lineChart>
      <c:catAx>
        <c:axId val="5541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3775"/>
        <c:crosses val="autoZero"/>
        <c:auto val="1"/>
        <c:lblAlgn val="ctr"/>
        <c:lblOffset val="100"/>
        <c:noMultiLvlLbl val="0"/>
      </c:catAx>
      <c:valAx>
        <c:axId val="5541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E05C8FF8-F6D7-4C0A-A4DB-491C4B1FD807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F511E701-EF25-4DCB-BB8F-7292CC7CBDC7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670174</xdr:colOff>
      <xdr:row>1</xdr:row>
      <xdr:rowOff>194096</xdr:rowOff>
    </xdr:from>
    <xdr:to>
      <xdr:col>15</xdr:col>
      <xdr:colOff>549496</xdr:colOff>
      <xdr:row>20</xdr:row>
      <xdr:rowOff>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847E3-5A92-4FAA-AE57-E6DA51D1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2</xdr:row>
      <xdr:rowOff>163830</xdr:rowOff>
    </xdr:from>
    <xdr:to>
      <xdr:col>21</xdr:col>
      <xdr:colOff>200025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13335-1889-445A-9D9D-7F85FC1F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634365</xdr:colOff>
      <xdr:row>1</xdr:row>
      <xdr:rowOff>196215</xdr:rowOff>
    </xdr:from>
    <xdr:to>
      <xdr:col>13</xdr:col>
      <xdr:colOff>405765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69C5B-D757-474C-8EBE-D56B5BFE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276225</xdr:colOff>
      <xdr:row>18</xdr:row>
      <xdr:rowOff>0</xdr:rowOff>
    </xdr:from>
    <xdr:to>
      <xdr:col>11</xdr:col>
      <xdr:colOff>547673</xdr:colOff>
      <xdr:row>26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C46DA-B5C3-4C1E-B8C1-311A5AC7D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3600450"/>
          <a:ext cx="1643048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874396</xdr:colOff>
      <xdr:row>17</xdr:row>
      <xdr:rowOff>13335</xdr:rowOff>
    </xdr:from>
    <xdr:to>
      <xdr:col>7</xdr:col>
      <xdr:colOff>870586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A157F-AA1A-4630-979A-13E10AC1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10</xdr:row>
      <xdr:rowOff>61912</xdr:rowOff>
    </xdr:from>
    <xdr:to>
      <xdr:col>6</xdr:col>
      <xdr:colOff>395287</xdr:colOff>
      <xdr:row>24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BF4A8B-D912-4745-A397-60F1A83C6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" y="2046922"/>
              <a:ext cx="457200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185737</xdr:colOff>
      <xdr:row>10</xdr:row>
      <xdr:rowOff>109537</xdr:rowOff>
    </xdr:from>
    <xdr:to>
      <xdr:col>16</xdr:col>
      <xdr:colOff>185737</xdr:colOff>
      <xdr:row>24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787E6B-070D-49F3-8B4B-0C1860547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9422" y="2092642"/>
              <a:ext cx="457200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johnson" refreshedDate="45556.915005902774" createdVersion="7" refreshedVersion="7" minRefreshableVersion="3" recordCount="1000" xr:uid="{67E461B2-7446-424C-B5CA-D6D4AACBC450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0.0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0.0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0.0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0.0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0.0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0.0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0.0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0.0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.7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0.0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46E3-9D73-4B57-9FB1-4A6AB2BE851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8D10C-BB15-40C8-B247-1AA76E1CD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6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48E75-BBD7-4A97-BAA7-C1C15B22F64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27:F40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id" fld="0" subtotal="count" baseField="21" baseItem="1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C1B3F-7A8F-4147-9262-E38487C516E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F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21" baseItem="1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CCE9F-2C9B-4985-A3D6-F62AA1E813B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G29" firstHeaderRow="1" firstDataRow="2" firstDataCol="2"/>
  <pivotFields count="2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howAll="0" defaultSubtotal="0"/>
    <pivotField compact="0" outline="0" showAll="0" defaultSubtotal="0"/>
  </pivotFields>
  <rowFields count="2">
    <field x="18"/>
    <field x="19"/>
  </rowFields>
  <rowItems count="25">
    <i>
      <x/>
      <x/>
    </i>
    <i r="1">
      <x v="2"/>
    </i>
    <i r="1">
      <x v="3"/>
    </i>
    <i r="1">
      <x v="16"/>
    </i>
    <i r="1">
      <x v="17"/>
    </i>
    <i r="1">
      <x v="18"/>
    </i>
    <i>
      <x v="1"/>
      <x v="6"/>
    </i>
    <i>
      <x v="2"/>
      <x v="10"/>
    </i>
    <i r="1">
      <x v="20"/>
    </i>
    <i>
      <x v="3"/>
      <x v="1"/>
    </i>
    <i>
      <x v="4"/>
      <x v="4"/>
    </i>
    <i r="1">
      <x v="7"/>
    </i>
    <i r="1">
      <x v="8"/>
    </i>
    <i r="1">
      <x v="9"/>
    </i>
    <i r="1">
      <x v="15"/>
    </i>
    <i r="1">
      <x v="23"/>
    </i>
    <i>
      <x v="5"/>
      <x v="12"/>
    </i>
    <i>
      <x v="6"/>
      <x v="5"/>
    </i>
    <i r="1">
      <x v="11"/>
    </i>
    <i r="1">
      <x v="14"/>
    </i>
    <i r="1">
      <x v="19"/>
    </i>
    <i>
      <x v="7"/>
      <x v="21"/>
    </i>
    <i r="1">
      <x v="22"/>
    </i>
    <i>
      <x v="8"/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backers_count" fld="7" subtotal="average" baseField="19" baseItem="2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E0AF-7FA0-4416-B8A5-AB8581E60B4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T3:V8" firstHeaderRow="0" firstDataRow="1" firstDataCol="1"/>
  <pivotFields count="2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47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</items>
    </pivotField>
    <pivotField compact="0" outline="0" showAll="0" defaultSubtotal="0"/>
    <pivotField compact="0" numFmtId="9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howAll="0" defaultSubtotal="0"/>
    <pivotField compact="0" outlin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Average of backers_count" fld="7" subtotal="average" baseField="6" baseItem="1" numFmtId="1"/>
  </dataFields>
  <chartFormats count="6">
    <chartFormat chart="2" format="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22693-2C7D-4C30-8AEF-825BCD47628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38" firstHeaderRow="1" firstDataRow="2" firstDataCol="1"/>
  <pivotFields count="22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2">
    <field x="18"/>
    <field x="19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ercent_funded" fld="5" subtotal="average" baseField="18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pane ySplit="1" topLeftCell="A2" activePane="bottomLeft" state="frozen"/>
      <selection activeCell="C1" sqref="C1"/>
      <selection pane="bottomLeft" activeCell="J19" sqref="J19"/>
    </sheetView>
  </sheetViews>
  <sheetFormatPr defaultColWidth="11" defaultRowHeight="15.75" x14ac:dyDescent="0.25"/>
  <cols>
    <col min="1" max="1" width="6.5" bestFit="1" customWidth="1"/>
    <col min="2" max="2" width="31.375" style="4" bestFit="1" customWidth="1"/>
    <col min="3" max="3" width="35.125" style="3" bestFit="1" customWidth="1"/>
    <col min="4" max="4" width="8.5" bestFit="1" customWidth="1"/>
    <col min="5" max="5" width="11.75" bestFit="1" customWidth="1"/>
    <col min="6" max="6" width="18.75" bestFit="1" customWidth="1"/>
    <col min="7" max="7" width="12.5" bestFit="1" customWidth="1"/>
    <col min="8" max="8" width="17.5" bestFit="1" customWidth="1"/>
    <col min="9" max="9" width="17.5" style="6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7" style="12" bestFit="1" customWidth="1"/>
    <col min="15" max="15" width="25.875" style="12" bestFit="1" customWidth="1"/>
    <col min="16" max="16" width="13.125" bestFit="1" customWidth="1"/>
    <col min="17" max="17" width="12.5" bestFit="1" customWidth="1"/>
    <col min="18" max="18" width="29.25" bestFit="1" customWidth="1"/>
    <col min="19" max="19" width="15.25" bestFit="1" customWidth="1"/>
    <col min="20" max="20" width="17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7" t="s">
        <v>2071</v>
      </c>
      <c r="O1" s="27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MID(R2,1,FIND("/",R2)-1)</f>
        <v>food</v>
      </c>
      <c r="T2" t="str">
        <f>MID(R2,FIND("/",R2)+1,1000)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MID(R3,1,FIND("/",R3)-1)</f>
        <v>music</v>
      </c>
      <c r="T3" t="str">
        <f t="shared" ref="T3:T66" si="5">MID(R3,FIND("/",R3)+1,1000)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6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MID(R67,1,FIND("/",R67)-1)</f>
        <v>theater</v>
      </c>
      <c r="T67" t="str">
        <f t="shared" ref="T67:T130" si="11">MID(R67,FIND("/",R67)+1,1000)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MID(R131,1,FIND("/",R131)-1)</f>
        <v>food</v>
      </c>
      <c r="T131" t="str">
        <f t="shared" ref="T131:T194" si="17">MID(R131,FIND("/",R131)+1,1000)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MID(R195,1,FIND("/",R195)-1)</f>
        <v>music</v>
      </c>
      <c r="T195" t="str">
        <f t="shared" ref="T195:T258" si="23">MID(R195,FIND("/",R195)+1,1000)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6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MID(R259,1,FIND("/",R259)-1)</f>
        <v>theater</v>
      </c>
      <c r="T259" t="str">
        <f t="shared" ref="T259:T322" si="29">MID(R259,FIND("/",R259)+1,1000)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MID(R323,1,FIND("/",R323)-1)</f>
        <v>film &amp; video</v>
      </c>
      <c r="T323" t="str">
        <f t="shared" ref="T323:T386" si="35">MID(R323,FIND("/",R323)+1,1000)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MID(R387,1,FIND("/",R387)-1)</f>
        <v>publishing</v>
      </c>
      <c r="T387" t="str">
        <f t="shared" ref="T387:T450" si="41">MID(R387,FIND("/",R387)+1,1000)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6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MID(R451,1,FIND("/",R451)-1)</f>
        <v>games</v>
      </c>
      <c r="T451" t="str">
        <f t="shared" ref="T451:T514" si="47">MID(R451,FIND("/",R451)+1,1000)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MID(R515,1,FIND("/",R515)-1)</f>
        <v>film &amp; video</v>
      </c>
      <c r="T515" t="str">
        <f t="shared" ref="T515:T578" si="53">MID(R515,FIND("/",R515)+1,1000)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MID(R579,1,FIND("/",R579)-1)</f>
        <v>music</v>
      </c>
      <c r="T579" t="str">
        <f t="shared" ref="T579:T642" si="59">MID(R579,FIND("/",R579)+1,1000)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MID(R643,1,FIND("/",R643)-1)</f>
        <v>theater</v>
      </c>
      <c r="T643" t="str">
        <f t="shared" ref="T643:T706" si="65">MID(R643,FIND("/",R643)+1,1000)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MID(R707,1,FIND("/",R707)-1)</f>
        <v>publishing</v>
      </c>
      <c r="T707" t="str">
        <f t="shared" ref="T707:T770" si="71">MID(R707,FIND("/",R707)+1,1000)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MID(R771,1,FIND("/",R771)-1)</f>
        <v>games</v>
      </c>
      <c r="T771" t="str">
        <f t="shared" ref="T771:T834" si="77">MID(R771,FIND("/",R771)+1,1000)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MID(R835,1,FIND("/",R835)-1)</f>
        <v>publishing</v>
      </c>
      <c r="T835" t="str">
        <f t="shared" ref="T835:T898" si="83">MID(R835,FIND("/",R835)+1,1000)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MID(R899,1,FIND("/",R899)-1)</f>
        <v>theater</v>
      </c>
      <c r="T899" t="str">
        <f t="shared" ref="T899:T962" si="89">MID(R899,FIND("/",R899)+1,1000)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MID(R963,1,FIND("/",R963)-1)</f>
        <v>publishing</v>
      </c>
      <c r="T963" t="str">
        <f t="shared" ref="T963:T1001" si="95">MID(R963,FIND("/",R963)+1,1000)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8696B"/>
        <color rgb="FF63BE7B"/>
        <color rgb="FF0070C0"/>
      </colorScale>
    </cfRule>
  </conditionalFormatting>
  <conditionalFormatting sqref="G1:G1048576">
    <cfRule type="cellIs" dxfId="7" priority="4" operator="equal">
      <formula>"live"</formula>
    </cfRule>
    <cfRule type="cellIs" dxfId="6" priority="5" operator="equal">
      <formula>"canceled"</formula>
    </cfRule>
    <cfRule type="cellIs" dxfId="5" priority="6" operator="equal">
      <formula>"successful"</formula>
    </cfRule>
    <cfRule type="cellIs" dxfId="4" priority="7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089D-F3E4-41CE-8FDB-1B60710BB18E}">
  <sheetPr codeName="Sheet2"/>
  <dimension ref="A1:G14"/>
  <sheetViews>
    <sheetView zoomScale="89" workbookViewId="0">
      <selection activeCell="S9" sqref="S9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9" t="s">
        <v>6</v>
      </c>
      <c r="B1" t="s">
        <v>2046</v>
      </c>
    </row>
    <row r="3" spans="1:7" x14ac:dyDescent="0.25">
      <c r="A3" s="9" t="s">
        <v>2045</v>
      </c>
      <c r="B3" s="9" t="s">
        <v>2044</v>
      </c>
    </row>
    <row r="4" spans="1:7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25">
      <c r="A5" s="10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19">
        <f>F5/$F$14</f>
        <v>0.17799999999999999</v>
      </c>
    </row>
    <row r="6" spans="1:7" x14ac:dyDescent="0.25">
      <c r="A6" s="10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  <c r="G6" s="19">
        <f t="shared" ref="G6:G13" si="0">F6/$F$14</f>
        <v>4.5999999999999999E-2</v>
      </c>
    </row>
    <row r="7" spans="1:7" x14ac:dyDescent="0.25">
      <c r="A7" s="10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19">
        <f t="shared" si="0"/>
        <v>4.8000000000000001E-2</v>
      </c>
    </row>
    <row r="8" spans="1:7" x14ac:dyDescent="0.25">
      <c r="A8" s="10" t="s">
        <v>2037</v>
      </c>
      <c r="B8" s="11"/>
      <c r="C8" s="11"/>
      <c r="D8" s="11"/>
      <c r="E8" s="11">
        <v>4</v>
      </c>
      <c r="F8" s="11">
        <v>4</v>
      </c>
      <c r="G8" s="19">
        <f t="shared" si="0"/>
        <v>4.0000000000000001E-3</v>
      </c>
    </row>
    <row r="9" spans="1:7" x14ac:dyDescent="0.25">
      <c r="A9" s="10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  <c r="G9" s="19">
        <f t="shared" si="0"/>
        <v>0.17499999999999999</v>
      </c>
    </row>
    <row r="10" spans="1:7" x14ac:dyDescent="0.25">
      <c r="A10" s="10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19">
        <f t="shared" si="0"/>
        <v>4.2000000000000003E-2</v>
      </c>
    </row>
    <row r="11" spans="1:7" x14ac:dyDescent="0.25">
      <c r="A11" s="10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19">
        <f t="shared" si="0"/>
        <v>6.7000000000000004E-2</v>
      </c>
    </row>
    <row r="12" spans="1:7" x14ac:dyDescent="0.25">
      <c r="A12" s="10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19">
        <f t="shared" si="0"/>
        <v>9.6000000000000002E-2</v>
      </c>
    </row>
    <row r="13" spans="1:7" x14ac:dyDescent="0.25">
      <c r="A13" s="10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19">
        <f t="shared" si="0"/>
        <v>0.34399999999999997</v>
      </c>
    </row>
    <row r="14" spans="1:7" x14ac:dyDescent="0.25">
      <c r="A14" s="10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820-1DD4-4822-A433-759AE95FA4AC}">
  <sheetPr codeName="Sheet3"/>
  <dimension ref="A1:J30"/>
  <sheetViews>
    <sheetView workbookViewId="0">
      <selection activeCell="A16" sqref="A16:F16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10" x14ac:dyDescent="0.25">
      <c r="A1" s="9" t="s">
        <v>6</v>
      </c>
      <c r="B1" t="s">
        <v>2046</v>
      </c>
    </row>
    <row r="2" spans="1:10" x14ac:dyDescent="0.25">
      <c r="A2" s="9" t="s">
        <v>2031</v>
      </c>
      <c r="B2" t="s">
        <v>2046</v>
      </c>
    </row>
    <row r="4" spans="1:10" x14ac:dyDescent="0.25">
      <c r="A4" s="9" t="s">
        <v>2045</v>
      </c>
      <c r="B4" s="9" t="s">
        <v>2044</v>
      </c>
    </row>
    <row r="5" spans="1:10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s="23" t="s">
        <v>74</v>
      </c>
      <c r="H5" s="23" t="s">
        <v>14</v>
      </c>
      <c r="I5" s="23" t="s">
        <v>47</v>
      </c>
      <c r="J5" s="23" t="s">
        <v>20</v>
      </c>
    </row>
    <row r="6" spans="1:10" x14ac:dyDescent="0.2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19">
        <f>B6/$F6</f>
        <v>2.9411764705882353E-2</v>
      </c>
      <c r="H6" s="19">
        <f>C6/$F6</f>
        <v>0.29411764705882354</v>
      </c>
      <c r="I6" s="19">
        <f>D6/$F6</f>
        <v>5.8823529411764705E-2</v>
      </c>
      <c r="J6" s="19">
        <f>E6/$F6</f>
        <v>0.61764705882352944</v>
      </c>
    </row>
    <row r="7" spans="1:10" x14ac:dyDescent="0.25">
      <c r="A7" s="10" t="s">
        <v>2048</v>
      </c>
      <c r="B7" s="11"/>
      <c r="C7" s="11"/>
      <c r="D7" s="11"/>
      <c r="E7" s="11">
        <v>4</v>
      </c>
      <c r="F7" s="11">
        <v>4</v>
      </c>
      <c r="G7" s="19">
        <f t="shared" ref="G7:G29" si="0">B7/$F7</f>
        <v>0</v>
      </c>
      <c r="H7" s="19">
        <f t="shared" ref="H7:H29" si="1">C7/$F7</f>
        <v>0</v>
      </c>
      <c r="I7" s="19">
        <f t="shared" ref="I7:I29" si="2">D7/$F7</f>
        <v>0</v>
      </c>
      <c r="J7" s="19">
        <f t="shared" ref="J7:J29" si="3">E7/$F7</f>
        <v>1</v>
      </c>
    </row>
    <row r="8" spans="1:10" x14ac:dyDescent="0.25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19">
        <f t="shared" si="0"/>
        <v>6.6666666666666666E-2</v>
      </c>
      <c r="H8" s="19">
        <f t="shared" si="1"/>
        <v>0.35</v>
      </c>
      <c r="I8" s="19">
        <f t="shared" si="2"/>
        <v>1.6666666666666666E-2</v>
      </c>
      <c r="J8" s="19">
        <f t="shared" si="3"/>
        <v>0.56666666666666665</v>
      </c>
    </row>
    <row r="9" spans="1:10" x14ac:dyDescent="0.25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19">
        <f t="shared" si="0"/>
        <v>5.4054054054054057E-2</v>
      </c>
      <c r="H9" s="19">
        <f t="shared" si="1"/>
        <v>0.32432432432432434</v>
      </c>
      <c r="I9" s="19">
        <f t="shared" si="2"/>
        <v>2.7027027027027029E-2</v>
      </c>
      <c r="J9" s="19">
        <f t="shared" si="3"/>
        <v>0.59459459459459463</v>
      </c>
    </row>
    <row r="10" spans="1:10" x14ac:dyDescent="0.25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  <c r="G10" s="19">
        <f t="shared" si="0"/>
        <v>0</v>
      </c>
      <c r="H10" s="19">
        <f t="shared" si="1"/>
        <v>0.44444444444444442</v>
      </c>
      <c r="I10" s="19">
        <f t="shared" si="2"/>
        <v>0</v>
      </c>
      <c r="J10" s="19">
        <f t="shared" si="3"/>
        <v>0.55555555555555558</v>
      </c>
    </row>
    <row r="11" spans="1:10" x14ac:dyDescent="0.2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  <c r="G11" s="19">
        <f t="shared" si="0"/>
        <v>5.8823529411764705E-2</v>
      </c>
      <c r="H11" s="19">
        <f t="shared" si="1"/>
        <v>0.41176470588235292</v>
      </c>
      <c r="I11" s="19">
        <f t="shared" si="2"/>
        <v>0</v>
      </c>
      <c r="J11" s="19">
        <f t="shared" si="3"/>
        <v>0.52941176470588236</v>
      </c>
    </row>
    <row r="12" spans="1:10" x14ac:dyDescent="0.25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  <c r="G12" s="19">
        <f t="shared" si="0"/>
        <v>8.6956521739130432E-2</v>
      </c>
      <c r="H12" s="19">
        <f t="shared" si="1"/>
        <v>0.43478260869565216</v>
      </c>
      <c r="I12" s="19">
        <f t="shared" si="2"/>
        <v>0</v>
      </c>
      <c r="J12" s="19">
        <f t="shared" si="3"/>
        <v>0.47826086956521741</v>
      </c>
    </row>
    <row r="13" spans="1:10" x14ac:dyDescent="0.25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  <c r="G13" s="19">
        <f t="shared" si="0"/>
        <v>6.6666666666666666E-2</v>
      </c>
      <c r="H13" s="19">
        <f t="shared" si="1"/>
        <v>0.42222222222222222</v>
      </c>
      <c r="I13" s="19">
        <f t="shared" si="2"/>
        <v>0</v>
      </c>
      <c r="J13" s="19">
        <f t="shared" si="3"/>
        <v>0.51111111111111107</v>
      </c>
    </row>
    <row r="14" spans="1:10" x14ac:dyDescent="0.25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  <c r="G14" s="19">
        <f t="shared" si="0"/>
        <v>5.8823529411764705E-2</v>
      </c>
      <c r="H14" s="19">
        <f t="shared" si="1"/>
        <v>0.35294117647058826</v>
      </c>
      <c r="I14" s="19">
        <f t="shared" si="2"/>
        <v>0</v>
      </c>
      <c r="J14" s="19">
        <f t="shared" si="3"/>
        <v>0.58823529411764708</v>
      </c>
    </row>
    <row r="15" spans="1:10" x14ac:dyDescent="0.2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  <c r="G15" s="19">
        <f t="shared" si="0"/>
        <v>0</v>
      </c>
      <c r="H15" s="19">
        <f t="shared" si="1"/>
        <v>0.42857142857142855</v>
      </c>
      <c r="I15" s="19">
        <f t="shared" si="2"/>
        <v>0</v>
      </c>
      <c r="J15" s="19">
        <f t="shared" si="3"/>
        <v>0.5714285714285714</v>
      </c>
    </row>
    <row r="16" spans="1:10" x14ac:dyDescent="0.25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  <c r="G16" s="19">
        <f t="shared" si="0"/>
        <v>0</v>
      </c>
      <c r="H16" s="19">
        <f t="shared" si="1"/>
        <v>0.61538461538461542</v>
      </c>
      <c r="I16" s="19">
        <f t="shared" si="2"/>
        <v>7.6923076923076927E-2</v>
      </c>
      <c r="J16" s="19">
        <f t="shared" si="3"/>
        <v>0.30769230769230771</v>
      </c>
    </row>
    <row r="17" spans="1:10" x14ac:dyDescent="0.25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19">
        <f t="shared" si="0"/>
        <v>4.7619047619047616E-2</v>
      </c>
      <c r="H17" s="19">
        <f t="shared" si="1"/>
        <v>0.2857142857142857</v>
      </c>
      <c r="I17" s="19">
        <f t="shared" si="2"/>
        <v>4.7619047619047616E-2</v>
      </c>
      <c r="J17" s="19">
        <f t="shared" si="3"/>
        <v>0.61904761904761907</v>
      </c>
    </row>
    <row r="18" spans="1:10" x14ac:dyDescent="0.25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19">
        <f t="shared" si="0"/>
        <v>9.5238095238095233E-2</v>
      </c>
      <c r="H18" s="19">
        <f t="shared" si="1"/>
        <v>0.26190476190476192</v>
      </c>
      <c r="I18" s="19">
        <f t="shared" si="2"/>
        <v>2.3809523809523808E-2</v>
      </c>
      <c r="J18" s="19">
        <f t="shared" si="3"/>
        <v>0.61904761904761907</v>
      </c>
    </row>
    <row r="19" spans="1:10" x14ac:dyDescent="0.25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19">
        <f t="shared" si="0"/>
        <v>6.6860465116279064E-2</v>
      </c>
      <c r="H19" s="19">
        <f t="shared" si="1"/>
        <v>0.38372093023255816</v>
      </c>
      <c r="I19" s="19">
        <f t="shared" si="2"/>
        <v>5.8139534883720929E-3</v>
      </c>
      <c r="J19" s="19">
        <f t="shared" si="3"/>
        <v>0.54360465116279066</v>
      </c>
    </row>
    <row r="20" spans="1:10" x14ac:dyDescent="0.25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  <c r="G20" s="19">
        <f t="shared" si="0"/>
        <v>0</v>
      </c>
      <c r="H20" s="19">
        <f t="shared" si="1"/>
        <v>0.5</v>
      </c>
      <c r="I20" s="19">
        <f t="shared" si="2"/>
        <v>0</v>
      </c>
      <c r="J20" s="19">
        <f t="shared" si="3"/>
        <v>0.5</v>
      </c>
    </row>
    <row r="21" spans="1:10" x14ac:dyDescent="0.25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  <c r="G21" s="19">
        <f t="shared" si="0"/>
        <v>7.0588235294117646E-2</v>
      </c>
      <c r="H21" s="19">
        <f t="shared" si="1"/>
        <v>0.35294117647058826</v>
      </c>
      <c r="I21" s="19">
        <f t="shared" si="2"/>
        <v>0</v>
      </c>
      <c r="J21" s="19">
        <f t="shared" si="3"/>
        <v>0.57647058823529407</v>
      </c>
    </row>
    <row r="22" spans="1:10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G22" s="19">
        <f t="shared" si="0"/>
        <v>0</v>
      </c>
      <c r="H22" s="19">
        <f t="shared" si="1"/>
        <v>0.6428571428571429</v>
      </c>
      <c r="I22" s="19">
        <f t="shared" si="2"/>
        <v>0</v>
      </c>
      <c r="J22" s="19">
        <f t="shared" si="3"/>
        <v>0.35714285714285715</v>
      </c>
    </row>
    <row r="23" spans="1:10" x14ac:dyDescent="0.25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19">
        <f t="shared" si="0"/>
        <v>6.25E-2</v>
      </c>
      <c r="H23" s="19">
        <f t="shared" si="1"/>
        <v>0.3125</v>
      </c>
      <c r="I23" s="19">
        <f t="shared" si="2"/>
        <v>6.25E-2</v>
      </c>
      <c r="J23" s="19">
        <f t="shared" si="3"/>
        <v>0.5625</v>
      </c>
    </row>
    <row r="24" spans="1:10" x14ac:dyDescent="0.25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  <c r="G24" s="19">
        <f t="shared" si="0"/>
        <v>0.17647058823529413</v>
      </c>
      <c r="H24" s="19">
        <f t="shared" si="1"/>
        <v>0.17647058823529413</v>
      </c>
      <c r="I24" s="19">
        <f t="shared" si="2"/>
        <v>0</v>
      </c>
      <c r="J24" s="19">
        <f t="shared" si="3"/>
        <v>0.6470588235294118</v>
      </c>
    </row>
    <row r="25" spans="1:10" x14ac:dyDescent="0.25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  <c r="G25" s="19">
        <f t="shared" si="0"/>
        <v>0</v>
      </c>
      <c r="H25" s="19">
        <f t="shared" si="1"/>
        <v>0.33333333333333331</v>
      </c>
      <c r="I25" s="19">
        <f t="shared" si="2"/>
        <v>0</v>
      </c>
      <c r="J25" s="19">
        <f t="shared" si="3"/>
        <v>0.66666666666666663</v>
      </c>
    </row>
    <row r="26" spans="1:10" x14ac:dyDescent="0.25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19">
        <f t="shared" si="0"/>
        <v>2.8571428571428571E-2</v>
      </c>
      <c r="H26" s="19">
        <f t="shared" si="1"/>
        <v>0.42857142857142855</v>
      </c>
      <c r="I26" s="19">
        <f t="shared" si="2"/>
        <v>5.7142857142857141E-2</v>
      </c>
      <c r="J26" s="19">
        <f t="shared" si="3"/>
        <v>0.48571428571428571</v>
      </c>
    </row>
    <row r="27" spans="1:10" x14ac:dyDescent="0.25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  <c r="G27" s="19">
        <f t="shared" si="0"/>
        <v>0</v>
      </c>
      <c r="H27" s="19">
        <f t="shared" si="1"/>
        <v>0.35555555555555557</v>
      </c>
      <c r="I27" s="19">
        <f t="shared" si="2"/>
        <v>2.2222222222222223E-2</v>
      </c>
      <c r="J27" s="19">
        <f t="shared" si="3"/>
        <v>0.62222222222222223</v>
      </c>
    </row>
    <row r="28" spans="1:10" x14ac:dyDescent="0.25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19">
        <f t="shared" si="0"/>
        <v>3.9215686274509803E-2</v>
      </c>
      <c r="H28" s="19">
        <f t="shared" si="1"/>
        <v>0.23529411764705882</v>
      </c>
      <c r="I28" s="19">
        <f t="shared" si="2"/>
        <v>1.9607843137254902E-2</v>
      </c>
      <c r="J28" s="19">
        <f t="shared" si="3"/>
        <v>0.70588235294117652</v>
      </c>
    </row>
    <row r="29" spans="1:10" x14ac:dyDescent="0.25">
      <c r="A29" s="10" t="s">
        <v>2070</v>
      </c>
      <c r="B29" s="11"/>
      <c r="C29" s="11"/>
      <c r="D29" s="11"/>
      <c r="E29" s="11">
        <v>3</v>
      </c>
      <c r="F29" s="11">
        <v>3</v>
      </c>
      <c r="G29" s="19">
        <f t="shared" si="0"/>
        <v>0</v>
      </c>
      <c r="H29" s="19">
        <f t="shared" si="1"/>
        <v>0</v>
      </c>
      <c r="I29" s="19">
        <f t="shared" si="2"/>
        <v>0</v>
      </c>
      <c r="J29" s="19">
        <f t="shared" si="3"/>
        <v>1</v>
      </c>
    </row>
    <row r="30" spans="1:10" x14ac:dyDescent="0.25">
      <c r="A30" s="10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D561-A191-49F7-8D81-7C501145E56B}">
  <sheetPr codeName="Sheet4"/>
  <dimension ref="A1:H40"/>
  <sheetViews>
    <sheetView workbookViewId="0">
      <selection activeCell="N23" sqref="N23"/>
    </sheetView>
  </sheetViews>
  <sheetFormatPr defaultRowHeight="15.75" x14ac:dyDescent="0.25"/>
  <cols>
    <col min="1" max="1" width="14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2046</v>
      </c>
    </row>
    <row r="2" spans="1:6" x14ac:dyDescent="0.25">
      <c r="A2" s="9" t="s">
        <v>2085</v>
      </c>
      <c r="B2" t="s">
        <v>2046</v>
      </c>
    </row>
    <row r="4" spans="1:6" x14ac:dyDescent="0.25">
      <c r="A4" s="9" t="s">
        <v>2045</v>
      </c>
      <c r="B4" s="9" t="s">
        <v>2044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3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3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3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3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3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3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3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3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3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3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3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8" x14ac:dyDescent="0.25">
      <c r="A17" s="13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8" x14ac:dyDescent="0.25">
      <c r="A18" s="13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  <c r="H18" s="15" t="s">
        <v>2086</v>
      </c>
    </row>
    <row r="19" spans="1:8" x14ac:dyDescent="0.25">
      <c r="H19" s="15" t="s">
        <v>2123</v>
      </c>
    </row>
    <row r="25" spans="1:8" x14ac:dyDescent="0.25">
      <c r="A25" s="9" t="s">
        <v>2031</v>
      </c>
      <c r="B25" t="s">
        <v>2046</v>
      </c>
    </row>
    <row r="27" spans="1:8" x14ac:dyDescent="0.25">
      <c r="A27" s="9" t="s">
        <v>2045</v>
      </c>
      <c r="B27" s="9" t="s">
        <v>2044</v>
      </c>
    </row>
    <row r="28" spans="1:8" x14ac:dyDescent="0.25">
      <c r="A28" s="9" t="s">
        <v>2033</v>
      </c>
      <c r="B28" t="s">
        <v>74</v>
      </c>
      <c r="C28" t="s">
        <v>14</v>
      </c>
      <c r="D28" t="s">
        <v>47</v>
      </c>
      <c r="E28" t="s">
        <v>20</v>
      </c>
      <c r="F28" t="s">
        <v>2043</v>
      </c>
    </row>
    <row r="29" spans="1:8" x14ac:dyDescent="0.25">
      <c r="A29" s="10" t="s">
        <v>2112</v>
      </c>
      <c r="B29" s="11">
        <v>14</v>
      </c>
      <c r="C29" s="11">
        <v>35</v>
      </c>
      <c r="D29" s="11">
        <v>1</v>
      </c>
      <c r="E29" s="11">
        <v>58</v>
      </c>
      <c r="F29" s="11">
        <v>108</v>
      </c>
    </row>
    <row r="30" spans="1:8" x14ac:dyDescent="0.25">
      <c r="A30" s="10" t="s">
        <v>2113</v>
      </c>
      <c r="B30" s="11">
        <v>6</v>
      </c>
      <c r="C30" s="11">
        <v>40</v>
      </c>
      <c r="D30" s="11">
        <v>1</v>
      </c>
      <c r="E30" s="11">
        <v>56</v>
      </c>
      <c r="F30" s="11">
        <v>103</v>
      </c>
      <c r="H30" s="26">
        <f>E30/E29-1</f>
        <v>-3.4482758620689613E-2</v>
      </c>
    </row>
    <row r="31" spans="1:8" x14ac:dyDescent="0.25">
      <c r="A31" s="10" t="s">
        <v>2114</v>
      </c>
      <c r="B31" s="11">
        <v>4</v>
      </c>
      <c r="C31" s="11">
        <v>32</v>
      </c>
      <c r="D31" s="11">
        <v>3</v>
      </c>
      <c r="E31" s="11">
        <v>45</v>
      </c>
      <c r="F31" s="11">
        <v>84</v>
      </c>
      <c r="H31" s="26">
        <f t="shared" ref="H31:H38" si="0">E31/E30-1</f>
        <v>-0.1964285714285714</v>
      </c>
    </row>
    <row r="32" spans="1:8" x14ac:dyDescent="0.25">
      <c r="A32" s="10" t="s">
        <v>2115</v>
      </c>
      <c r="B32" s="11">
        <v>4</v>
      </c>
      <c r="C32" s="11">
        <v>35</v>
      </c>
      <c r="D32" s="11">
        <v>1</v>
      </c>
      <c r="E32" s="11">
        <v>48</v>
      </c>
      <c r="F32" s="11">
        <v>88</v>
      </c>
      <c r="H32" s="26">
        <f t="shared" si="0"/>
        <v>6.6666666666666652E-2</v>
      </c>
    </row>
    <row r="33" spans="1:8" x14ac:dyDescent="0.25">
      <c r="A33" s="10" t="s">
        <v>2116</v>
      </c>
      <c r="B33" s="11">
        <v>4</v>
      </c>
      <c r="C33" s="11">
        <v>37</v>
      </c>
      <c r="D33" s="11">
        <v>1</v>
      </c>
      <c r="E33" s="11">
        <v>60</v>
      </c>
      <c r="F33" s="11">
        <v>102</v>
      </c>
      <c r="H33" s="26">
        <f t="shared" si="0"/>
        <v>0.25</v>
      </c>
    </row>
    <row r="34" spans="1:8" x14ac:dyDescent="0.25">
      <c r="A34" s="10" t="s">
        <v>2117</v>
      </c>
      <c r="B34" s="11">
        <v>7</v>
      </c>
      <c r="C34" s="11">
        <v>42</v>
      </c>
      <c r="D34" s="11">
        <v>2</v>
      </c>
      <c r="E34" s="11">
        <v>54</v>
      </c>
      <c r="F34" s="11">
        <v>105</v>
      </c>
      <c r="H34" s="26">
        <f t="shared" si="0"/>
        <v>-9.9999999999999978E-2</v>
      </c>
    </row>
    <row r="35" spans="1:8" x14ac:dyDescent="0.25">
      <c r="A35" s="10" t="s">
        <v>2118</v>
      </c>
      <c r="B35" s="11">
        <v>5</v>
      </c>
      <c r="C35" s="11">
        <v>42</v>
      </c>
      <c r="D35" s="11">
        <v>2</v>
      </c>
      <c r="E35" s="11">
        <v>49</v>
      </c>
      <c r="F35" s="11">
        <v>98</v>
      </c>
      <c r="H35" s="26">
        <f t="shared" si="0"/>
        <v>-9.259259259259256E-2</v>
      </c>
    </row>
    <row r="36" spans="1:8" x14ac:dyDescent="0.25">
      <c r="A36" s="10" t="s">
        <v>2119</v>
      </c>
      <c r="B36" s="11">
        <v>5</v>
      </c>
      <c r="C36" s="11">
        <v>28</v>
      </c>
      <c r="D36" s="11">
        <v>1</v>
      </c>
      <c r="E36" s="11">
        <v>67</v>
      </c>
      <c r="F36" s="11">
        <v>101</v>
      </c>
      <c r="H36" s="26">
        <f t="shared" si="0"/>
        <v>0.36734693877551017</v>
      </c>
    </row>
    <row r="37" spans="1:8" x14ac:dyDescent="0.25">
      <c r="A37" s="10" t="s">
        <v>2120</v>
      </c>
      <c r="B37" s="11">
        <v>4</v>
      </c>
      <c r="C37" s="11">
        <v>35</v>
      </c>
      <c r="D37" s="11">
        <v>2</v>
      </c>
      <c r="E37" s="11">
        <v>61</v>
      </c>
      <c r="F37" s="11">
        <v>102</v>
      </c>
      <c r="H37" s="26">
        <f t="shared" si="0"/>
        <v>-8.9552238805970186E-2</v>
      </c>
    </row>
    <row r="38" spans="1:8" x14ac:dyDescent="0.25">
      <c r="A38" s="10" t="s">
        <v>2121</v>
      </c>
      <c r="B38" s="11">
        <v>4</v>
      </c>
      <c r="C38" s="11">
        <v>36</v>
      </c>
      <c r="D38" s="11"/>
      <c r="E38" s="11">
        <v>67</v>
      </c>
      <c r="F38" s="11">
        <v>107</v>
      </c>
      <c r="H38" s="26">
        <f t="shared" si="0"/>
        <v>9.8360655737705027E-2</v>
      </c>
    </row>
    <row r="39" spans="1:8" x14ac:dyDescent="0.25">
      <c r="A39" s="10" t="s">
        <v>2122</v>
      </c>
      <c r="B39" s="11"/>
      <c r="C39" s="11">
        <v>2</v>
      </c>
      <c r="D39" s="11"/>
      <c r="E39" s="11"/>
      <c r="F39" s="11">
        <v>2</v>
      </c>
      <c r="H39" s="5"/>
    </row>
    <row r="40" spans="1:8" x14ac:dyDescent="0.25">
      <c r="A40" s="10" t="s">
        <v>2043</v>
      </c>
      <c r="B40" s="11">
        <v>57</v>
      </c>
      <c r="C40" s="11">
        <v>364</v>
      </c>
      <c r="D40" s="11">
        <v>14</v>
      </c>
      <c r="E40" s="11">
        <v>565</v>
      </c>
      <c r="F40" s="11">
        <v>1000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8407-8140-41BD-B2BA-154A8EBFA809}">
  <sheetPr codeName="Sheet5"/>
  <dimension ref="A1:K15"/>
  <sheetViews>
    <sheetView workbookViewId="0">
      <pane ySplit="2" topLeftCell="A3" activePane="bottomLeft" state="frozen"/>
      <selection pane="bottomLeft" activeCell="D10" sqref="D10"/>
    </sheetView>
  </sheetViews>
  <sheetFormatPr defaultColWidth="9" defaultRowHeight="15.75" outlineLevelRow="1" outlineLevelCol="1" x14ac:dyDescent="0.25"/>
  <cols>
    <col min="1" max="2" width="5.875" style="17" customWidth="1" outlineLevel="1"/>
    <col min="3" max="3" width="27.375" style="17" bestFit="1" customWidth="1"/>
    <col min="4" max="4" width="17.375" style="17" bestFit="1" customWidth="1"/>
    <col min="5" max="5" width="13.75" style="17" bestFit="1" customWidth="1"/>
    <col min="6" max="6" width="16.375" style="17" bestFit="1" customWidth="1"/>
    <col min="7" max="7" width="12.875" style="17" bestFit="1" customWidth="1"/>
    <col min="8" max="8" width="19.75" style="17" bestFit="1" customWidth="1"/>
    <col min="9" max="9" width="16.25" style="17" bestFit="1" customWidth="1"/>
    <col min="10" max="10" width="18.875" style="17" bestFit="1" customWidth="1"/>
    <col min="11" max="16384" width="9" style="17"/>
  </cols>
  <sheetData>
    <row r="1" spans="1:11" outlineLevel="1" x14ac:dyDescent="0.25">
      <c r="D1" s="17" t="s">
        <v>2097</v>
      </c>
      <c r="E1" s="17" t="s">
        <v>2098</v>
      </c>
      <c r="F1" s="17" t="s">
        <v>2099</v>
      </c>
    </row>
    <row r="2" spans="1:11" s="16" customFormat="1" x14ac:dyDescent="0.25">
      <c r="C2" s="16" t="s">
        <v>2087</v>
      </c>
      <c r="D2" s="16" t="s">
        <v>2088</v>
      </c>
      <c r="E2" s="16" t="s">
        <v>2089</v>
      </c>
      <c r="F2" s="16" t="s">
        <v>2090</v>
      </c>
      <c r="G2" s="16" t="s">
        <v>2091</v>
      </c>
      <c r="H2" s="16" t="s">
        <v>2092</v>
      </c>
      <c r="I2" s="16" t="s">
        <v>2093</v>
      </c>
      <c r="J2" s="16" t="s">
        <v>2094</v>
      </c>
    </row>
    <row r="3" spans="1:11" x14ac:dyDescent="0.25">
      <c r="B3" s="17">
        <v>999</v>
      </c>
      <c r="C3" s="17" t="s">
        <v>2095</v>
      </c>
      <c r="D3" s="17">
        <f>COUNTIFS('Crowdfunding Data'!$G:$G,'Outcomes Based on Goal'!D$1,'Crowdfunding Data'!$D:$D,"&lt;="&amp;'Outcomes Based on Goal'!$B3)</f>
        <v>30</v>
      </c>
      <c r="E3" s="17">
        <f>COUNTIFS('Crowdfunding Data'!$G:$G,'Outcomes Based on Goal'!E$1,'Crowdfunding Data'!$D:$D,"&lt;="&amp;'Outcomes Based on Goal'!$B3)</f>
        <v>20</v>
      </c>
      <c r="F3" s="17">
        <f>COUNTIFS('Crowdfunding Data'!$G:$G,'Outcomes Based on Goal'!F$1,'Crowdfunding Data'!$D:$D,"&lt;="&amp;'Outcomes Based on Goal'!$B3)</f>
        <v>1</v>
      </c>
      <c r="G3" s="17">
        <f>SUM(D3:F3)</f>
        <v>51</v>
      </c>
      <c r="H3" s="18">
        <f>D3/$G3</f>
        <v>0.58823529411764708</v>
      </c>
      <c r="I3" s="18">
        <f>E3/$G3</f>
        <v>0.39215686274509803</v>
      </c>
      <c r="J3" s="18">
        <f>F3/$G3</f>
        <v>1.9607843137254902E-2</v>
      </c>
    </row>
    <row r="4" spans="1:11" x14ac:dyDescent="0.25">
      <c r="A4" s="17">
        <v>1000</v>
      </c>
      <c r="B4" s="17">
        <v>4999</v>
      </c>
      <c r="C4" s="17" t="str">
        <f>A4&amp;" to "&amp;B4</f>
        <v>1000 to 4999</v>
      </c>
      <c r="D4" s="17">
        <f>COUNTIFS('Crowdfunding Data'!$G:$G,'Outcomes Based on Goal'!D$1,'Crowdfunding Data'!$D:$D,"&gt;="&amp;'Outcomes Based on Goal'!$A4,'Crowdfunding Data'!$D:$D,"&lt;="&amp;'Outcomes Based on Goal'!$B4)</f>
        <v>191</v>
      </c>
      <c r="E4" s="17">
        <f>COUNTIFS('Crowdfunding Data'!$G:$G,'Outcomes Based on Goal'!E$1,'Crowdfunding Data'!$D:$D,"&gt;="&amp;'Outcomes Based on Goal'!$A4,'Crowdfunding Data'!$D:$D,"&lt;="&amp;'Outcomes Based on Goal'!$B4)</f>
        <v>38</v>
      </c>
      <c r="F4" s="17">
        <f>COUNTIFS('Crowdfunding Data'!$G:$G,'Outcomes Based on Goal'!F$1,'Crowdfunding Data'!$D:$D,"&gt;="&amp;'Outcomes Based on Goal'!$A4,'Crowdfunding Data'!$D:$D,"&lt;="&amp;'Outcomes Based on Goal'!$B4)</f>
        <v>2</v>
      </c>
      <c r="G4" s="17">
        <f t="shared" ref="G4:G15" si="0">SUM(D4:F4)</f>
        <v>231</v>
      </c>
      <c r="H4" s="18">
        <f t="shared" ref="H4:H15" si="1">D4/$G4</f>
        <v>0.82683982683982682</v>
      </c>
      <c r="I4" s="18">
        <f t="shared" ref="I4:I15" si="2">E4/$G4</f>
        <v>0.16450216450216451</v>
      </c>
      <c r="J4" s="18">
        <f t="shared" ref="J4:J15" si="3">F4/$G4</f>
        <v>8.658008658008658E-3</v>
      </c>
    </row>
    <row r="5" spans="1:11" x14ac:dyDescent="0.25">
      <c r="A5" s="17">
        <v>5000</v>
      </c>
      <c r="B5" s="17">
        <v>9999</v>
      </c>
      <c r="C5" s="17" t="str">
        <f t="shared" ref="C5:C13" si="4">A5&amp;" to "&amp;B5</f>
        <v>5000 to 9999</v>
      </c>
      <c r="D5" s="17">
        <f>COUNTIFS('Crowdfunding Data'!$G:$G,'Outcomes Based on Goal'!D$1,'Crowdfunding Data'!$D:$D,"&gt;="&amp;'Outcomes Based on Goal'!$A5,'Crowdfunding Data'!$D:$D,"&lt;="&amp;'Outcomes Based on Goal'!$B5)</f>
        <v>164</v>
      </c>
      <c r="E5" s="17">
        <f>COUNTIFS('Crowdfunding Data'!$G:$G,'Outcomes Based on Goal'!E$1,'Crowdfunding Data'!$D:$D,"&gt;="&amp;'Outcomes Based on Goal'!$A5,'Crowdfunding Data'!$D:$D,"&lt;="&amp;'Outcomes Based on Goal'!$B5)</f>
        <v>126</v>
      </c>
      <c r="F5" s="17">
        <f>COUNTIFS('Crowdfunding Data'!$G:$G,'Outcomes Based on Goal'!F$1,'Crowdfunding Data'!$D:$D,"&gt;="&amp;'Outcomes Based on Goal'!$A5,'Crowdfunding Data'!$D:$D,"&lt;="&amp;'Outcomes Based on Goal'!$B5)</f>
        <v>25</v>
      </c>
      <c r="G5" s="17">
        <f t="shared" si="0"/>
        <v>315</v>
      </c>
      <c r="H5" s="18">
        <f t="shared" si="1"/>
        <v>0.52063492063492067</v>
      </c>
      <c r="I5" s="18">
        <f t="shared" si="2"/>
        <v>0.4</v>
      </c>
      <c r="J5" s="18">
        <f t="shared" si="3"/>
        <v>7.9365079365079361E-2</v>
      </c>
    </row>
    <row r="6" spans="1:11" x14ac:dyDescent="0.25">
      <c r="A6" s="17">
        <f>A5+5000</f>
        <v>10000</v>
      </c>
      <c r="B6" s="17">
        <f>B5+5000</f>
        <v>14999</v>
      </c>
      <c r="C6" s="17" t="str">
        <f t="shared" si="4"/>
        <v>10000 to 14999</v>
      </c>
      <c r="D6" s="17">
        <f>COUNTIFS('Crowdfunding Data'!$G:$G,'Outcomes Based on Goal'!D$1,'Crowdfunding Data'!$D:$D,"&gt;="&amp;'Outcomes Based on Goal'!$A6,'Crowdfunding Data'!$D:$D,"&lt;="&amp;'Outcomes Based on Goal'!$B6)</f>
        <v>4</v>
      </c>
      <c r="E6" s="17">
        <f>COUNTIFS('Crowdfunding Data'!$G:$G,'Outcomes Based on Goal'!E$1,'Crowdfunding Data'!$D:$D,"&gt;="&amp;'Outcomes Based on Goal'!$A6,'Crowdfunding Data'!$D:$D,"&lt;="&amp;'Outcomes Based on Goal'!$B6)</f>
        <v>5</v>
      </c>
      <c r="F6" s="17">
        <f>COUNTIFS('Crowdfunding Data'!$G:$G,'Outcomes Based on Goal'!F$1,'Crowdfunding Data'!$D:$D,"&gt;="&amp;'Outcomes Based on Goal'!$A6,'Crowdfunding Data'!$D:$D,"&lt;="&amp;'Outcomes Based on Goal'!$B6)</f>
        <v>0</v>
      </c>
      <c r="G6" s="17">
        <f t="shared" si="0"/>
        <v>9</v>
      </c>
      <c r="H6" s="18">
        <f t="shared" si="1"/>
        <v>0.44444444444444442</v>
      </c>
      <c r="I6" s="18">
        <f t="shared" si="2"/>
        <v>0.55555555555555558</v>
      </c>
      <c r="J6" s="18">
        <f t="shared" si="3"/>
        <v>0</v>
      </c>
    </row>
    <row r="7" spans="1:11" x14ac:dyDescent="0.25">
      <c r="A7" s="17">
        <f t="shared" ref="A7:A14" si="5">A6+5000</f>
        <v>15000</v>
      </c>
      <c r="B7" s="17">
        <f t="shared" ref="B7:B13" si="6">B6+5000</f>
        <v>19999</v>
      </c>
      <c r="C7" s="17" t="str">
        <f t="shared" si="4"/>
        <v>15000 to 19999</v>
      </c>
      <c r="D7" s="17">
        <f>COUNTIFS('Crowdfunding Data'!$G:$G,'Outcomes Based on Goal'!D$1,'Crowdfunding Data'!$D:$D,"&gt;="&amp;'Outcomes Based on Goal'!$A7,'Crowdfunding Data'!$D:$D,"&lt;="&amp;'Outcomes Based on Goal'!$B7)</f>
        <v>10</v>
      </c>
      <c r="E7" s="17">
        <f>COUNTIFS('Crowdfunding Data'!$G:$G,'Outcomes Based on Goal'!E$1,'Crowdfunding Data'!$D:$D,"&gt;="&amp;'Outcomes Based on Goal'!$A7,'Crowdfunding Data'!$D:$D,"&lt;="&amp;'Outcomes Based on Goal'!$B7)</f>
        <v>0</v>
      </c>
      <c r="F7" s="17">
        <f>COUNTIFS('Crowdfunding Data'!$G:$G,'Outcomes Based on Goal'!F$1,'Crowdfunding Data'!$D:$D,"&gt;="&amp;'Outcomes Based on Goal'!$A7,'Crowdfunding Data'!$D:$D,"&lt;="&amp;'Outcomes Based on Goal'!$B7)</f>
        <v>0</v>
      </c>
      <c r="G7" s="17">
        <f t="shared" si="0"/>
        <v>10</v>
      </c>
      <c r="H7" s="18">
        <f t="shared" si="1"/>
        <v>1</v>
      </c>
      <c r="I7" s="18">
        <f t="shared" si="2"/>
        <v>0</v>
      </c>
      <c r="J7" s="18">
        <f t="shared" si="3"/>
        <v>0</v>
      </c>
    </row>
    <row r="8" spans="1:11" x14ac:dyDescent="0.25">
      <c r="A8" s="17">
        <f t="shared" si="5"/>
        <v>20000</v>
      </c>
      <c r="B8" s="17">
        <f t="shared" si="6"/>
        <v>24999</v>
      </c>
      <c r="C8" s="17" t="str">
        <f t="shared" si="4"/>
        <v>20000 to 24999</v>
      </c>
      <c r="D8" s="17">
        <f>COUNTIFS('Crowdfunding Data'!$G:$G,'Outcomes Based on Goal'!D$1,'Crowdfunding Data'!$D:$D,"&gt;="&amp;'Outcomes Based on Goal'!$A8,'Crowdfunding Data'!$D:$D,"&lt;="&amp;'Outcomes Based on Goal'!$B8)</f>
        <v>7</v>
      </c>
      <c r="E8" s="17">
        <f>COUNTIFS('Crowdfunding Data'!$G:$G,'Outcomes Based on Goal'!E$1,'Crowdfunding Data'!$D:$D,"&gt;="&amp;'Outcomes Based on Goal'!$A8,'Crowdfunding Data'!$D:$D,"&lt;="&amp;'Outcomes Based on Goal'!$B8)</f>
        <v>0</v>
      </c>
      <c r="F8" s="17">
        <f>COUNTIFS('Crowdfunding Data'!$G:$G,'Outcomes Based on Goal'!F$1,'Crowdfunding Data'!$D:$D,"&gt;="&amp;'Outcomes Based on Goal'!$A8,'Crowdfunding Data'!$D:$D,"&lt;="&amp;'Outcomes Based on Goal'!$B8)</f>
        <v>0</v>
      </c>
      <c r="G8" s="17">
        <f t="shared" si="0"/>
        <v>7</v>
      </c>
      <c r="H8" s="18">
        <f t="shared" si="1"/>
        <v>1</v>
      </c>
      <c r="I8" s="18">
        <f t="shared" si="2"/>
        <v>0</v>
      </c>
      <c r="J8" s="18">
        <f t="shared" si="3"/>
        <v>0</v>
      </c>
    </row>
    <row r="9" spans="1:11" x14ac:dyDescent="0.25">
      <c r="A9" s="17">
        <f t="shared" si="5"/>
        <v>25000</v>
      </c>
      <c r="B9" s="17">
        <f t="shared" si="6"/>
        <v>29999</v>
      </c>
      <c r="C9" s="17" t="str">
        <f t="shared" si="4"/>
        <v>25000 to 29999</v>
      </c>
      <c r="D9" s="17">
        <f>COUNTIFS('Crowdfunding Data'!$G:$G,'Outcomes Based on Goal'!D$1,'Crowdfunding Data'!$D:$D,"&gt;="&amp;'Outcomes Based on Goal'!$A9,'Crowdfunding Data'!$D:$D,"&lt;="&amp;'Outcomes Based on Goal'!$B9)</f>
        <v>11</v>
      </c>
      <c r="E9" s="17">
        <f>COUNTIFS('Crowdfunding Data'!$G:$G,'Outcomes Based on Goal'!E$1,'Crowdfunding Data'!$D:$D,"&gt;="&amp;'Outcomes Based on Goal'!$A9,'Crowdfunding Data'!$D:$D,"&lt;="&amp;'Outcomes Based on Goal'!$B9)</f>
        <v>3</v>
      </c>
      <c r="F9" s="17">
        <f>COUNTIFS('Crowdfunding Data'!$G:$G,'Outcomes Based on Goal'!F$1,'Crowdfunding Data'!$D:$D,"&gt;="&amp;'Outcomes Based on Goal'!$A9,'Crowdfunding Data'!$D:$D,"&lt;="&amp;'Outcomes Based on Goal'!$B9)</f>
        <v>0</v>
      </c>
      <c r="G9" s="17">
        <f t="shared" si="0"/>
        <v>14</v>
      </c>
      <c r="H9" s="18">
        <f t="shared" si="1"/>
        <v>0.7857142857142857</v>
      </c>
      <c r="I9" s="18">
        <f>E9/$G9</f>
        <v>0.21428571428571427</v>
      </c>
      <c r="J9" s="18">
        <f t="shared" si="3"/>
        <v>0</v>
      </c>
    </row>
    <row r="10" spans="1:11" x14ac:dyDescent="0.25">
      <c r="A10" s="17">
        <f t="shared" si="5"/>
        <v>30000</v>
      </c>
      <c r="B10" s="17">
        <f t="shared" si="6"/>
        <v>34999</v>
      </c>
      <c r="C10" s="17" t="str">
        <f t="shared" si="4"/>
        <v>30000 to 34999</v>
      </c>
      <c r="D10" s="17">
        <f>COUNTIFS('Crowdfunding Data'!$G:$G,'Outcomes Based on Goal'!D$1,'Crowdfunding Data'!$D:$D,"&gt;="&amp;'Outcomes Based on Goal'!$A10,'Crowdfunding Data'!$D:$D,"&lt;="&amp;'Outcomes Based on Goal'!$B10)</f>
        <v>7</v>
      </c>
      <c r="E10" s="17">
        <f>COUNTIFS('Crowdfunding Data'!$G:$G,'Outcomes Based on Goal'!E$1,'Crowdfunding Data'!$D:$D,"&gt;="&amp;'Outcomes Based on Goal'!$A10,'Crowdfunding Data'!$D:$D,"&lt;="&amp;'Outcomes Based on Goal'!$B10)</f>
        <v>0</v>
      </c>
      <c r="F10" s="17">
        <f>COUNTIFS('Crowdfunding Data'!$G:$G,'Outcomes Based on Goal'!F$1,'Crowdfunding Data'!$D:$D,"&gt;="&amp;'Outcomes Based on Goal'!$A10,'Crowdfunding Data'!$D:$D,"&lt;="&amp;'Outcomes Based on Goal'!$B10)</f>
        <v>0</v>
      </c>
      <c r="G10" s="17">
        <f t="shared" si="0"/>
        <v>7</v>
      </c>
      <c r="H10" s="18">
        <f t="shared" si="1"/>
        <v>1</v>
      </c>
      <c r="I10" s="18">
        <f>E10/$G10</f>
        <v>0</v>
      </c>
      <c r="J10" s="18">
        <f t="shared" si="3"/>
        <v>0</v>
      </c>
    </row>
    <row r="11" spans="1:11" x14ac:dyDescent="0.25">
      <c r="A11" s="17">
        <f t="shared" si="5"/>
        <v>35000</v>
      </c>
      <c r="B11" s="17">
        <f t="shared" si="6"/>
        <v>39999</v>
      </c>
      <c r="C11" s="17" t="str">
        <f t="shared" si="4"/>
        <v>35000 to 39999</v>
      </c>
      <c r="D11" s="17">
        <f>COUNTIFS('Crowdfunding Data'!$G:$G,'Outcomes Based on Goal'!D$1,'Crowdfunding Data'!$D:$D,"&gt;="&amp;'Outcomes Based on Goal'!$A11,'Crowdfunding Data'!$D:$D,"&lt;="&amp;'Outcomes Based on Goal'!$B11)</f>
        <v>8</v>
      </c>
      <c r="E11" s="17">
        <f>COUNTIFS('Crowdfunding Data'!$G:$G,'Outcomes Based on Goal'!E$1,'Crowdfunding Data'!$D:$D,"&gt;="&amp;'Outcomes Based on Goal'!$A11,'Crowdfunding Data'!$D:$D,"&lt;="&amp;'Outcomes Based on Goal'!$B11)</f>
        <v>3</v>
      </c>
      <c r="F11" s="17">
        <f>COUNTIFS('Crowdfunding Data'!$G:$G,'Outcomes Based on Goal'!F$1,'Crowdfunding Data'!$D:$D,"&gt;="&amp;'Outcomes Based on Goal'!$A11,'Crowdfunding Data'!$D:$D,"&lt;="&amp;'Outcomes Based on Goal'!$B11)</f>
        <v>1</v>
      </c>
      <c r="G11" s="17">
        <f t="shared" si="0"/>
        <v>12</v>
      </c>
      <c r="H11" s="18">
        <f t="shared" si="1"/>
        <v>0.66666666666666663</v>
      </c>
      <c r="I11" s="18">
        <f>E11/$G11</f>
        <v>0.25</v>
      </c>
      <c r="J11" s="18">
        <f t="shared" si="3"/>
        <v>8.3333333333333329E-2</v>
      </c>
    </row>
    <row r="12" spans="1:11" x14ac:dyDescent="0.25">
      <c r="A12" s="17">
        <f t="shared" si="5"/>
        <v>40000</v>
      </c>
      <c r="B12" s="17">
        <f t="shared" si="6"/>
        <v>44999</v>
      </c>
      <c r="C12" s="17" t="str">
        <f t="shared" si="4"/>
        <v>40000 to 44999</v>
      </c>
      <c r="D12" s="17">
        <f>COUNTIFS('Crowdfunding Data'!$G:$G,'Outcomes Based on Goal'!D$1,'Crowdfunding Data'!$D:$D,"&gt;="&amp;'Outcomes Based on Goal'!$A12,'Crowdfunding Data'!$D:$D,"&lt;="&amp;'Outcomes Based on Goal'!$B12)</f>
        <v>11</v>
      </c>
      <c r="E12" s="17">
        <f>COUNTIFS('Crowdfunding Data'!$G:$G,'Outcomes Based on Goal'!E$1,'Crowdfunding Data'!$D:$D,"&gt;="&amp;'Outcomes Based on Goal'!$A12,'Crowdfunding Data'!$D:$D,"&lt;="&amp;'Outcomes Based on Goal'!$B12)</f>
        <v>3</v>
      </c>
      <c r="F12" s="17">
        <f>COUNTIFS('Crowdfunding Data'!$G:$G,'Outcomes Based on Goal'!F$1,'Crowdfunding Data'!$D:$D,"&gt;="&amp;'Outcomes Based on Goal'!$A12,'Crowdfunding Data'!$D:$D,"&lt;="&amp;'Outcomes Based on Goal'!$B12)</f>
        <v>0</v>
      </c>
      <c r="G12" s="17">
        <f t="shared" si="0"/>
        <v>14</v>
      </c>
      <c r="H12" s="18">
        <f t="shared" si="1"/>
        <v>0.7857142857142857</v>
      </c>
      <c r="I12" s="18">
        <f t="shared" si="2"/>
        <v>0.21428571428571427</v>
      </c>
      <c r="J12" s="18">
        <f t="shared" si="3"/>
        <v>0</v>
      </c>
    </row>
    <row r="13" spans="1:11" x14ac:dyDescent="0.25">
      <c r="A13" s="17">
        <f t="shared" si="5"/>
        <v>45000</v>
      </c>
      <c r="B13" s="17">
        <f t="shared" si="6"/>
        <v>49999</v>
      </c>
      <c r="C13" s="17" t="str">
        <f t="shared" si="4"/>
        <v>45000 to 49999</v>
      </c>
      <c r="D13" s="17">
        <f>COUNTIFS('Crowdfunding Data'!$G:$G,'Outcomes Based on Goal'!D$1,'Crowdfunding Data'!$D:$D,"&gt;="&amp;'Outcomes Based on Goal'!$A13,'Crowdfunding Data'!$D:$D,"&lt;="&amp;'Outcomes Based on Goal'!$B13)</f>
        <v>8</v>
      </c>
      <c r="E13" s="17">
        <f>COUNTIFS('Crowdfunding Data'!$G:$G,'Outcomes Based on Goal'!E$1,'Crowdfunding Data'!$D:$D,"&gt;="&amp;'Outcomes Based on Goal'!$A13,'Crowdfunding Data'!$D:$D,"&lt;="&amp;'Outcomes Based on Goal'!$B13)</f>
        <v>3</v>
      </c>
      <c r="F13" s="17">
        <f>COUNTIFS('Crowdfunding Data'!$G:$G,'Outcomes Based on Goal'!F$1,'Crowdfunding Data'!$D:$D,"&gt;="&amp;'Outcomes Based on Goal'!$A13,'Crowdfunding Data'!$D:$D,"&lt;="&amp;'Outcomes Based on Goal'!$B13)</f>
        <v>0</v>
      </c>
      <c r="G13" s="17">
        <f t="shared" si="0"/>
        <v>11</v>
      </c>
      <c r="H13" s="18">
        <f t="shared" si="1"/>
        <v>0.72727272727272729</v>
      </c>
      <c r="I13" s="18">
        <f t="shared" si="2"/>
        <v>0.27272727272727271</v>
      </c>
      <c r="J13" s="18">
        <f t="shared" si="3"/>
        <v>0</v>
      </c>
    </row>
    <row r="14" spans="1:11" x14ac:dyDescent="0.25">
      <c r="A14" s="17">
        <f t="shared" si="5"/>
        <v>50000</v>
      </c>
      <c r="C14" s="17" t="s">
        <v>2096</v>
      </c>
      <c r="D14" s="17">
        <f>COUNTIFS('Crowdfunding Data'!$G:$G,'Outcomes Based on Goal'!D$1,'Crowdfunding Data'!$D:$D,"&gt;="&amp;'Outcomes Based on Goal'!$A14)</f>
        <v>114</v>
      </c>
      <c r="E14" s="17">
        <f>COUNTIFS('Crowdfunding Data'!$G:$G,'Outcomes Based on Goal'!E$1,'Crowdfunding Data'!$D:$D,"&gt;="&amp;'Outcomes Based on Goal'!$A14)</f>
        <v>163</v>
      </c>
      <c r="F14" s="17">
        <f>COUNTIFS('Crowdfunding Data'!$G:$G,'Outcomes Based on Goal'!F$1,'Crowdfunding Data'!$D:$D,"&gt;="&amp;'Outcomes Based on Goal'!$A14)</f>
        <v>28</v>
      </c>
      <c r="G14" s="17">
        <f t="shared" si="0"/>
        <v>305</v>
      </c>
      <c r="H14" s="18">
        <f t="shared" si="1"/>
        <v>0.3737704918032787</v>
      </c>
      <c r="I14" s="18">
        <f t="shared" si="2"/>
        <v>0.53442622950819674</v>
      </c>
      <c r="J14" s="18">
        <f t="shared" si="3"/>
        <v>9.1803278688524587E-2</v>
      </c>
    </row>
    <row r="15" spans="1:11" x14ac:dyDescent="0.25">
      <c r="C15" s="20" t="s">
        <v>2106</v>
      </c>
      <c r="D15" s="20">
        <f>COUNTIF('Crowdfunding Data'!$G:$G,'Outcomes Based on Goal'!D1)</f>
        <v>565</v>
      </c>
      <c r="E15" s="20">
        <f>COUNTIF('Crowdfunding Data'!$G:$G,'Outcomes Based on Goal'!E1)</f>
        <v>364</v>
      </c>
      <c r="F15" s="20">
        <f>COUNTIF('Crowdfunding Data'!$G:$G,'Outcomes Based on Goal'!F1)</f>
        <v>57</v>
      </c>
      <c r="G15" s="20">
        <f t="shared" si="0"/>
        <v>986</v>
      </c>
      <c r="H15" s="21">
        <f t="shared" si="1"/>
        <v>0.57302231237322521</v>
      </c>
      <c r="I15" s="21">
        <f t="shared" si="2"/>
        <v>0.36916835699797163</v>
      </c>
      <c r="J15" s="21">
        <f t="shared" si="3"/>
        <v>5.7809330628803245E-2</v>
      </c>
      <c r="K15" s="16"/>
    </row>
  </sheetData>
  <conditionalFormatting sqref="H3:H14">
    <cfRule type="cellIs" dxfId="17" priority="4" operator="lessThan">
      <formula>I3</formula>
    </cfRule>
    <cfRule type="cellIs" dxfId="16" priority="5" operator="greaterThan">
      <formula>I3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DBA5-15C1-4BB4-AE9E-41A2FE9A14B9}">
  <sheetPr codeName="Sheet6"/>
  <dimension ref="A1:L566"/>
  <sheetViews>
    <sheetView workbookViewId="0">
      <pane ySplit="1" topLeftCell="A2" activePane="bottomLeft" state="frozen"/>
      <selection pane="bottomLeft" activeCell="L30" sqref="L30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3.125" customWidth="1"/>
    <col min="4" max="4" width="9" style="14"/>
    <col min="5" max="5" width="11.875" style="6" bestFit="1" customWidth="1"/>
    <col min="8" max="8" width="8.5" bestFit="1" customWidth="1"/>
    <col min="9" max="9" width="13.5" bestFit="1" customWidth="1"/>
    <col min="10" max="10" width="3.125" customWidth="1"/>
    <col min="11" max="11" width="9" style="14"/>
    <col min="12" max="12" width="11.875" style="6" bestFit="1" customWidth="1"/>
  </cols>
  <sheetData>
    <row r="1" spans="1:12" x14ac:dyDescent="0.25">
      <c r="A1" s="1" t="s">
        <v>4</v>
      </c>
      <c r="B1" s="1" t="s">
        <v>5</v>
      </c>
      <c r="H1" s="1" t="s">
        <v>4</v>
      </c>
      <c r="I1" s="1" t="s">
        <v>5</v>
      </c>
    </row>
    <row r="2" spans="1:12" x14ac:dyDescent="0.25">
      <c r="A2" t="s">
        <v>20</v>
      </c>
      <c r="B2">
        <v>16</v>
      </c>
      <c r="D2" s="14" t="s">
        <v>2100</v>
      </c>
      <c r="E2" s="6">
        <f>AVERAGE(B2:B566)</f>
        <v>851.14690265486729</v>
      </c>
      <c r="H2" t="s">
        <v>14</v>
      </c>
      <c r="I2">
        <v>0</v>
      </c>
      <c r="K2" s="14" t="s">
        <v>2100</v>
      </c>
      <c r="L2" s="6">
        <f>AVERAGE(I2:I365)</f>
        <v>585.61538461538464</v>
      </c>
    </row>
    <row r="3" spans="1:12" x14ac:dyDescent="0.25">
      <c r="A3" t="s">
        <v>20</v>
      </c>
      <c r="B3">
        <v>26</v>
      </c>
      <c r="D3" s="14" t="s">
        <v>2101</v>
      </c>
      <c r="E3" s="6">
        <f>MEDIAN(B2:B566)</f>
        <v>201</v>
      </c>
      <c r="H3" t="s">
        <v>14</v>
      </c>
      <c r="I3">
        <v>0</v>
      </c>
      <c r="K3" s="14" t="s">
        <v>2101</v>
      </c>
      <c r="L3" s="6">
        <f>MEDIAN(I2:I365)</f>
        <v>114.5</v>
      </c>
    </row>
    <row r="4" spans="1:12" x14ac:dyDescent="0.25">
      <c r="A4" t="s">
        <v>20</v>
      </c>
      <c r="B4">
        <v>27</v>
      </c>
      <c r="D4" s="14" t="s">
        <v>2102</v>
      </c>
      <c r="E4" s="6">
        <f>MIN(B2:B566)</f>
        <v>16</v>
      </c>
      <c r="H4" t="s">
        <v>14</v>
      </c>
      <c r="I4">
        <v>1</v>
      </c>
      <c r="K4" s="14" t="s">
        <v>2102</v>
      </c>
      <c r="L4" s="6">
        <f>MIN(I2:I365)</f>
        <v>0</v>
      </c>
    </row>
    <row r="5" spans="1:12" x14ac:dyDescent="0.25">
      <c r="A5" t="s">
        <v>20</v>
      </c>
      <c r="B5">
        <v>32</v>
      </c>
      <c r="D5" s="14" t="s">
        <v>2103</v>
      </c>
      <c r="E5" s="6">
        <f>MAX(B2:B566)</f>
        <v>7295</v>
      </c>
      <c r="H5" t="s">
        <v>14</v>
      </c>
      <c r="I5">
        <v>1</v>
      </c>
      <c r="K5" s="14" t="s">
        <v>2103</v>
      </c>
      <c r="L5" s="6">
        <f>MAX(I2:I365)</f>
        <v>6080</v>
      </c>
    </row>
    <row r="6" spans="1:12" x14ac:dyDescent="0.25">
      <c r="A6" t="s">
        <v>20</v>
      </c>
      <c r="B6">
        <v>32</v>
      </c>
      <c r="D6" s="14" t="s">
        <v>2104</v>
      </c>
      <c r="E6" s="6">
        <f>_xlfn.VAR.P(B2:B566)</f>
        <v>1603373.7324019109</v>
      </c>
      <c r="H6" t="s">
        <v>14</v>
      </c>
      <c r="I6">
        <v>1</v>
      </c>
      <c r="K6" s="14" t="s">
        <v>2104</v>
      </c>
      <c r="L6" s="6">
        <f>_xlfn.VAR.P(I2:I365)</f>
        <v>921574.68174133555</v>
      </c>
    </row>
    <row r="7" spans="1:12" x14ac:dyDescent="0.25">
      <c r="A7" t="s">
        <v>20</v>
      </c>
      <c r="B7">
        <v>34</v>
      </c>
      <c r="D7" s="14" t="s">
        <v>2105</v>
      </c>
      <c r="E7" s="6">
        <f>_xlfn.STDEV.P(B2:B566)</f>
        <v>1266.2439466397898</v>
      </c>
      <c r="H7" t="s">
        <v>14</v>
      </c>
      <c r="I7">
        <v>1</v>
      </c>
      <c r="K7" s="14" t="s">
        <v>2105</v>
      </c>
      <c r="L7" s="6">
        <f>_xlfn.STDEV.P(I2:I365)</f>
        <v>959.98681331637863</v>
      </c>
    </row>
    <row r="8" spans="1:12" x14ac:dyDescent="0.25">
      <c r="A8" t="s">
        <v>20</v>
      </c>
      <c r="B8">
        <v>40</v>
      </c>
      <c r="H8" t="s">
        <v>14</v>
      </c>
      <c r="I8">
        <v>1</v>
      </c>
    </row>
    <row r="9" spans="1:12" x14ac:dyDescent="0.25">
      <c r="A9" t="s">
        <v>20</v>
      </c>
      <c r="B9">
        <v>41</v>
      </c>
      <c r="H9" t="s">
        <v>14</v>
      </c>
      <c r="I9">
        <v>1</v>
      </c>
    </row>
    <row r="10" spans="1:12" x14ac:dyDescent="0.25">
      <c r="A10" t="s">
        <v>20</v>
      </c>
      <c r="B10">
        <v>41</v>
      </c>
      <c r="H10" t="s">
        <v>14</v>
      </c>
      <c r="I10">
        <v>1</v>
      </c>
    </row>
    <row r="11" spans="1:12" x14ac:dyDescent="0.25">
      <c r="A11" t="s">
        <v>20</v>
      </c>
      <c r="B11">
        <v>42</v>
      </c>
      <c r="H11" t="s">
        <v>14</v>
      </c>
      <c r="I11">
        <v>1</v>
      </c>
    </row>
    <row r="12" spans="1:12" x14ac:dyDescent="0.25">
      <c r="A12" t="s">
        <v>20</v>
      </c>
      <c r="B12">
        <v>43</v>
      </c>
      <c r="H12" t="s">
        <v>14</v>
      </c>
      <c r="I12">
        <v>1</v>
      </c>
    </row>
    <row r="13" spans="1:12" x14ac:dyDescent="0.25">
      <c r="A13" t="s">
        <v>20</v>
      </c>
      <c r="B13">
        <v>43</v>
      </c>
      <c r="H13" t="s">
        <v>14</v>
      </c>
      <c r="I13">
        <v>1</v>
      </c>
    </row>
    <row r="14" spans="1:12" x14ac:dyDescent="0.25">
      <c r="A14" t="s">
        <v>20</v>
      </c>
      <c r="B14">
        <v>48</v>
      </c>
      <c r="H14" t="s">
        <v>14</v>
      </c>
      <c r="I14">
        <v>1</v>
      </c>
    </row>
    <row r="15" spans="1:12" x14ac:dyDescent="0.25">
      <c r="A15" t="s">
        <v>20</v>
      </c>
      <c r="B15">
        <v>48</v>
      </c>
      <c r="H15" t="s">
        <v>14</v>
      </c>
      <c r="I15">
        <v>1</v>
      </c>
    </row>
    <row r="16" spans="1:12" x14ac:dyDescent="0.25">
      <c r="A16" t="s">
        <v>20</v>
      </c>
      <c r="B16">
        <v>48</v>
      </c>
      <c r="H16" t="s">
        <v>14</v>
      </c>
      <c r="I16">
        <v>1</v>
      </c>
    </row>
    <row r="17" spans="1:9" x14ac:dyDescent="0.25">
      <c r="A17" t="s">
        <v>20</v>
      </c>
      <c r="B17">
        <v>50</v>
      </c>
      <c r="H17" t="s">
        <v>14</v>
      </c>
      <c r="I17">
        <v>1</v>
      </c>
    </row>
    <row r="18" spans="1:9" x14ac:dyDescent="0.25">
      <c r="A18" t="s">
        <v>20</v>
      </c>
      <c r="B18">
        <v>50</v>
      </c>
      <c r="H18" t="s">
        <v>14</v>
      </c>
      <c r="I18">
        <v>1</v>
      </c>
    </row>
    <row r="19" spans="1:9" x14ac:dyDescent="0.25">
      <c r="A19" t="s">
        <v>20</v>
      </c>
      <c r="B19">
        <v>50</v>
      </c>
      <c r="H19" t="s">
        <v>14</v>
      </c>
      <c r="I19">
        <v>1</v>
      </c>
    </row>
    <row r="20" spans="1:9" x14ac:dyDescent="0.25">
      <c r="A20" t="s">
        <v>20</v>
      </c>
      <c r="B20">
        <v>52</v>
      </c>
      <c r="H20" t="s">
        <v>14</v>
      </c>
      <c r="I20">
        <v>1</v>
      </c>
    </row>
    <row r="21" spans="1:9" x14ac:dyDescent="0.25">
      <c r="A21" t="s">
        <v>20</v>
      </c>
      <c r="B21">
        <v>53</v>
      </c>
      <c r="H21" t="s">
        <v>14</v>
      </c>
      <c r="I21">
        <v>5</v>
      </c>
    </row>
    <row r="22" spans="1:9" x14ac:dyDescent="0.25">
      <c r="A22" t="s">
        <v>20</v>
      </c>
      <c r="B22">
        <v>53</v>
      </c>
      <c r="H22" t="s">
        <v>14</v>
      </c>
      <c r="I22">
        <v>5</v>
      </c>
    </row>
    <row r="23" spans="1:9" x14ac:dyDescent="0.25">
      <c r="A23" t="s">
        <v>20</v>
      </c>
      <c r="B23">
        <v>54</v>
      </c>
      <c r="H23" t="s">
        <v>14</v>
      </c>
      <c r="I23">
        <v>6</v>
      </c>
    </row>
    <row r="24" spans="1:9" x14ac:dyDescent="0.25">
      <c r="A24" t="s">
        <v>20</v>
      </c>
      <c r="B24">
        <v>55</v>
      </c>
      <c r="H24" t="s">
        <v>14</v>
      </c>
      <c r="I24">
        <v>7</v>
      </c>
    </row>
    <row r="25" spans="1:9" x14ac:dyDescent="0.25">
      <c r="A25" t="s">
        <v>20</v>
      </c>
      <c r="B25">
        <v>56</v>
      </c>
      <c r="H25" t="s">
        <v>14</v>
      </c>
      <c r="I25">
        <v>7</v>
      </c>
    </row>
    <row r="26" spans="1:9" x14ac:dyDescent="0.25">
      <c r="A26" t="s">
        <v>20</v>
      </c>
      <c r="B26">
        <v>59</v>
      </c>
      <c r="H26" t="s">
        <v>14</v>
      </c>
      <c r="I26">
        <v>9</v>
      </c>
    </row>
    <row r="27" spans="1:9" x14ac:dyDescent="0.25">
      <c r="A27" t="s">
        <v>20</v>
      </c>
      <c r="B27">
        <v>62</v>
      </c>
      <c r="H27" t="s">
        <v>14</v>
      </c>
      <c r="I27">
        <v>9</v>
      </c>
    </row>
    <row r="28" spans="1:9" x14ac:dyDescent="0.25">
      <c r="A28" t="s">
        <v>20</v>
      </c>
      <c r="B28">
        <v>64</v>
      </c>
      <c r="H28" t="s">
        <v>14</v>
      </c>
      <c r="I28">
        <v>10</v>
      </c>
    </row>
    <row r="29" spans="1:9" x14ac:dyDescent="0.25">
      <c r="A29" t="s">
        <v>20</v>
      </c>
      <c r="B29">
        <v>65</v>
      </c>
      <c r="H29" t="s">
        <v>14</v>
      </c>
      <c r="I29">
        <v>10</v>
      </c>
    </row>
    <row r="30" spans="1:9" x14ac:dyDescent="0.25">
      <c r="A30" t="s">
        <v>20</v>
      </c>
      <c r="B30">
        <v>65</v>
      </c>
      <c r="H30" t="s">
        <v>14</v>
      </c>
      <c r="I30">
        <v>10</v>
      </c>
    </row>
    <row r="31" spans="1:9" x14ac:dyDescent="0.25">
      <c r="A31" t="s">
        <v>20</v>
      </c>
      <c r="B31">
        <v>67</v>
      </c>
      <c r="H31" t="s">
        <v>14</v>
      </c>
      <c r="I31">
        <v>10</v>
      </c>
    </row>
    <row r="32" spans="1:9" x14ac:dyDescent="0.25">
      <c r="A32" t="s">
        <v>20</v>
      </c>
      <c r="B32">
        <v>68</v>
      </c>
      <c r="H32" t="s">
        <v>14</v>
      </c>
      <c r="I32">
        <v>12</v>
      </c>
    </row>
    <row r="33" spans="1:9" x14ac:dyDescent="0.25">
      <c r="A33" t="s">
        <v>20</v>
      </c>
      <c r="B33">
        <v>69</v>
      </c>
      <c r="H33" t="s">
        <v>14</v>
      </c>
      <c r="I33">
        <v>12</v>
      </c>
    </row>
    <row r="34" spans="1:9" x14ac:dyDescent="0.25">
      <c r="A34" t="s">
        <v>20</v>
      </c>
      <c r="B34">
        <v>69</v>
      </c>
      <c r="H34" t="s">
        <v>14</v>
      </c>
      <c r="I34">
        <v>13</v>
      </c>
    </row>
    <row r="35" spans="1:9" x14ac:dyDescent="0.25">
      <c r="A35" t="s">
        <v>20</v>
      </c>
      <c r="B35">
        <v>70</v>
      </c>
      <c r="H35" t="s">
        <v>14</v>
      </c>
      <c r="I35">
        <v>13</v>
      </c>
    </row>
    <row r="36" spans="1:9" x14ac:dyDescent="0.25">
      <c r="A36" t="s">
        <v>20</v>
      </c>
      <c r="B36">
        <v>71</v>
      </c>
      <c r="H36" t="s">
        <v>14</v>
      </c>
      <c r="I36">
        <v>14</v>
      </c>
    </row>
    <row r="37" spans="1:9" x14ac:dyDescent="0.25">
      <c r="A37" t="s">
        <v>20</v>
      </c>
      <c r="B37">
        <v>72</v>
      </c>
      <c r="H37" t="s">
        <v>14</v>
      </c>
      <c r="I37">
        <v>14</v>
      </c>
    </row>
    <row r="38" spans="1:9" x14ac:dyDescent="0.25">
      <c r="A38" t="s">
        <v>20</v>
      </c>
      <c r="B38">
        <v>76</v>
      </c>
      <c r="H38" t="s">
        <v>14</v>
      </c>
      <c r="I38">
        <v>15</v>
      </c>
    </row>
    <row r="39" spans="1:9" x14ac:dyDescent="0.25">
      <c r="A39" t="s">
        <v>20</v>
      </c>
      <c r="B39">
        <v>76</v>
      </c>
      <c r="H39" t="s">
        <v>14</v>
      </c>
      <c r="I39">
        <v>15</v>
      </c>
    </row>
    <row r="40" spans="1:9" x14ac:dyDescent="0.25">
      <c r="A40" t="s">
        <v>20</v>
      </c>
      <c r="B40">
        <v>78</v>
      </c>
      <c r="H40" t="s">
        <v>14</v>
      </c>
      <c r="I40">
        <v>15</v>
      </c>
    </row>
    <row r="41" spans="1:9" x14ac:dyDescent="0.25">
      <c r="A41" t="s">
        <v>20</v>
      </c>
      <c r="B41">
        <v>78</v>
      </c>
      <c r="H41" t="s">
        <v>14</v>
      </c>
      <c r="I41">
        <v>15</v>
      </c>
    </row>
    <row r="42" spans="1:9" x14ac:dyDescent="0.25">
      <c r="A42" t="s">
        <v>20</v>
      </c>
      <c r="B42">
        <v>80</v>
      </c>
      <c r="H42" t="s">
        <v>14</v>
      </c>
      <c r="I42">
        <v>15</v>
      </c>
    </row>
    <row r="43" spans="1:9" x14ac:dyDescent="0.25">
      <c r="A43" t="s">
        <v>20</v>
      </c>
      <c r="B43">
        <v>80</v>
      </c>
      <c r="H43" t="s">
        <v>14</v>
      </c>
      <c r="I43">
        <v>15</v>
      </c>
    </row>
    <row r="44" spans="1:9" x14ac:dyDescent="0.25">
      <c r="A44" t="s">
        <v>20</v>
      </c>
      <c r="B44">
        <v>80</v>
      </c>
      <c r="H44" t="s">
        <v>14</v>
      </c>
      <c r="I44">
        <v>16</v>
      </c>
    </row>
    <row r="45" spans="1:9" x14ac:dyDescent="0.25">
      <c r="A45" t="s">
        <v>20</v>
      </c>
      <c r="B45">
        <v>80</v>
      </c>
      <c r="H45" t="s">
        <v>14</v>
      </c>
      <c r="I45">
        <v>16</v>
      </c>
    </row>
    <row r="46" spans="1:9" x14ac:dyDescent="0.25">
      <c r="A46" t="s">
        <v>20</v>
      </c>
      <c r="B46">
        <v>80</v>
      </c>
      <c r="H46" t="s">
        <v>14</v>
      </c>
      <c r="I46">
        <v>16</v>
      </c>
    </row>
    <row r="47" spans="1:9" x14ac:dyDescent="0.25">
      <c r="A47" t="s">
        <v>20</v>
      </c>
      <c r="B47">
        <v>80</v>
      </c>
      <c r="H47" t="s">
        <v>14</v>
      </c>
      <c r="I47">
        <v>16</v>
      </c>
    </row>
    <row r="48" spans="1:9" x14ac:dyDescent="0.25">
      <c r="A48" t="s">
        <v>20</v>
      </c>
      <c r="B48">
        <v>81</v>
      </c>
      <c r="H48" t="s">
        <v>14</v>
      </c>
      <c r="I48">
        <v>17</v>
      </c>
    </row>
    <row r="49" spans="1:9" x14ac:dyDescent="0.25">
      <c r="A49" t="s">
        <v>20</v>
      </c>
      <c r="B49">
        <v>82</v>
      </c>
      <c r="H49" t="s">
        <v>14</v>
      </c>
      <c r="I49">
        <v>17</v>
      </c>
    </row>
    <row r="50" spans="1:9" x14ac:dyDescent="0.25">
      <c r="A50" t="s">
        <v>20</v>
      </c>
      <c r="B50">
        <v>82</v>
      </c>
      <c r="H50" t="s">
        <v>14</v>
      </c>
      <c r="I50">
        <v>17</v>
      </c>
    </row>
    <row r="51" spans="1:9" x14ac:dyDescent="0.25">
      <c r="A51" t="s">
        <v>20</v>
      </c>
      <c r="B51">
        <v>83</v>
      </c>
      <c r="H51" t="s">
        <v>14</v>
      </c>
      <c r="I51">
        <v>18</v>
      </c>
    </row>
    <row r="52" spans="1:9" x14ac:dyDescent="0.25">
      <c r="A52" t="s">
        <v>20</v>
      </c>
      <c r="B52">
        <v>83</v>
      </c>
      <c r="H52" t="s">
        <v>14</v>
      </c>
      <c r="I52">
        <v>18</v>
      </c>
    </row>
    <row r="53" spans="1:9" x14ac:dyDescent="0.25">
      <c r="A53" t="s">
        <v>20</v>
      </c>
      <c r="B53">
        <v>84</v>
      </c>
      <c r="H53" t="s">
        <v>14</v>
      </c>
      <c r="I53">
        <v>19</v>
      </c>
    </row>
    <row r="54" spans="1:9" x14ac:dyDescent="0.25">
      <c r="A54" t="s">
        <v>20</v>
      </c>
      <c r="B54">
        <v>84</v>
      </c>
      <c r="H54" t="s">
        <v>14</v>
      </c>
      <c r="I54">
        <v>19</v>
      </c>
    </row>
    <row r="55" spans="1:9" x14ac:dyDescent="0.25">
      <c r="A55" t="s">
        <v>20</v>
      </c>
      <c r="B55">
        <v>85</v>
      </c>
      <c r="H55" t="s">
        <v>14</v>
      </c>
      <c r="I55">
        <v>19</v>
      </c>
    </row>
    <row r="56" spans="1:9" x14ac:dyDescent="0.25">
      <c r="A56" t="s">
        <v>20</v>
      </c>
      <c r="B56">
        <v>85</v>
      </c>
      <c r="H56" t="s">
        <v>14</v>
      </c>
      <c r="I56">
        <v>21</v>
      </c>
    </row>
    <row r="57" spans="1:9" x14ac:dyDescent="0.25">
      <c r="A57" t="s">
        <v>20</v>
      </c>
      <c r="B57">
        <v>85</v>
      </c>
      <c r="H57" t="s">
        <v>14</v>
      </c>
      <c r="I57">
        <v>21</v>
      </c>
    </row>
    <row r="58" spans="1:9" x14ac:dyDescent="0.25">
      <c r="A58" t="s">
        <v>20</v>
      </c>
      <c r="B58">
        <v>85</v>
      </c>
      <c r="H58" t="s">
        <v>14</v>
      </c>
      <c r="I58">
        <v>21</v>
      </c>
    </row>
    <row r="59" spans="1:9" x14ac:dyDescent="0.25">
      <c r="A59" t="s">
        <v>20</v>
      </c>
      <c r="B59">
        <v>85</v>
      </c>
      <c r="H59" t="s">
        <v>14</v>
      </c>
      <c r="I59">
        <v>22</v>
      </c>
    </row>
    <row r="60" spans="1:9" x14ac:dyDescent="0.25">
      <c r="A60" t="s">
        <v>20</v>
      </c>
      <c r="B60">
        <v>85</v>
      </c>
      <c r="H60" t="s">
        <v>14</v>
      </c>
      <c r="I60">
        <v>23</v>
      </c>
    </row>
    <row r="61" spans="1:9" x14ac:dyDescent="0.25">
      <c r="A61" t="s">
        <v>20</v>
      </c>
      <c r="B61">
        <v>86</v>
      </c>
      <c r="H61" t="s">
        <v>14</v>
      </c>
      <c r="I61">
        <v>24</v>
      </c>
    </row>
    <row r="62" spans="1:9" x14ac:dyDescent="0.25">
      <c r="A62" t="s">
        <v>20</v>
      </c>
      <c r="B62">
        <v>86</v>
      </c>
      <c r="H62" t="s">
        <v>14</v>
      </c>
      <c r="I62">
        <v>24</v>
      </c>
    </row>
    <row r="63" spans="1:9" x14ac:dyDescent="0.25">
      <c r="A63" t="s">
        <v>20</v>
      </c>
      <c r="B63">
        <v>86</v>
      </c>
      <c r="H63" t="s">
        <v>14</v>
      </c>
      <c r="I63">
        <v>24</v>
      </c>
    </row>
    <row r="64" spans="1:9" x14ac:dyDescent="0.25">
      <c r="A64" t="s">
        <v>20</v>
      </c>
      <c r="B64">
        <v>87</v>
      </c>
      <c r="H64" t="s">
        <v>14</v>
      </c>
      <c r="I64">
        <v>25</v>
      </c>
    </row>
    <row r="65" spans="1:9" x14ac:dyDescent="0.25">
      <c r="A65" t="s">
        <v>20</v>
      </c>
      <c r="B65">
        <v>87</v>
      </c>
      <c r="H65" t="s">
        <v>14</v>
      </c>
      <c r="I65">
        <v>25</v>
      </c>
    </row>
    <row r="66" spans="1:9" x14ac:dyDescent="0.25">
      <c r="A66" t="s">
        <v>20</v>
      </c>
      <c r="B66">
        <v>87</v>
      </c>
      <c r="H66" t="s">
        <v>14</v>
      </c>
      <c r="I66">
        <v>26</v>
      </c>
    </row>
    <row r="67" spans="1:9" x14ac:dyDescent="0.25">
      <c r="A67" t="s">
        <v>20</v>
      </c>
      <c r="B67">
        <v>88</v>
      </c>
      <c r="H67" t="s">
        <v>14</v>
      </c>
      <c r="I67">
        <v>26</v>
      </c>
    </row>
    <row r="68" spans="1:9" x14ac:dyDescent="0.25">
      <c r="A68" t="s">
        <v>20</v>
      </c>
      <c r="B68">
        <v>88</v>
      </c>
      <c r="H68" t="s">
        <v>14</v>
      </c>
      <c r="I68">
        <v>26</v>
      </c>
    </row>
    <row r="69" spans="1:9" x14ac:dyDescent="0.25">
      <c r="A69" t="s">
        <v>20</v>
      </c>
      <c r="B69">
        <v>88</v>
      </c>
      <c r="H69" t="s">
        <v>14</v>
      </c>
      <c r="I69">
        <v>27</v>
      </c>
    </row>
    <row r="70" spans="1:9" x14ac:dyDescent="0.25">
      <c r="A70" t="s">
        <v>20</v>
      </c>
      <c r="B70">
        <v>88</v>
      </c>
      <c r="H70" t="s">
        <v>14</v>
      </c>
      <c r="I70">
        <v>27</v>
      </c>
    </row>
    <row r="71" spans="1:9" x14ac:dyDescent="0.25">
      <c r="A71" t="s">
        <v>20</v>
      </c>
      <c r="B71">
        <v>89</v>
      </c>
      <c r="H71" t="s">
        <v>14</v>
      </c>
      <c r="I71">
        <v>29</v>
      </c>
    </row>
    <row r="72" spans="1:9" x14ac:dyDescent="0.25">
      <c r="A72" t="s">
        <v>20</v>
      </c>
      <c r="B72">
        <v>89</v>
      </c>
      <c r="H72" t="s">
        <v>14</v>
      </c>
      <c r="I72">
        <v>30</v>
      </c>
    </row>
    <row r="73" spans="1:9" x14ac:dyDescent="0.25">
      <c r="A73" t="s">
        <v>20</v>
      </c>
      <c r="B73">
        <v>91</v>
      </c>
      <c r="H73" t="s">
        <v>14</v>
      </c>
      <c r="I73">
        <v>30</v>
      </c>
    </row>
    <row r="74" spans="1:9" x14ac:dyDescent="0.25">
      <c r="A74" t="s">
        <v>20</v>
      </c>
      <c r="B74">
        <v>92</v>
      </c>
      <c r="H74" t="s">
        <v>14</v>
      </c>
      <c r="I74">
        <v>31</v>
      </c>
    </row>
    <row r="75" spans="1:9" x14ac:dyDescent="0.25">
      <c r="A75" t="s">
        <v>20</v>
      </c>
      <c r="B75">
        <v>92</v>
      </c>
      <c r="H75" t="s">
        <v>14</v>
      </c>
      <c r="I75">
        <v>31</v>
      </c>
    </row>
    <row r="76" spans="1:9" x14ac:dyDescent="0.25">
      <c r="A76" t="s">
        <v>20</v>
      </c>
      <c r="B76">
        <v>92</v>
      </c>
      <c r="H76" t="s">
        <v>14</v>
      </c>
      <c r="I76">
        <v>31</v>
      </c>
    </row>
    <row r="77" spans="1:9" x14ac:dyDescent="0.25">
      <c r="A77" t="s">
        <v>20</v>
      </c>
      <c r="B77">
        <v>92</v>
      </c>
      <c r="H77" t="s">
        <v>14</v>
      </c>
      <c r="I77">
        <v>31</v>
      </c>
    </row>
    <row r="78" spans="1:9" x14ac:dyDescent="0.25">
      <c r="A78" t="s">
        <v>20</v>
      </c>
      <c r="B78">
        <v>92</v>
      </c>
      <c r="H78" t="s">
        <v>14</v>
      </c>
      <c r="I78">
        <v>31</v>
      </c>
    </row>
    <row r="79" spans="1:9" x14ac:dyDescent="0.25">
      <c r="A79" t="s">
        <v>20</v>
      </c>
      <c r="B79">
        <v>93</v>
      </c>
      <c r="H79" t="s">
        <v>14</v>
      </c>
      <c r="I79">
        <v>32</v>
      </c>
    </row>
    <row r="80" spans="1:9" x14ac:dyDescent="0.25">
      <c r="A80" t="s">
        <v>20</v>
      </c>
      <c r="B80">
        <v>94</v>
      </c>
      <c r="H80" t="s">
        <v>14</v>
      </c>
      <c r="I80">
        <v>32</v>
      </c>
    </row>
    <row r="81" spans="1:9" x14ac:dyDescent="0.25">
      <c r="A81" t="s">
        <v>20</v>
      </c>
      <c r="B81">
        <v>94</v>
      </c>
      <c r="H81" t="s">
        <v>14</v>
      </c>
      <c r="I81">
        <v>33</v>
      </c>
    </row>
    <row r="82" spans="1:9" x14ac:dyDescent="0.25">
      <c r="A82" t="s">
        <v>20</v>
      </c>
      <c r="B82">
        <v>94</v>
      </c>
      <c r="H82" t="s">
        <v>14</v>
      </c>
      <c r="I82">
        <v>33</v>
      </c>
    </row>
    <row r="83" spans="1:9" x14ac:dyDescent="0.25">
      <c r="A83" t="s">
        <v>20</v>
      </c>
      <c r="B83">
        <v>95</v>
      </c>
      <c r="H83" t="s">
        <v>14</v>
      </c>
      <c r="I83">
        <v>33</v>
      </c>
    </row>
    <row r="84" spans="1:9" x14ac:dyDescent="0.25">
      <c r="A84" t="s">
        <v>20</v>
      </c>
      <c r="B84">
        <v>96</v>
      </c>
      <c r="H84" t="s">
        <v>14</v>
      </c>
      <c r="I84">
        <v>34</v>
      </c>
    </row>
    <row r="85" spans="1:9" x14ac:dyDescent="0.25">
      <c r="A85" t="s">
        <v>20</v>
      </c>
      <c r="B85">
        <v>96</v>
      </c>
      <c r="H85" t="s">
        <v>14</v>
      </c>
      <c r="I85">
        <v>35</v>
      </c>
    </row>
    <row r="86" spans="1:9" x14ac:dyDescent="0.25">
      <c r="A86" t="s">
        <v>20</v>
      </c>
      <c r="B86">
        <v>96</v>
      </c>
      <c r="H86" t="s">
        <v>14</v>
      </c>
      <c r="I86">
        <v>35</v>
      </c>
    </row>
    <row r="87" spans="1:9" x14ac:dyDescent="0.25">
      <c r="A87" t="s">
        <v>20</v>
      </c>
      <c r="B87">
        <v>97</v>
      </c>
      <c r="H87" t="s">
        <v>14</v>
      </c>
      <c r="I87">
        <v>35</v>
      </c>
    </row>
    <row r="88" spans="1:9" x14ac:dyDescent="0.25">
      <c r="A88" t="s">
        <v>20</v>
      </c>
      <c r="B88">
        <v>98</v>
      </c>
      <c r="H88" t="s">
        <v>14</v>
      </c>
      <c r="I88">
        <v>36</v>
      </c>
    </row>
    <row r="89" spans="1:9" x14ac:dyDescent="0.25">
      <c r="A89" t="s">
        <v>20</v>
      </c>
      <c r="B89">
        <v>98</v>
      </c>
      <c r="H89" t="s">
        <v>14</v>
      </c>
      <c r="I89">
        <v>37</v>
      </c>
    </row>
    <row r="90" spans="1:9" x14ac:dyDescent="0.25">
      <c r="A90" t="s">
        <v>20</v>
      </c>
      <c r="B90">
        <v>100</v>
      </c>
      <c r="H90" t="s">
        <v>14</v>
      </c>
      <c r="I90">
        <v>37</v>
      </c>
    </row>
    <row r="91" spans="1:9" x14ac:dyDescent="0.25">
      <c r="A91" t="s">
        <v>20</v>
      </c>
      <c r="B91">
        <v>100</v>
      </c>
      <c r="H91" t="s">
        <v>14</v>
      </c>
      <c r="I91">
        <v>37</v>
      </c>
    </row>
    <row r="92" spans="1:9" x14ac:dyDescent="0.25">
      <c r="A92" t="s">
        <v>20</v>
      </c>
      <c r="B92">
        <v>101</v>
      </c>
      <c r="H92" t="s">
        <v>14</v>
      </c>
      <c r="I92">
        <v>38</v>
      </c>
    </row>
    <row r="93" spans="1:9" x14ac:dyDescent="0.25">
      <c r="A93" t="s">
        <v>20</v>
      </c>
      <c r="B93">
        <v>101</v>
      </c>
      <c r="H93" t="s">
        <v>14</v>
      </c>
      <c r="I93">
        <v>38</v>
      </c>
    </row>
    <row r="94" spans="1:9" x14ac:dyDescent="0.25">
      <c r="A94" t="s">
        <v>20</v>
      </c>
      <c r="B94">
        <v>102</v>
      </c>
      <c r="H94" t="s">
        <v>14</v>
      </c>
      <c r="I94">
        <v>38</v>
      </c>
    </row>
    <row r="95" spans="1:9" x14ac:dyDescent="0.25">
      <c r="A95" t="s">
        <v>20</v>
      </c>
      <c r="B95">
        <v>102</v>
      </c>
      <c r="H95" t="s">
        <v>14</v>
      </c>
      <c r="I95">
        <v>39</v>
      </c>
    </row>
    <row r="96" spans="1:9" x14ac:dyDescent="0.25">
      <c r="A96" t="s">
        <v>20</v>
      </c>
      <c r="B96">
        <v>103</v>
      </c>
      <c r="H96" t="s">
        <v>14</v>
      </c>
      <c r="I96">
        <v>40</v>
      </c>
    </row>
    <row r="97" spans="1:9" x14ac:dyDescent="0.25">
      <c r="A97" t="s">
        <v>20</v>
      </c>
      <c r="B97">
        <v>103</v>
      </c>
      <c r="H97" t="s">
        <v>14</v>
      </c>
      <c r="I97">
        <v>40</v>
      </c>
    </row>
    <row r="98" spans="1:9" x14ac:dyDescent="0.25">
      <c r="A98" t="s">
        <v>20</v>
      </c>
      <c r="B98">
        <v>105</v>
      </c>
      <c r="H98" t="s">
        <v>14</v>
      </c>
      <c r="I98">
        <v>40</v>
      </c>
    </row>
    <row r="99" spans="1:9" x14ac:dyDescent="0.25">
      <c r="A99" t="s">
        <v>20</v>
      </c>
      <c r="B99">
        <v>106</v>
      </c>
      <c r="H99" t="s">
        <v>14</v>
      </c>
      <c r="I99">
        <v>41</v>
      </c>
    </row>
    <row r="100" spans="1:9" x14ac:dyDescent="0.25">
      <c r="A100" t="s">
        <v>20</v>
      </c>
      <c r="B100">
        <v>106</v>
      </c>
      <c r="H100" t="s">
        <v>14</v>
      </c>
      <c r="I100">
        <v>41</v>
      </c>
    </row>
    <row r="101" spans="1:9" x14ac:dyDescent="0.25">
      <c r="A101" t="s">
        <v>20</v>
      </c>
      <c r="B101">
        <v>107</v>
      </c>
      <c r="H101" t="s">
        <v>14</v>
      </c>
      <c r="I101">
        <v>42</v>
      </c>
    </row>
    <row r="102" spans="1:9" x14ac:dyDescent="0.25">
      <c r="A102" t="s">
        <v>20</v>
      </c>
      <c r="B102">
        <v>107</v>
      </c>
      <c r="H102" t="s">
        <v>14</v>
      </c>
      <c r="I102">
        <v>44</v>
      </c>
    </row>
    <row r="103" spans="1:9" x14ac:dyDescent="0.25">
      <c r="A103" t="s">
        <v>20</v>
      </c>
      <c r="B103">
        <v>107</v>
      </c>
      <c r="H103" t="s">
        <v>14</v>
      </c>
      <c r="I103">
        <v>44</v>
      </c>
    </row>
    <row r="104" spans="1:9" x14ac:dyDescent="0.25">
      <c r="A104" t="s">
        <v>20</v>
      </c>
      <c r="B104">
        <v>107</v>
      </c>
      <c r="H104" t="s">
        <v>14</v>
      </c>
      <c r="I104">
        <v>45</v>
      </c>
    </row>
    <row r="105" spans="1:9" x14ac:dyDescent="0.25">
      <c r="A105" t="s">
        <v>20</v>
      </c>
      <c r="B105">
        <v>107</v>
      </c>
      <c r="H105" t="s">
        <v>14</v>
      </c>
      <c r="I105">
        <v>46</v>
      </c>
    </row>
    <row r="106" spans="1:9" x14ac:dyDescent="0.25">
      <c r="A106" t="s">
        <v>20</v>
      </c>
      <c r="B106">
        <v>110</v>
      </c>
      <c r="H106" t="s">
        <v>14</v>
      </c>
      <c r="I106">
        <v>47</v>
      </c>
    </row>
    <row r="107" spans="1:9" x14ac:dyDescent="0.25">
      <c r="A107" t="s">
        <v>20</v>
      </c>
      <c r="B107">
        <v>110</v>
      </c>
      <c r="H107" t="s">
        <v>14</v>
      </c>
      <c r="I107">
        <v>48</v>
      </c>
    </row>
    <row r="108" spans="1:9" x14ac:dyDescent="0.25">
      <c r="A108" t="s">
        <v>20</v>
      </c>
      <c r="B108">
        <v>110</v>
      </c>
      <c r="H108" t="s">
        <v>14</v>
      </c>
      <c r="I108">
        <v>49</v>
      </c>
    </row>
    <row r="109" spans="1:9" x14ac:dyDescent="0.25">
      <c r="A109" t="s">
        <v>20</v>
      </c>
      <c r="B109">
        <v>110</v>
      </c>
      <c r="H109" t="s">
        <v>14</v>
      </c>
      <c r="I109">
        <v>49</v>
      </c>
    </row>
    <row r="110" spans="1:9" x14ac:dyDescent="0.25">
      <c r="A110" t="s">
        <v>20</v>
      </c>
      <c r="B110">
        <v>111</v>
      </c>
      <c r="H110" t="s">
        <v>14</v>
      </c>
      <c r="I110">
        <v>52</v>
      </c>
    </row>
    <row r="111" spans="1:9" x14ac:dyDescent="0.25">
      <c r="A111" t="s">
        <v>20</v>
      </c>
      <c r="B111">
        <v>112</v>
      </c>
      <c r="H111" t="s">
        <v>14</v>
      </c>
      <c r="I111">
        <v>53</v>
      </c>
    </row>
    <row r="112" spans="1:9" x14ac:dyDescent="0.25">
      <c r="A112" t="s">
        <v>20</v>
      </c>
      <c r="B112">
        <v>112</v>
      </c>
      <c r="H112" t="s">
        <v>14</v>
      </c>
      <c r="I112">
        <v>54</v>
      </c>
    </row>
    <row r="113" spans="1:9" x14ac:dyDescent="0.25">
      <c r="A113" t="s">
        <v>20</v>
      </c>
      <c r="B113">
        <v>112</v>
      </c>
      <c r="H113" t="s">
        <v>14</v>
      </c>
      <c r="I113">
        <v>55</v>
      </c>
    </row>
    <row r="114" spans="1:9" x14ac:dyDescent="0.25">
      <c r="A114" t="s">
        <v>20</v>
      </c>
      <c r="B114">
        <v>113</v>
      </c>
      <c r="H114" t="s">
        <v>14</v>
      </c>
      <c r="I114">
        <v>55</v>
      </c>
    </row>
    <row r="115" spans="1:9" x14ac:dyDescent="0.25">
      <c r="A115" t="s">
        <v>20</v>
      </c>
      <c r="B115">
        <v>113</v>
      </c>
      <c r="H115" t="s">
        <v>14</v>
      </c>
      <c r="I115">
        <v>56</v>
      </c>
    </row>
    <row r="116" spans="1:9" x14ac:dyDescent="0.25">
      <c r="A116" t="s">
        <v>20</v>
      </c>
      <c r="B116">
        <v>114</v>
      </c>
      <c r="H116" t="s">
        <v>14</v>
      </c>
      <c r="I116">
        <v>56</v>
      </c>
    </row>
    <row r="117" spans="1:9" x14ac:dyDescent="0.25">
      <c r="A117" t="s">
        <v>20</v>
      </c>
      <c r="B117">
        <v>114</v>
      </c>
      <c r="H117" t="s">
        <v>14</v>
      </c>
      <c r="I117">
        <v>57</v>
      </c>
    </row>
    <row r="118" spans="1:9" x14ac:dyDescent="0.25">
      <c r="A118" t="s">
        <v>20</v>
      </c>
      <c r="B118">
        <v>114</v>
      </c>
      <c r="H118" t="s">
        <v>14</v>
      </c>
      <c r="I118">
        <v>57</v>
      </c>
    </row>
    <row r="119" spans="1:9" x14ac:dyDescent="0.25">
      <c r="A119" t="s">
        <v>20</v>
      </c>
      <c r="B119">
        <v>115</v>
      </c>
      <c r="H119" t="s">
        <v>14</v>
      </c>
      <c r="I119">
        <v>58</v>
      </c>
    </row>
    <row r="120" spans="1:9" x14ac:dyDescent="0.25">
      <c r="A120" t="s">
        <v>20</v>
      </c>
      <c r="B120">
        <v>116</v>
      </c>
      <c r="H120" t="s">
        <v>14</v>
      </c>
      <c r="I120">
        <v>60</v>
      </c>
    </row>
    <row r="121" spans="1:9" x14ac:dyDescent="0.25">
      <c r="A121" t="s">
        <v>20</v>
      </c>
      <c r="B121">
        <v>116</v>
      </c>
      <c r="H121" t="s">
        <v>14</v>
      </c>
      <c r="I121">
        <v>62</v>
      </c>
    </row>
    <row r="122" spans="1:9" x14ac:dyDescent="0.25">
      <c r="A122" t="s">
        <v>20</v>
      </c>
      <c r="B122">
        <v>117</v>
      </c>
      <c r="H122" t="s">
        <v>14</v>
      </c>
      <c r="I122">
        <v>62</v>
      </c>
    </row>
    <row r="123" spans="1:9" x14ac:dyDescent="0.25">
      <c r="A123" t="s">
        <v>20</v>
      </c>
      <c r="B123">
        <v>117</v>
      </c>
      <c r="H123" t="s">
        <v>14</v>
      </c>
      <c r="I123">
        <v>63</v>
      </c>
    </row>
    <row r="124" spans="1:9" x14ac:dyDescent="0.25">
      <c r="A124" t="s">
        <v>20</v>
      </c>
      <c r="B124">
        <v>119</v>
      </c>
      <c r="H124" t="s">
        <v>14</v>
      </c>
      <c r="I124">
        <v>63</v>
      </c>
    </row>
    <row r="125" spans="1:9" x14ac:dyDescent="0.25">
      <c r="A125" t="s">
        <v>20</v>
      </c>
      <c r="B125">
        <v>121</v>
      </c>
      <c r="H125" t="s">
        <v>14</v>
      </c>
      <c r="I125">
        <v>64</v>
      </c>
    </row>
    <row r="126" spans="1:9" x14ac:dyDescent="0.25">
      <c r="A126" t="s">
        <v>20</v>
      </c>
      <c r="B126">
        <v>121</v>
      </c>
      <c r="H126" t="s">
        <v>14</v>
      </c>
      <c r="I126">
        <v>64</v>
      </c>
    </row>
    <row r="127" spans="1:9" x14ac:dyDescent="0.25">
      <c r="A127" t="s">
        <v>20</v>
      </c>
      <c r="B127">
        <v>121</v>
      </c>
      <c r="H127" t="s">
        <v>14</v>
      </c>
      <c r="I127">
        <v>64</v>
      </c>
    </row>
    <row r="128" spans="1:9" x14ac:dyDescent="0.25">
      <c r="A128" t="s">
        <v>20</v>
      </c>
      <c r="B128">
        <v>122</v>
      </c>
      <c r="H128" t="s">
        <v>14</v>
      </c>
      <c r="I128">
        <v>64</v>
      </c>
    </row>
    <row r="129" spans="1:9" x14ac:dyDescent="0.25">
      <c r="A129" t="s">
        <v>20</v>
      </c>
      <c r="B129">
        <v>122</v>
      </c>
      <c r="H129" t="s">
        <v>14</v>
      </c>
      <c r="I129">
        <v>65</v>
      </c>
    </row>
    <row r="130" spans="1:9" x14ac:dyDescent="0.25">
      <c r="A130" t="s">
        <v>20</v>
      </c>
      <c r="B130">
        <v>122</v>
      </c>
      <c r="H130" t="s">
        <v>14</v>
      </c>
      <c r="I130">
        <v>65</v>
      </c>
    </row>
    <row r="131" spans="1:9" x14ac:dyDescent="0.25">
      <c r="A131" t="s">
        <v>20</v>
      </c>
      <c r="B131">
        <v>122</v>
      </c>
      <c r="H131" t="s">
        <v>14</v>
      </c>
      <c r="I131">
        <v>67</v>
      </c>
    </row>
    <row r="132" spans="1:9" x14ac:dyDescent="0.25">
      <c r="A132" t="s">
        <v>20</v>
      </c>
      <c r="B132">
        <v>123</v>
      </c>
      <c r="H132" t="s">
        <v>14</v>
      </c>
      <c r="I132">
        <v>67</v>
      </c>
    </row>
    <row r="133" spans="1:9" x14ac:dyDescent="0.25">
      <c r="A133" t="s">
        <v>20</v>
      </c>
      <c r="B133">
        <v>123</v>
      </c>
      <c r="H133" t="s">
        <v>14</v>
      </c>
      <c r="I133">
        <v>67</v>
      </c>
    </row>
    <row r="134" spans="1:9" x14ac:dyDescent="0.25">
      <c r="A134" t="s">
        <v>20</v>
      </c>
      <c r="B134">
        <v>123</v>
      </c>
      <c r="H134" t="s">
        <v>14</v>
      </c>
      <c r="I134">
        <v>67</v>
      </c>
    </row>
    <row r="135" spans="1:9" x14ac:dyDescent="0.25">
      <c r="A135" t="s">
        <v>20</v>
      </c>
      <c r="B135">
        <v>125</v>
      </c>
      <c r="H135" t="s">
        <v>14</v>
      </c>
      <c r="I135">
        <v>67</v>
      </c>
    </row>
    <row r="136" spans="1:9" x14ac:dyDescent="0.25">
      <c r="A136" t="s">
        <v>20</v>
      </c>
      <c r="B136">
        <v>126</v>
      </c>
      <c r="H136" t="s">
        <v>14</v>
      </c>
      <c r="I136">
        <v>67</v>
      </c>
    </row>
    <row r="137" spans="1:9" x14ac:dyDescent="0.25">
      <c r="A137" t="s">
        <v>20</v>
      </c>
      <c r="B137">
        <v>126</v>
      </c>
      <c r="H137" t="s">
        <v>14</v>
      </c>
      <c r="I137">
        <v>67</v>
      </c>
    </row>
    <row r="138" spans="1:9" x14ac:dyDescent="0.25">
      <c r="A138" t="s">
        <v>20</v>
      </c>
      <c r="B138">
        <v>126</v>
      </c>
      <c r="H138" t="s">
        <v>14</v>
      </c>
      <c r="I138">
        <v>70</v>
      </c>
    </row>
    <row r="139" spans="1:9" x14ac:dyDescent="0.25">
      <c r="A139" t="s">
        <v>20</v>
      </c>
      <c r="B139">
        <v>126</v>
      </c>
      <c r="H139" t="s">
        <v>14</v>
      </c>
      <c r="I139">
        <v>71</v>
      </c>
    </row>
    <row r="140" spans="1:9" x14ac:dyDescent="0.25">
      <c r="A140" t="s">
        <v>20</v>
      </c>
      <c r="B140">
        <v>126</v>
      </c>
      <c r="H140" t="s">
        <v>14</v>
      </c>
      <c r="I140">
        <v>73</v>
      </c>
    </row>
    <row r="141" spans="1:9" x14ac:dyDescent="0.25">
      <c r="A141" t="s">
        <v>20</v>
      </c>
      <c r="B141">
        <v>127</v>
      </c>
      <c r="H141" t="s">
        <v>14</v>
      </c>
      <c r="I141">
        <v>73</v>
      </c>
    </row>
    <row r="142" spans="1:9" x14ac:dyDescent="0.25">
      <c r="A142" t="s">
        <v>20</v>
      </c>
      <c r="B142">
        <v>127</v>
      </c>
      <c r="H142" t="s">
        <v>14</v>
      </c>
      <c r="I142">
        <v>75</v>
      </c>
    </row>
    <row r="143" spans="1:9" x14ac:dyDescent="0.25">
      <c r="A143" t="s">
        <v>20</v>
      </c>
      <c r="B143">
        <v>128</v>
      </c>
      <c r="H143" t="s">
        <v>14</v>
      </c>
      <c r="I143">
        <v>75</v>
      </c>
    </row>
    <row r="144" spans="1:9" x14ac:dyDescent="0.25">
      <c r="A144" t="s">
        <v>20</v>
      </c>
      <c r="B144">
        <v>128</v>
      </c>
      <c r="H144" t="s">
        <v>14</v>
      </c>
      <c r="I144">
        <v>75</v>
      </c>
    </row>
    <row r="145" spans="1:9" x14ac:dyDescent="0.25">
      <c r="A145" t="s">
        <v>20</v>
      </c>
      <c r="B145">
        <v>129</v>
      </c>
      <c r="H145" t="s">
        <v>14</v>
      </c>
      <c r="I145">
        <v>75</v>
      </c>
    </row>
    <row r="146" spans="1:9" x14ac:dyDescent="0.25">
      <c r="A146" t="s">
        <v>20</v>
      </c>
      <c r="B146">
        <v>129</v>
      </c>
      <c r="H146" t="s">
        <v>14</v>
      </c>
      <c r="I146">
        <v>76</v>
      </c>
    </row>
    <row r="147" spans="1:9" x14ac:dyDescent="0.25">
      <c r="A147" t="s">
        <v>20</v>
      </c>
      <c r="B147">
        <v>130</v>
      </c>
      <c r="H147" t="s">
        <v>14</v>
      </c>
      <c r="I147">
        <v>77</v>
      </c>
    </row>
    <row r="148" spans="1:9" x14ac:dyDescent="0.25">
      <c r="A148" t="s">
        <v>20</v>
      </c>
      <c r="B148">
        <v>130</v>
      </c>
      <c r="H148" t="s">
        <v>14</v>
      </c>
      <c r="I148">
        <v>77</v>
      </c>
    </row>
    <row r="149" spans="1:9" x14ac:dyDescent="0.25">
      <c r="A149" t="s">
        <v>20</v>
      </c>
      <c r="B149">
        <v>131</v>
      </c>
      <c r="H149" t="s">
        <v>14</v>
      </c>
      <c r="I149">
        <v>77</v>
      </c>
    </row>
    <row r="150" spans="1:9" x14ac:dyDescent="0.25">
      <c r="A150" t="s">
        <v>20</v>
      </c>
      <c r="B150">
        <v>131</v>
      </c>
      <c r="H150" t="s">
        <v>14</v>
      </c>
      <c r="I150">
        <v>78</v>
      </c>
    </row>
    <row r="151" spans="1:9" x14ac:dyDescent="0.25">
      <c r="A151" t="s">
        <v>20</v>
      </c>
      <c r="B151">
        <v>131</v>
      </c>
      <c r="H151" t="s">
        <v>14</v>
      </c>
      <c r="I151">
        <v>78</v>
      </c>
    </row>
    <row r="152" spans="1:9" x14ac:dyDescent="0.25">
      <c r="A152" t="s">
        <v>20</v>
      </c>
      <c r="B152">
        <v>131</v>
      </c>
      <c r="H152" t="s">
        <v>14</v>
      </c>
      <c r="I152">
        <v>79</v>
      </c>
    </row>
    <row r="153" spans="1:9" x14ac:dyDescent="0.25">
      <c r="A153" t="s">
        <v>20</v>
      </c>
      <c r="B153">
        <v>131</v>
      </c>
      <c r="H153" t="s">
        <v>14</v>
      </c>
      <c r="I153">
        <v>80</v>
      </c>
    </row>
    <row r="154" spans="1:9" x14ac:dyDescent="0.25">
      <c r="A154" t="s">
        <v>20</v>
      </c>
      <c r="B154">
        <v>132</v>
      </c>
      <c r="H154" t="s">
        <v>14</v>
      </c>
      <c r="I154">
        <v>80</v>
      </c>
    </row>
    <row r="155" spans="1:9" x14ac:dyDescent="0.25">
      <c r="A155" t="s">
        <v>20</v>
      </c>
      <c r="B155">
        <v>132</v>
      </c>
      <c r="H155" t="s">
        <v>14</v>
      </c>
      <c r="I155">
        <v>82</v>
      </c>
    </row>
    <row r="156" spans="1:9" x14ac:dyDescent="0.25">
      <c r="A156" t="s">
        <v>20</v>
      </c>
      <c r="B156">
        <v>132</v>
      </c>
      <c r="H156" t="s">
        <v>14</v>
      </c>
      <c r="I156">
        <v>83</v>
      </c>
    </row>
    <row r="157" spans="1:9" x14ac:dyDescent="0.25">
      <c r="A157" t="s">
        <v>20</v>
      </c>
      <c r="B157">
        <v>133</v>
      </c>
      <c r="H157" t="s">
        <v>14</v>
      </c>
      <c r="I157">
        <v>83</v>
      </c>
    </row>
    <row r="158" spans="1:9" x14ac:dyDescent="0.25">
      <c r="A158" t="s">
        <v>20</v>
      </c>
      <c r="B158">
        <v>133</v>
      </c>
      <c r="H158" t="s">
        <v>14</v>
      </c>
      <c r="I158">
        <v>84</v>
      </c>
    </row>
    <row r="159" spans="1:9" x14ac:dyDescent="0.25">
      <c r="A159" t="s">
        <v>20</v>
      </c>
      <c r="B159">
        <v>133</v>
      </c>
      <c r="H159" t="s">
        <v>14</v>
      </c>
      <c r="I159">
        <v>86</v>
      </c>
    </row>
    <row r="160" spans="1:9" x14ac:dyDescent="0.25">
      <c r="A160" t="s">
        <v>20</v>
      </c>
      <c r="B160">
        <v>134</v>
      </c>
      <c r="H160" t="s">
        <v>14</v>
      </c>
      <c r="I160">
        <v>86</v>
      </c>
    </row>
    <row r="161" spans="1:9" x14ac:dyDescent="0.25">
      <c r="A161" t="s">
        <v>20</v>
      </c>
      <c r="B161">
        <v>134</v>
      </c>
      <c r="H161" t="s">
        <v>14</v>
      </c>
      <c r="I161">
        <v>86</v>
      </c>
    </row>
    <row r="162" spans="1:9" x14ac:dyDescent="0.25">
      <c r="A162" t="s">
        <v>20</v>
      </c>
      <c r="B162">
        <v>134</v>
      </c>
      <c r="H162" t="s">
        <v>14</v>
      </c>
      <c r="I162">
        <v>87</v>
      </c>
    </row>
    <row r="163" spans="1:9" x14ac:dyDescent="0.25">
      <c r="A163" t="s">
        <v>20</v>
      </c>
      <c r="B163">
        <v>135</v>
      </c>
      <c r="H163" t="s">
        <v>14</v>
      </c>
      <c r="I163">
        <v>88</v>
      </c>
    </row>
    <row r="164" spans="1:9" x14ac:dyDescent="0.25">
      <c r="A164" t="s">
        <v>20</v>
      </c>
      <c r="B164">
        <v>135</v>
      </c>
      <c r="H164" t="s">
        <v>14</v>
      </c>
      <c r="I164">
        <v>91</v>
      </c>
    </row>
    <row r="165" spans="1:9" x14ac:dyDescent="0.25">
      <c r="A165" t="s">
        <v>20</v>
      </c>
      <c r="B165">
        <v>135</v>
      </c>
      <c r="H165" t="s">
        <v>14</v>
      </c>
      <c r="I165">
        <v>92</v>
      </c>
    </row>
    <row r="166" spans="1:9" x14ac:dyDescent="0.25">
      <c r="A166" t="s">
        <v>20</v>
      </c>
      <c r="B166">
        <v>136</v>
      </c>
      <c r="H166" t="s">
        <v>14</v>
      </c>
      <c r="I166">
        <v>92</v>
      </c>
    </row>
    <row r="167" spans="1:9" x14ac:dyDescent="0.25">
      <c r="A167" t="s">
        <v>20</v>
      </c>
      <c r="B167">
        <v>137</v>
      </c>
      <c r="H167" t="s">
        <v>14</v>
      </c>
      <c r="I167">
        <v>92</v>
      </c>
    </row>
    <row r="168" spans="1:9" x14ac:dyDescent="0.25">
      <c r="A168" t="s">
        <v>20</v>
      </c>
      <c r="B168">
        <v>137</v>
      </c>
      <c r="H168" t="s">
        <v>14</v>
      </c>
      <c r="I168">
        <v>94</v>
      </c>
    </row>
    <row r="169" spans="1:9" x14ac:dyDescent="0.25">
      <c r="A169" t="s">
        <v>20</v>
      </c>
      <c r="B169">
        <v>138</v>
      </c>
      <c r="H169" t="s">
        <v>14</v>
      </c>
      <c r="I169">
        <v>94</v>
      </c>
    </row>
    <row r="170" spans="1:9" x14ac:dyDescent="0.25">
      <c r="A170" t="s">
        <v>20</v>
      </c>
      <c r="B170">
        <v>138</v>
      </c>
      <c r="H170" t="s">
        <v>14</v>
      </c>
      <c r="I170">
        <v>100</v>
      </c>
    </row>
    <row r="171" spans="1:9" x14ac:dyDescent="0.25">
      <c r="A171" t="s">
        <v>20</v>
      </c>
      <c r="B171">
        <v>138</v>
      </c>
      <c r="H171" t="s">
        <v>14</v>
      </c>
      <c r="I171">
        <v>101</v>
      </c>
    </row>
    <row r="172" spans="1:9" x14ac:dyDescent="0.25">
      <c r="A172" t="s">
        <v>20</v>
      </c>
      <c r="B172">
        <v>139</v>
      </c>
      <c r="H172" t="s">
        <v>14</v>
      </c>
      <c r="I172">
        <v>102</v>
      </c>
    </row>
    <row r="173" spans="1:9" x14ac:dyDescent="0.25">
      <c r="A173" t="s">
        <v>20</v>
      </c>
      <c r="B173">
        <v>139</v>
      </c>
      <c r="H173" t="s">
        <v>14</v>
      </c>
      <c r="I173">
        <v>104</v>
      </c>
    </row>
    <row r="174" spans="1:9" x14ac:dyDescent="0.25">
      <c r="A174" t="s">
        <v>20</v>
      </c>
      <c r="B174">
        <v>140</v>
      </c>
      <c r="H174" t="s">
        <v>14</v>
      </c>
      <c r="I174">
        <v>105</v>
      </c>
    </row>
    <row r="175" spans="1:9" x14ac:dyDescent="0.25">
      <c r="A175" t="s">
        <v>20</v>
      </c>
      <c r="B175">
        <v>140</v>
      </c>
      <c r="H175" t="s">
        <v>14</v>
      </c>
      <c r="I175">
        <v>105</v>
      </c>
    </row>
    <row r="176" spans="1:9" x14ac:dyDescent="0.25">
      <c r="A176" t="s">
        <v>20</v>
      </c>
      <c r="B176">
        <v>140</v>
      </c>
      <c r="H176" t="s">
        <v>14</v>
      </c>
      <c r="I176">
        <v>106</v>
      </c>
    </row>
    <row r="177" spans="1:9" x14ac:dyDescent="0.25">
      <c r="A177" t="s">
        <v>20</v>
      </c>
      <c r="B177">
        <v>142</v>
      </c>
      <c r="H177" t="s">
        <v>14</v>
      </c>
      <c r="I177">
        <v>107</v>
      </c>
    </row>
    <row r="178" spans="1:9" x14ac:dyDescent="0.25">
      <c r="A178" t="s">
        <v>20</v>
      </c>
      <c r="B178">
        <v>142</v>
      </c>
      <c r="H178" t="s">
        <v>14</v>
      </c>
      <c r="I178">
        <v>108</v>
      </c>
    </row>
    <row r="179" spans="1:9" x14ac:dyDescent="0.25">
      <c r="A179" t="s">
        <v>20</v>
      </c>
      <c r="B179">
        <v>142</v>
      </c>
      <c r="H179" t="s">
        <v>14</v>
      </c>
      <c r="I179">
        <v>111</v>
      </c>
    </row>
    <row r="180" spans="1:9" x14ac:dyDescent="0.25">
      <c r="A180" t="s">
        <v>20</v>
      </c>
      <c r="B180">
        <v>142</v>
      </c>
      <c r="H180" t="s">
        <v>14</v>
      </c>
      <c r="I180">
        <v>112</v>
      </c>
    </row>
    <row r="181" spans="1:9" x14ac:dyDescent="0.25">
      <c r="A181" t="s">
        <v>20</v>
      </c>
      <c r="B181">
        <v>143</v>
      </c>
      <c r="H181" t="s">
        <v>14</v>
      </c>
      <c r="I181">
        <v>112</v>
      </c>
    </row>
    <row r="182" spans="1:9" x14ac:dyDescent="0.25">
      <c r="A182" t="s">
        <v>20</v>
      </c>
      <c r="B182">
        <v>144</v>
      </c>
      <c r="H182" t="s">
        <v>14</v>
      </c>
      <c r="I182">
        <v>113</v>
      </c>
    </row>
    <row r="183" spans="1:9" x14ac:dyDescent="0.25">
      <c r="A183" t="s">
        <v>20</v>
      </c>
      <c r="B183">
        <v>144</v>
      </c>
      <c r="H183" t="s">
        <v>14</v>
      </c>
      <c r="I183">
        <v>114</v>
      </c>
    </row>
    <row r="184" spans="1:9" x14ac:dyDescent="0.25">
      <c r="A184" t="s">
        <v>20</v>
      </c>
      <c r="B184">
        <v>144</v>
      </c>
      <c r="H184" t="s">
        <v>14</v>
      </c>
      <c r="I184">
        <v>115</v>
      </c>
    </row>
    <row r="185" spans="1:9" x14ac:dyDescent="0.25">
      <c r="A185" t="s">
        <v>20</v>
      </c>
      <c r="B185">
        <v>144</v>
      </c>
      <c r="H185" t="s">
        <v>14</v>
      </c>
      <c r="I185">
        <v>117</v>
      </c>
    </row>
    <row r="186" spans="1:9" x14ac:dyDescent="0.25">
      <c r="A186" t="s">
        <v>20</v>
      </c>
      <c r="B186">
        <v>146</v>
      </c>
      <c r="H186" t="s">
        <v>14</v>
      </c>
      <c r="I186">
        <v>118</v>
      </c>
    </row>
    <row r="187" spans="1:9" x14ac:dyDescent="0.25">
      <c r="A187" t="s">
        <v>20</v>
      </c>
      <c r="B187">
        <v>147</v>
      </c>
      <c r="H187" t="s">
        <v>14</v>
      </c>
      <c r="I187">
        <v>120</v>
      </c>
    </row>
    <row r="188" spans="1:9" x14ac:dyDescent="0.25">
      <c r="A188" t="s">
        <v>20</v>
      </c>
      <c r="B188">
        <v>147</v>
      </c>
      <c r="H188" t="s">
        <v>14</v>
      </c>
      <c r="I188">
        <v>120</v>
      </c>
    </row>
    <row r="189" spans="1:9" x14ac:dyDescent="0.25">
      <c r="A189" t="s">
        <v>20</v>
      </c>
      <c r="B189">
        <v>147</v>
      </c>
      <c r="H189" t="s">
        <v>14</v>
      </c>
      <c r="I189">
        <v>121</v>
      </c>
    </row>
    <row r="190" spans="1:9" x14ac:dyDescent="0.25">
      <c r="A190" t="s">
        <v>20</v>
      </c>
      <c r="B190">
        <v>148</v>
      </c>
      <c r="H190" t="s">
        <v>14</v>
      </c>
      <c r="I190">
        <v>127</v>
      </c>
    </row>
    <row r="191" spans="1:9" x14ac:dyDescent="0.25">
      <c r="A191" t="s">
        <v>20</v>
      </c>
      <c r="B191">
        <v>148</v>
      </c>
      <c r="H191" t="s">
        <v>14</v>
      </c>
      <c r="I191">
        <v>128</v>
      </c>
    </row>
    <row r="192" spans="1:9" x14ac:dyDescent="0.25">
      <c r="A192" t="s">
        <v>20</v>
      </c>
      <c r="B192">
        <v>149</v>
      </c>
      <c r="H192" t="s">
        <v>14</v>
      </c>
      <c r="I192">
        <v>130</v>
      </c>
    </row>
    <row r="193" spans="1:9" x14ac:dyDescent="0.25">
      <c r="A193" t="s">
        <v>20</v>
      </c>
      <c r="B193">
        <v>149</v>
      </c>
      <c r="H193" t="s">
        <v>14</v>
      </c>
      <c r="I193">
        <v>131</v>
      </c>
    </row>
    <row r="194" spans="1:9" x14ac:dyDescent="0.25">
      <c r="A194" t="s">
        <v>20</v>
      </c>
      <c r="B194">
        <v>150</v>
      </c>
      <c r="H194" t="s">
        <v>14</v>
      </c>
      <c r="I194">
        <v>132</v>
      </c>
    </row>
    <row r="195" spans="1:9" x14ac:dyDescent="0.25">
      <c r="A195" t="s">
        <v>20</v>
      </c>
      <c r="B195">
        <v>150</v>
      </c>
      <c r="H195" t="s">
        <v>14</v>
      </c>
      <c r="I195">
        <v>133</v>
      </c>
    </row>
    <row r="196" spans="1:9" x14ac:dyDescent="0.25">
      <c r="A196" t="s">
        <v>20</v>
      </c>
      <c r="B196">
        <v>154</v>
      </c>
      <c r="H196" t="s">
        <v>14</v>
      </c>
      <c r="I196">
        <v>133</v>
      </c>
    </row>
    <row r="197" spans="1:9" x14ac:dyDescent="0.25">
      <c r="A197" t="s">
        <v>20</v>
      </c>
      <c r="B197">
        <v>154</v>
      </c>
      <c r="H197" t="s">
        <v>14</v>
      </c>
      <c r="I197">
        <v>136</v>
      </c>
    </row>
    <row r="198" spans="1:9" x14ac:dyDescent="0.25">
      <c r="A198" t="s">
        <v>20</v>
      </c>
      <c r="B198">
        <v>154</v>
      </c>
      <c r="H198" t="s">
        <v>14</v>
      </c>
      <c r="I198">
        <v>137</v>
      </c>
    </row>
    <row r="199" spans="1:9" x14ac:dyDescent="0.25">
      <c r="A199" t="s">
        <v>20</v>
      </c>
      <c r="B199">
        <v>154</v>
      </c>
      <c r="H199" t="s">
        <v>14</v>
      </c>
      <c r="I199">
        <v>141</v>
      </c>
    </row>
    <row r="200" spans="1:9" x14ac:dyDescent="0.25">
      <c r="A200" t="s">
        <v>20</v>
      </c>
      <c r="B200">
        <v>155</v>
      </c>
      <c r="H200" t="s">
        <v>14</v>
      </c>
      <c r="I200">
        <v>143</v>
      </c>
    </row>
    <row r="201" spans="1:9" x14ac:dyDescent="0.25">
      <c r="A201" t="s">
        <v>20</v>
      </c>
      <c r="B201">
        <v>155</v>
      </c>
      <c r="H201" t="s">
        <v>14</v>
      </c>
      <c r="I201">
        <v>147</v>
      </c>
    </row>
    <row r="202" spans="1:9" x14ac:dyDescent="0.25">
      <c r="A202" t="s">
        <v>20</v>
      </c>
      <c r="B202">
        <v>155</v>
      </c>
      <c r="H202" t="s">
        <v>14</v>
      </c>
      <c r="I202">
        <v>151</v>
      </c>
    </row>
    <row r="203" spans="1:9" x14ac:dyDescent="0.25">
      <c r="A203" t="s">
        <v>20</v>
      </c>
      <c r="B203">
        <v>155</v>
      </c>
      <c r="H203" t="s">
        <v>14</v>
      </c>
      <c r="I203">
        <v>154</v>
      </c>
    </row>
    <row r="204" spans="1:9" x14ac:dyDescent="0.25">
      <c r="A204" t="s">
        <v>20</v>
      </c>
      <c r="B204">
        <v>156</v>
      </c>
      <c r="H204" t="s">
        <v>14</v>
      </c>
      <c r="I204">
        <v>156</v>
      </c>
    </row>
    <row r="205" spans="1:9" x14ac:dyDescent="0.25">
      <c r="A205" t="s">
        <v>20</v>
      </c>
      <c r="B205">
        <v>156</v>
      </c>
      <c r="H205" t="s">
        <v>14</v>
      </c>
      <c r="I205">
        <v>157</v>
      </c>
    </row>
    <row r="206" spans="1:9" x14ac:dyDescent="0.25">
      <c r="A206" t="s">
        <v>20</v>
      </c>
      <c r="B206">
        <v>157</v>
      </c>
      <c r="H206" t="s">
        <v>14</v>
      </c>
      <c r="I206">
        <v>162</v>
      </c>
    </row>
    <row r="207" spans="1:9" x14ac:dyDescent="0.25">
      <c r="A207" t="s">
        <v>20</v>
      </c>
      <c r="B207">
        <v>157</v>
      </c>
      <c r="H207" t="s">
        <v>14</v>
      </c>
      <c r="I207">
        <v>168</v>
      </c>
    </row>
    <row r="208" spans="1:9" x14ac:dyDescent="0.25">
      <c r="A208" t="s">
        <v>20</v>
      </c>
      <c r="B208">
        <v>157</v>
      </c>
      <c r="H208" t="s">
        <v>14</v>
      </c>
      <c r="I208">
        <v>180</v>
      </c>
    </row>
    <row r="209" spans="1:9" x14ac:dyDescent="0.25">
      <c r="A209" t="s">
        <v>20</v>
      </c>
      <c r="B209">
        <v>157</v>
      </c>
      <c r="H209" t="s">
        <v>14</v>
      </c>
      <c r="I209">
        <v>181</v>
      </c>
    </row>
    <row r="210" spans="1:9" x14ac:dyDescent="0.25">
      <c r="A210" t="s">
        <v>20</v>
      </c>
      <c r="B210">
        <v>157</v>
      </c>
      <c r="H210" t="s">
        <v>14</v>
      </c>
      <c r="I210">
        <v>183</v>
      </c>
    </row>
    <row r="211" spans="1:9" x14ac:dyDescent="0.25">
      <c r="A211" t="s">
        <v>20</v>
      </c>
      <c r="B211">
        <v>158</v>
      </c>
      <c r="H211" t="s">
        <v>14</v>
      </c>
      <c r="I211">
        <v>186</v>
      </c>
    </row>
    <row r="212" spans="1:9" x14ac:dyDescent="0.25">
      <c r="A212" t="s">
        <v>20</v>
      </c>
      <c r="B212">
        <v>158</v>
      </c>
      <c r="H212" t="s">
        <v>14</v>
      </c>
      <c r="I212">
        <v>191</v>
      </c>
    </row>
    <row r="213" spans="1:9" x14ac:dyDescent="0.25">
      <c r="A213" t="s">
        <v>20</v>
      </c>
      <c r="B213">
        <v>159</v>
      </c>
      <c r="H213" t="s">
        <v>14</v>
      </c>
      <c r="I213">
        <v>191</v>
      </c>
    </row>
    <row r="214" spans="1:9" x14ac:dyDescent="0.25">
      <c r="A214" t="s">
        <v>20</v>
      </c>
      <c r="B214">
        <v>159</v>
      </c>
      <c r="H214" t="s">
        <v>14</v>
      </c>
      <c r="I214">
        <v>200</v>
      </c>
    </row>
    <row r="215" spans="1:9" x14ac:dyDescent="0.25">
      <c r="A215" t="s">
        <v>20</v>
      </c>
      <c r="B215">
        <v>159</v>
      </c>
      <c r="H215" t="s">
        <v>14</v>
      </c>
      <c r="I215">
        <v>210</v>
      </c>
    </row>
    <row r="216" spans="1:9" x14ac:dyDescent="0.25">
      <c r="A216" t="s">
        <v>20</v>
      </c>
      <c r="B216">
        <v>160</v>
      </c>
      <c r="H216" t="s">
        <v>14</v>
      </c>
      <c r="I216">
        <v>210</v>
      </c>
    </row>
    <row r="217" spans="1:9" x14ac:dyDescent="0.25">
      <c r="A217" t="s">
        <v>20</v>
      </c>
      <c r="B217">
        <v>160</v>
      </c>
      <c r="H217" t="s">
        <v>14</v>
      </c>
      <c r="I217">
        <v>225</v>
      </c>
    </row>
    <row r="218" spans="1:9" x14ac:dyDescent="0.25">
      <c r="A218" t="s">
        <v>20</v>
      </c>
      <c r="B218">
        <v>161</v>
      </c>
      <c r="H218" t="s">
        <v>14</v>
      </c>
      <c r="I218">
        <v>226</v>
      </c>
    </row>
    <row r="219" spans="1:9" x14ac:dyDescent="0.25">
      <c r="A219" t="s">
        <v>20</v>
      </c>
      <c r="B219">
        <v>163</v>
      </c>
      <c r="H219" t="s">
        <v>14</v>
      </c>
      <c r="I219">
        <v>243</v>
      </c>
    </row>
    <row r="220" spans="1:9" x14ac:dyDescent="0.25">
      <c r="A220" t="s">
        <v>20</v>
      </c>
      <c r="B220">
        <v>163</v>
      </c>
      <c r="H220" t="s">
        <v>14</v>
      </c>
      <c r="I220">
        <v>243</v>
      </c>
    </row>
    <row r="221" spans="1:9" x14ac:dyDescent="0.25">
      <c r="A221" t="s">
        <v>20</v>
      </c>
      <c r="B221">
        <v>164</v>
      </c>
      <c r="H221" t="s">
        <v>14</v>
      </c>
      <c r="I221">
        <v>245</v>
      </c>
    </row>
    <row r="222" spans="1:9" x14ac:dyDescent="0.25">
      <c r="A222" t="s">
        <v>20</v>
      </c>
      <c r="B222">
        <v>164</v>
      </c>
      <c r="H222" t="s">
        <v>14</v>
      </c>
      <c r="I222">
        <v>245</v>
      </c>
    </row>
    <row r="223" spans="1:9" x14ac:dyDescent="0.25">
      <c r="A223" t="s">
        <v>20</v>
      </c>
      <c r="B223">
        <v>164</v>
      </c>
      <c r="H223" t="s">
        <v>14</v>
      </c>
      <c r="I223">
        <v>248</v>
      </c>
    </row>
    <row r="224" spans="1:9" x14ac:dyDescent="0.25">
      <c r="A224" t="s">
        <v>20</v>
      </c>
      <c r="B224">
        <v>164</v>
      </c>
      <c r="H224" t="s">
        <v>14</v>
      </c>
      <c r="I224">
        <v>252</v>
      </c>
    </row>
    <row r="225" spans="1:9" x14ac:dyDescent="0.25">
      <c r="A225" t="s">
        <v>20</v>
      </c>
      <c r="B225">
        <v>164</v>
      </c>
      <c r="H225" t="s">
        <v>14</v>
      </c>
      <c r="I225">
        <v>253</v>
      </c>
    </row>
    <row r="226" spans="1:9" x14ac:dyDescent="0.25">
      <c r="A226" t="s">
        <v>20</v>
      </c>
      <c r="B226">
        <v>165</v>
      </c>
      <c r="H226" t="s">
        <v>14</v>
      </c>
      <c r="I226">
        <v>257</v>
      </c>
    </row>
    <row r="227" spans="1:9" x14ac:dyDescent="0.25">
      <c r="A227" t="s">
        <v>20</v>
      </c>
      <c r="B227">
        <v>165</v>
      </c>
      <c r="H227" t="s">
        <v>14</v>
      </c>
      <c r="I227">
        <v>263</v>
      </c>
    </row>
    <row r="228" spans="1:9" x14ac:dyDescent="0.25">
      <c r="A228" t="s">
        <v>20</v>
      </c>
      <c r="B228">
        <v>165</v>
      </c>
      <c r="H228" t="s">
        <v>14</v>
      </c>
      <c r="I228">
        <v>296</v>
      </c>
    </row>
    <row r="229" spans="1:9" x14ac:dyDescent="0.25">
      <c r="A229" t="s">
        <v>20</v>
      </c>
      <c r="B229">
        <v>165</v>
      </c>
      <c r="H229" t="s">
        <v>14</v>
      </c>
      <c r="I229">
        <v>326</v>
      </c>
    </row>
    <row r="230" spans="1:9" x14ac:dyDescent="0.25">
      <c r="A230" t="s">
        <v>20</v>
      </c>
      <c r="B230">
        <v>166</v>
      </c>
      <c r="H230" t="s">
        <v>14</v>
      </c>
      <c r="I230">
        <v>328</v>
      </c>
    </row>
    <row r="231" spans="1:9" x14ac:dyDescent="0.25">
      <c r="A231" t="s">
        <v>20</v>
      </c>
      <c r="B231">
        <v>168</v>
      </c>
      <c r="H231" t="s">
        <v>14</v>
      </c>
      <c r="I231">
        <v>331</v>
      </c>
    </row>
    <row r="232" spans="1:9" x14ac:dyDescent="0.25">
      <c r="A232" t="s">
        <v>20</v>
      </c>
      <c r="B232">
        <v>168</v>
      </c>
      <c r="H232" t="s">
        <v>14</v>
      </c>
      <c r="I232">
        <v>347</v>
      </c>
    </row>
    <row r="233" spans="1:9" x14ac:dyDescent="0.25">
      <c r="A233" t="s">
        <v>20</v>
      </c>
      <c r="B233">
        <v>169</v>
      </c>
      <c r="H233" t="s">
        <v>14</v>
      </c>
      <c r="I233">
        <v>355</v>
      </c>
    </row>
    <row r="234" spans="1:9" x14ac:dyDescent="0.25">
      <c r="A234" t="s">
        <v>20</v>
      </c>
      <c r="B234">
        <v>170</v>
      </c>
      <c r="H234" t="s">
        <v>14</v>
      </c>
      <c r="I234">
        <v>362</v>
      </c>
    </row>
    <row r="235" spans="1:9" x14ac:dyDescent="0.25">
      <c r="A235" t="s">
        <v>20</v>
      </c>
      <c r="B235">
        <v>170</v>
      </c>
      <c r="H235" t="s">
        <v>14</v>
      </c>
      <c r="I235">
        <v>374</v>
      </c>
    </row>
    <row r="236" spans="1:9" x14ac:dyDescent="0.25">
      <c r="A236" t="s">
        <v>20</v>
      </c>
      <c r="B236">
        <v>170</v>
      </c>
      <c r="H236" t="s">
        <v>14</v>
      </c>
      <c r="I236">
        <v>393</v>
      </c>
    </row>
    <row r="237" spans="1:9" x14ac:dyDescent="0.25">
      <c r="A237" t="s">
        <v>20</v>
      </c>
      <c r="B237">
        <v>172</v>
      </c>
      <c r="H237" t="s">
        <v>14</v>
      </c>
      <c r="I237">
        <v>395</v>
      </c>
    </row>
    <row r="238" spans="1:9" x14ac:dyDescent="0.25">
      <c r="A238" t="s">
        <v>20</v>
      </c>
      <c r="B238">
        <v>173</v>
      </c>
      <c r="H238" t="s">
        <v>14</v>
      </c>
      <c r="I238">
        <v>418</v>
      </c>
    </row>
    <row r="239" spans="1:9" x14ac:dyDescent="0.25">
      <c r="A239" t="s">
        <v>20</v>
      </c>
      <c r="B239">
        <v>174</v>
      </c>
      <c r="H239" t="s">
        <v>14</v>
      </c>
      <c r="I239">
        <v>424</v>
      </c>
    </row>
    <row r="240" spans="1:9" x14ac:dyDescent="0.25">
      <c r="A240" t="s">
        <v>20</v>
      </c>
      <c r="B240">
        <v>174</v>
      </c>
      <c r="H240" t="s">
        <v>14</v>
      </c>
      <c r="I240">
        <v>435</v>
      </c>
    </row>
    <row r="241" spans="1:9" x14ac:dyDescent="0.25">
      <c r="A241" t="s">
        <v>20</v>
      </c>
      <c r="B241">
        <v>175</v>
      </c>
      <c r="H241" t="s">
        <v>14</v>
      </c>
      <c r="I241">
        <v>441</v>
      </c>
    </row>
    <row r="242" spans="1:9" x14ac:dyDescent="0.25">
      <c r="A242" t="s">
        <v>20</v>
      </c>
      <c r="B242">
        <v>176</v>
      </c>
      <c r="H242" t="s">
        <v>14</v>
      </c>
      <c r="I242">
        <v>452</v>
      </c>
    </row>
    <row r="243" spans="1:9" x14ac:dyDescent="0.25">
      <c r="A243" t="s">
        <v>20</v>
      </c>
      <c r="B243">
        <v>179</v>
      </c>
      <c r="H243" t="s">
        <v>14</v>
      </c>
      <c r="I243">
        <v>452</v>
      </c>
    </row>
    <row r="244" spans="1:9" x14ac:dyDescent="0.25">
      <c r="A244" t="s">
        <v>20</v>
      </c>
      <c r="B244">
        <v>180</v>
      </c>
      <c r="H244" t="s">
        <v>14</v>
      </c>
      <c r="I244">
        <v>454</v>
      </c>
    </row>
    <row r="245" spans="1:9" x14ac:dyDescent="0.25">
      <c r="A245" t="s">
        <v>20</v>
      </c>
      <c r="B245">
        <v>180</v>
      </c>
      <c r="H245" t="s">
        <v>14</v>
      </c>
      <c r="I245">
        <v>504</v>
      </c>
    </row>
    <row r="246" spans="1:9" x14ac:dyDescent="0.25">
      <c r="A246" t="s">
        <v>20</v>
      </c>
      <c r="B246">
        <v>180</v>
      </c>
      <c r="H246" t="s">
        <v>14</v>
      </c>
      <c r="I246">
        <v>513</v>
      </c>
    </row>
    <row r="247" spans="1:9" x14ac:dyDescent="0.25">
      <c r="A247" t="s">
        <v>20</v>
      </c>
      <c r="B247">
        <v>180</v>
      </c>
      <c r="H247" t="s">
        <v>14</v>
      </c>
      <c r="I247">
        <v>523</v>
      </c>
    </row>
    <row r="248" spans="1:9" x14ac:dyDescent="0.25">
      <c r="A248" t="s">
        <v>20</v>
      </c>
      <c r="B248">
        <v>181</v>
      </c>
      <c r="H248" t="s">
        <v>14</v>
      </c>
      <c r="I248">
        <v>526</v>
      </c>
    </row>
    <row r="249" spans="1:9" x14ac:dyDescent="0.25">
      <c r="A249" t="s">
        <v>20</v>
      </c>
      <c r="B249">
        <v>181</v>
      </c>
      <c r="H249" t="s">
        <v>14</v>
      </c>
      <c r="I249">
        <v>535</v>
      </c>
    </row>
    <row r="250" spans="1:9" x14ac:dyDescent="0.25">
      <c r="A250" t="s">
        <v>20</v>
      </c>
      <c r="B250">
        <v>182</v>
      </c>
      <c r="H250" t="s">
        <v>14</v>
      </c>
      <c r="I250">
        <v>554</v>
      </c>
    </row>
    <row r="251" spans="1:9" x14ac:dyDescent="0.25">
      <c r="A251" t="s">
        <v>20</v>
      </c>
      <c r="B251">
        <v>183</v>
      </c>
      <c r="H251" t="s">
        <v>14</v>
      </c>
      <c r="I251">
        <v>558</v>
      </c>
    </row>
    <row r="252" spans="1:9" x14ac:dyDescent="0.25">
      <c r="A252" t="s">
        <v>20</v>
      </c>
      <c r="B252">
        <v>183</v>
      </c>
      <c r="H252" t="s">
        <v>14</v>
      </c>
      <c r="I252">
        <v>558</v>
      </c>
    </row>
    <row r="253" spans="1:9" x14ac:dyDescent="0.25">
      <c r="A253" t="s">
        <v>20</v>
      </c>
      <c r="B253">
        <v>184</v>
      </c>
      <c r="H253" t="s">
        <v>14</v>
      </c>
      <c r="I253">
        <v>575</v>
      </c>
    </row>
    <row r="254" spans="1:9" x14ac:dyDescent="0.25">
      <c r="A254" t="s">
        <v>20</v>
      </c>
      <c r="B254">
        <v>185</v>
      </c>
      <c r="H254" t="s">
        <v>14</v>
      </c>
      <c r="I254">
        <v>579</v>
      </c>
    </row>
    <row r="255" spans="1:9" x14ac:dyDescent="0.25">
      <c r="A255" t="s">
        <v>20</v>
      </c>
      <c r="B255">
        <v>186</v>
      </c>
      <c r="H255" t="s">
        <v>14</v>
      </c>
      <c r="I255">
        <v>594</v>
      </c>
    </row>
    <row r="256" spans="1:9" x14ac:dyDescent="0.25">
      <c r="A256" t="s">
        <v>20</v>
      </c>
      <c r="B256">
        <v>186</v>
      </c>
      <c r="H256" t="s">
        <v>14</v>
      </c>
      <c r="I256">
        <v>602</v>
      </c>
    </row>
    <row r="257" spans="1:9" x14ac:dyDescent="0.25">
      <c r="A257" t="s">
        <v>20</v>
      </c>
      <c r="B257">
        <v>186</v>
      </c>
      <c r="H257" t="s">
        <v>14</v>
      </c>
      <c r="I257">
        <v>605</v>
      </c>
    </row>
    <row r="258" spans="1:9" x14ac:dyDescent="0.25">
      <c r="A258" t="s">
        <v>20</v>
      </c>
      <c r="B258">
        <v>186</v>
      </c>
      <c r="H258" t="s">
        <v>14</v>
      </c>
      <c r="I258">
        <v>648</v>
      </c>
    </row>
    <row r="259" spans="1:9" x14ac:dyDescent="0.25">
      <c r="A259" t="s">
        <v>20</v>
      </c>
      <c r="B259">
        <v>186</v>
      </c>
      <c r="H259" t="s">
        <v>14</v>
      </c>
      <c r="I259">
        <v>648</v>
      </c>
    </row>
    <row r="260" spans="1:9" x14ac:dyDescent="0.25">
      <c r="A260" t="s">
        <v>20</v>
      </c>
      <c r="B260">
        <v>187</v>
      </c>
      <c r="H260" t="s">
        <v>14</v>
      </c>
      <c r="I260">
        <v>656</v>
      </c>
    </row>
    <row r="261" spans="1:9" x14ac:dyDescent="0.25">
      <c r="A261" t="s">
        <v>20</v>
      </c>
      <c r="B261">
        <v>189</v>
      </c>
      <c r="H261" t="s">
        <v>14</v>
      </c>
      <c r="I261">
        <v>662</v>
      </c>
    </row>
    <row r="262" spans="1:9" x14ac:dyDescent="0.25">
      <c r="A262" t="s">
        <v>20</v>
      </c>
      <c r="B262">
        <v>189</v>
      </c>
      <c r="H262" t="s">
        <v>14</v>
      </c>
      <c r="I262">
        <v>672</v>
      </c>
    </row>
    <row r="263" spans="1:9" x14ac:dyDescent="0.25">
      <c r="A263" t="s">
        <v>20</v>
      </c>
      <c r="B263">
        <v>190</v>
      </c>
      <c r="H263" t="s">
        <v>14</v>
      </c>
      <c r="I263">
        <v>674</v>
      </c>
    </row>
    <row r="264" spans="1:9" x14ac:dyDescent="0.25">
      <c r="A264" t="s">
        <v>20</v>
      </c>
      <c r="B264">
        <v>190</v>
      </c>
      <c r="H264" t="s">
        <v>14</v>
      </c>
      <c r="I264">
        <v>676</v>
      </c>
    </row>
    <row r="265" spans="1:9" x14ac:dyDescent="0.25">
      <c r="A265" t="s">
        <v>20</v>
      </c>
      <c r="B265">
        <v>191</v>
      </c>
      <c r="H265" t="s">
        <v>14</v>
      </c>
      <c r="I265">
        <v>679</v>
      </c>
    </row>
    <row r="266" spans="1:9" x14ac:dyDescent="0.25">
      <c r="A266" t="s">
        <v>20</v>
      </c>
      <c r="B266">
        <v>191</v>
      </c>
      <c r="H266" t="s">
        <v>14</v>
      </c>
      <c r="I266">
        <v>679</v>
      </c>
    </row>
    <row r="267" spans="1:9" x14ac:dyDescent="0.25">
      <c r="A267" t="s">
        <v>20</v>
      </c>
      <c r="B267">
        <v>191</v>
      </c>
      <c r="H267" t="s">
        <v>14</v>
      </c>
      <c r="I267">
        <v>714</v>
      </c>
    </row>
    <row r="268" spans="1:9" x14ac:dyDescent="0.25">
      <c r="A268" t="s">
        <v>20</v>
      </c>
      <c r="B268">
        <v>192</v>
      </c>
      <c r="H268" t="s">
        <v>14</v>
      </c>
      <c r="I268">
        <v>742</v>
      </c>
    </row>
    <row r="269" spans="1:9" x14ac:dyDescent="0.25">
      <c r="A269" t="s">
        <v>20</v>
      </c>
      <c r="B269">
        <v>192</v>
      </c>
      <c r="H269" t="s">
        <v>14</v>
      </c>
      <c r="I269">
        <v>747</v>
      </c>
    </row>
    <row r="270" spans="1:9" x14ac:dyDescent="0.25">
      <c r="A270" t="s">
        <v>20</v>
      </c>
      <c r="B270">
        <v>193</v>
      </c>
      <c r="H270" t="s">
        <v>14</v>
      </c>
      <c r="I270">
        <v>750</v>
      </c>
    </row>
    <row r="271" spans="1:9" x14ac:dyDescent="0.25">
      <c r="A271" t="s">
        <v>20</v>
      </c>
      <c r="B271">
        <v>194</v>
      </c>
      <c r="H271" t="s">
        <v>14</v>
      </c>
      <c r="I271">
        <v>750</v>
      </c>
    </row>
    <row r="272" spans="1:9" x14ac:dyDescent="0.25">
      <c r="A272" t="s">
        <v>20</v>
      </c>
      <c r="B272">
        <v>194</v>
      </c>
      <c r="H272" t="s">
        <v>14</v>
      </c>
      <c r="I272">
        <v>752</v>
      </c>
    </row>
    <row r="273" spans="1:9" x14ac:dyDescent="0.25">
      <c r="A273" t="s">
        <v>20</v>
      </c>
      <c r="B273">
        <v>194</v>
      </c>
      <c r="H273" t="s">
        <v>14</v>
      </c>
      <c r="I273">
        <v>774</v>
      </c>
    </row>
    <row r="274" spans="1:9" x14ac:dyDescent="0.25">
      <c r="A274" t="s">
        <v>20</v>
      </c>
      <c r="B274">
        <v>194</v>
      </c>
      <c r="H274" t="s">
        <v>14</v>
      </c>
      <c r="I274">
        <v>782</v>
      </c>
    </row>
    <row r="275" spans="1:9" x14ac:dyDescent="0.25">
      <c r="A275" t="s">
        <v>20</v>
      </c>
      <c r="B275">
        <v>195</v>
      </c>
      <c r="H275" t="s">
        <v>14</v>
      </c>
      <c r="I275">
        <v>792</v>
      </c>
    </row>
    <row r="276" spans="1:9" x14ac:dyDescent="0.25">
      <c r="A276" t="s">
        <v>20</v>
      </c>
      <c r="B276">
        <v>195</v>
      </c>
      <c r="H276" t="s">
        <v>14</v>
      </c>
      <c r="I276">
        <v>803</v>
      </c>
    </row>
    <row r="277" spans="1:9" x14ac:dyDescent="0.25">
      <c r="A277" t="s">
        <v>20</v>
      </c>
      <c r="B277">
        <v>196</v>
      </c>
      <c r="H277" t="s">
        <v>14</v>
      </c>
      <c r="I277">
        <v>830</v>
      </c>
    </row>
    <row r="278" spans="1:9" x14ac:dyDescent="0.25">
      <c r="A278" t="s">
        <v>20</v>
      </c>
      <c r="B278">
        <v>198</v>
      </c>
      <c r="H278" t="s">
        <v>14</v>
      </c>
      <c r="I278">
        <v>830</v>
      </c>
    </row>
    <row r="279" spans="1:9" x14ac:dyDescent="0.25">
      <c r="A279" t="s">
        <v>20</v>
      </c>
      <c r="B279">
        <v>198</v>
      </c>
      <c r="H279" t="s">
        <v>14</v>
      </c>
      <c r="I279">
        <v>831</v>
      </c>
    </row>
    <row r="280" spans="1:9" x14ac:dyDescent="0.25">
      <c r="A280" t="s">
        <v>20</v>
      </c>
      <c r="B280">
        <v>198</v>
      </c>
      <c r="H280" t="s">
        <v>14</v>
      </c>
      <c r="I280">
        <v>838</v>
      </c>
    </row>
    <row r="281" spans="1:9" x14ac:dyDescent="0.25">
      <c r="A281" t="s">
        <v>20</v>
      </c>
      <c r="B281">
        <v>199</v>
      </c>
      <c r="H281" t="s">
        <v>14</v>
      </c>
      <c r="I281">
        <v>842</v>
      </c>
    </row>
    <row r="282" spans="1:9" x14ac:dyDescent="0.25">
      <c r="A282" t="s">
        <v>20</v>
      </c>
      <c r="B282">
        <v>199</v>
      </c>
      <c r="H282" t="s">
        <v>14</v>
      </c>
      <c r="I282">
        <v>846</v>
      </c>
    </row>
    <row r="283" spans="1:9" x14ac:dyDescent="0.25">
      <c r="A283" t="s">
        <v>20</v>
      </c>
      <c r="B283">
        <v>199</v>
      </c>
      <c r="H283" t="s">
        <v>14</v>
      </c>
      <c r="I283">
        <v>859</v>
      </c>
    </row>
    <row r="284" spans="1:9" x14ac:dyDescent="0.25">
      <c r="A284" t="s">
        <v>20</v>
      </c>
      <c r="B284">
        <v>201</v>
      </c>
      <c r="H284" t="s">
        <v>14</v>
      </c>
      <c r="I284">
        <v>886</v>
      </c>
    </row>
    <row r="285" spans="1:9" x14ac:dyDescent="0.25">
      <c r="A285" t="s">
        <v>20</v>
      </c>
      <c r="B285">
        <v>202</v>
      </c>
      <c r="H285" t="s">
        <v>14</v>
      </c>
      <c r="I285">
        <v>889</v>
      </c>
    </row>
    <row r="286" spans="1:9" x14ac:dyDescent="0.25">
      <c r="A286" t="s">
        <v>20</v>
      </c>
      <c r="B286">
        <v>202</v>
      </c>
      <c r="H286" t="s">
        <v>14</v>
      </c>
      <c r="I286">
        <v>908</v>
      </c>
    </row>
    <row r="287" spans="1:9" x14ac:dyDescent="0.25">
      <c r="A287" t="s">
        <v>20</v>
      </c>
      <c r="B287">
        <v>203</v>
      </c>
      <c r="H287" t="s">
        <v>14</v>
      </c>
      <c r="I287">
        <v>923</v>
      </c>
    </row>
    <row r="288" spans="1:9" x14ac:dyDescent="0.25">
      <c r="A288" t="s">
        <v>20</v>
      </c>
      <c r="B288">
        <v>203</v>
      </c>
      <c r="H288" t="s">
        <v>14</v>
      </c>
      <c r="I288">
        <v>926</v>
      </c>
    </row>
    <row r="289" spans="1:9" x14ac:dyDescent="0.25">
      <c r="A289" t="s">
        <v>20</v>
      </c>
      <c r="B289">
        <v>205</v>
      </c>
      <c r="H289" t="s">
        <v>14</v>
      </c>
      <c r="I289">
        <v>931</v>
      </c>
    </row>
    <row r="290" spans="1:9" x14ac:dyDescent="0.25">
      <c r="A290" t="s">
        <v>20</v>
      </c>
      <c r="B290">
        <v>206</v>
      </c>
      <c r="H290" t="s">
        <v>14</v>
      </c>
      <c r="I290">
        <v>934</v>
      </c>
    </row>
    <row r="291" spans="1:9" x14ac:dyDescent="0.25">
      <c r="A291" t="s">
        <v>20</v>
      </c>
      <c r="B291">
        <v>207</v>
      </c>
      <c r="H291" t="s">
        <v>14</v>
      </c>
      <c r="I291">
        <v>940</v>
      </c>
    </row>
    <row r="292" spans="1:9" x14ac:dyDescent="0.25">
      <c r="A292" t="s">
        <v>20</v>
      </c>
      <c r="B292">
        <v>207</v>
      </c>
      <c r="H292" t="s">
        <v>14</v>
      </c>
      <c r="I292">
        <v>941</v>
      </c>
    </row>
    <row r="293" spans="1:9" x14ac:dyDescent="0.25">
      <c r="A293" t="s">
        <v>20</v>
      </c>
      <c r="B293">
        <v>209</v>
      </c>
      <c r="H293" t="s">
        <v>14</v>
      </c>
      <c r="I293">
        <v>955</v>
      </c>
    </row>
    <row r="294" spans="1:9" x14ac:dyDescent="0.25">
      <c r="A294" t="s">
        <v>20</v>
      </c>
      <c r="B294">
        <v>210</v>
      </c>
      <c r="H294" t="s">
        <v>14</v>
      </c>
      <c r="I294">
        <v>1000</v>
      </c>
    </row>
    <row r="295" spans="1:9" x14ac:dyDescent="0.25">
      <c r="A295" t="s">
        <v>20</v>
      </c>
      <c r="B295">
        <v>211</v>
      </c>
      <c r="H295" t="s">
        <v>14</v>
      </c>
      <c r="I295">
        <v>1028</v>
      </c>
    </row>
    <row r="296" spans="1:9" x14ac:dyDescent="0.25">
      <c r="A296" t="s">
        <v>20</v>
      </c>
      <c r="B296">
        <v>211</v>
      </c>
      <c r="H296" t="s">
        <v>14</v>
      </c>
      <c r="I296">
        <v>1059</v>
      </c>
    </row>
    <row r="297" spans="1:9" x14ac:dyDescent="0.25">
      <c r="A297" t="s">
        <v>20</v>
      </c>
      <c r="B297">
        <v>214</v>
      </c>
      <c r="H297" t="s">
        <v>14</v>
      </c>
      <c r="I297">
        <v>1063</v>
      </c>
    </row>
    <row r="298" spans="1:9" x14ac:dyDescent="0.25">
      <c r="A298" t="s">
        <v>20</v>
      </c>
      <c r="B298">
        <v>216</v>
      </c>
      <c r="H298" t="s">
        <v>14</v>
      </c>
      <c r="I298">
        <v>1068</v>
      </c>
    </row>
    <row r="299" spans="1:9" x14ac:dyDescent="0.25">
      <c r="A299" t="s">
        <v>20</v>
      </c>
      <c r="B299">
        <v>217</v>
      </c>
      <c r="H299" t="s">
        <v>14</v>
      </c>
      <c r="I299">
        <v>1072</v>
      </c>
    </row>
    <row r="300" spans="1:9" x14ac:dyDescent="0.25">
      <c r="A300" t="s">
        <v>20</v>
      </c>
      <c r="B300">
        <v>218</v>
      </c>
      <c r="H300" t="s">
        <v>14</v>
      </c>
      <c r="I300">
        <v>1120</v>
      </c>
    </row>
    <row r="301" spans="1:9" x14ac:dyDescent="0.25">
      <c r="A301" t="s">
        <v>20</v>
      </c>
      <c r="B301">
        <v>218</v>
      </c>
      <c r="H301" t="s">
        <v>14</v>
      </c>
      <c r="I301">
        <v>1121</v>
      </c>
    </row>
    <row r="302" spans="1:9" x14ac:dyDescent="0.25">
      <c r="A302" t="s">
        <v>20</v>
      </c>
      <c r="B302">
        <v>219</v>
      </c>
      <c r="H302" t="s">
        <v>14</v>
      </c>
      <c r="I302">
        <v>1130</v>
      </c>
    </row>
    <row r="303" spans="1:9" x14ac:dyDescent="0.25">
      <c r="A303" t="s">
        <v>20</v>
      </c>
      <c r="B303">
        <v>220</v>
      </c>
      <c r="H303" t="s">
        <v>14</v>
      </c>
      <c r="I303">
        <v>1181</v>
      </c>
    </row>
    <row r="304" spans="1:9" x14ac:dyDescent="0.25">
      <c r="A304" t="s">
        <v>20</v>
      </c>
      <c r="B304">
        <v>220</v>
      </c>
      <c r="H304" t="s">
        <v>14</v>
      </c>
      <c r="I304">
        <v>1194</v>
      </c>
    </row>
    <row r="305" spans="1:9" x14ac:dyDescent="0.25">
      <c r="A305" t="s">
        <v>20</v>
      </c>
      <c r="B305">
        <v>221</v>
      </c>
      <c r="H305" t="s">
        <v>14</v>
      </c>
      <c r="I305">
        <v>1198</v>
      </c>
    </row>
    <row r="306" spans="1:9" x14ac:dyDescent="0.25">
      <c r="A306" t="s">
        <v>20</v>
      </c>
      <c r="B306">
        <v>221</v>
      </c>
      <c r="H306" t="s">
        <v>14</v>
      </c>
      <c r="I306">
        <v>1220</v>
      </c>
    </row>
    <row r="307" spans="1:9" x14ac:dyDescent="0.25">
      <c r="A307" t="s">
        <v>20</v>
      </c>
      <c r="B307">
        <v>222</v>
      </c>
      <c r="H307" t="s">
        <v>14</v>
      </c>
      <c r="I307">
        <v>1221</v>
      </c>
    </row>
    <row r="308" spans="1:9" x14ac:dyDescent="0.25">
      <c r="A308" t="s">
        <v>20</v>
      </c>
      <c r="B308">
        <v>222</v>
      </c>
      <c r="H308" t="s">
        <v>14</v>
      </c>
      <c r="I308">
        <v>1225</v>
      </c>
    </row>
    <row r="309" spans="1:9" x14ac:dyDescent="0.25">
      <c r="A309" t="s">
        <v>20</v>
      </c>
      <c r="B309">
        <v>223</v>
      </c>
      <c r="H309" t="s">
        <v>14</v>
      </c>
      <c r="I309">
        <v>1229</v>
      </c>
    </row>
    <row r="310" spans="1:9" x14ac:dyDescent="0.25">
      <c r="A310" t="s">
        <v>20</v>
      </c>
      <c r="B310">
        <v>225</v>
      </c>
      <c r="H310" t="s">
        <v>14</v>
      </c>
      <c r="I310">
        <v>1257</v>
      </c>
    </row>
    <row r="311" spans="1:9" x14ac:dyDescent="0.25">
      <c r="A311" t="s">
        <v>20</v>
      </c>
      <c r="B311">
        <v>226</v>
      </c>
      <c r="H311" t="s">
        <v>14</v>
      </c>
      <c r="I311">
        <v>1258</v>
      </c>
    </row>
    <row r="312" spans="1:9" x14ac:dyDescent="0.25">
      <c r="A312" t="s">
        <v>20</v>
      </c>
      <c r="B312">
        <v>226</v>
      </c>
      <c r="H312" t="s">
        <v>14</v>
      </c>
      <c r="I312">
        <v>1274</v>
      </c>
    </row>
    <row r="313" spans="1:9" x14ac:dyDescent="0.25">
      <c r="A313" t="s">
        <v>20</v>
      </c>
      <c r="B313">
        <v>227</v>
      </c>
      <c r="H313" t="s">
        <v>14</v>
      </c>
      <c r="I313">
        <v>1296</v>
      </c>
    </row>
    <row r="314" spans="1:9" x14ac:dyDescent="0.25">
      <c r="A314" t="s">
        <v>20</v>
      </c>
      <c r="B314">
        <v>233</v>
      </c>
      <c r="H314" t="s">
        <v>14</v>
      </c>
      <c r="I314">
        <v>1335</v>
      </c>
    </row>
    <row r="315" spans="1:9" x14ac:dyDescent="0.25">
      <c r="A315" t="s">
        <v>20</v>
      </c>
      <c r="B315">
        <v>234</v>
      </c>
      <c r="H315" t="s">
        <v>14</v>
      </c>
      <c r="I315">
        <v>1368</v>
      </c>
    </row>
    <row r="316" spans="1:9" x14ac:dyDescent="0.25">
      <c r="A316" t="s">
        <v>20</v>
      </c>
      <c r="B316">
        <v>235</v>
      </c>
      <c r="H316" t="s">
        <v>14</v>
      </c>
      <c r="I316">
        <v>1439</v>
      </c>
    </row>
    <row r="317" spans="1:9" x14ac:dyDescent="0.25">
      <c r="A317" t="s">
        <v>20</v>
      </c>
      <c r="B317">
        <v>236</v>
      </c>
      <c r="H317" t="s">
        <v>14</v>
      </c>
      <c r="I317">
        <v>1467</v>
      </c>
    </row>
    <row r="318" spans="1:9" x14ac:dyDescent="0.25">
      <c r="A318" t="s">
        <v>20</v>
      </c>
      <c r="B318">
        <v>236</v>
      </c>
      <c r="H318" t="s">
        <v>14</v>
      </c>
      <c r="I318">
        <v>1467</v>
      </c>
    </row>
    <row r="319" spans="1:9" x14ac:dyDescent="0.25">
      <c r="A319" t="s">
        <v>20</v>
      </c>
      <c r="B319">
        <v>237</v>
      </c>
      <c r="H319" t="s">
        <v>14</v>
      </c>
      <c r="I319">
        <v>1482</v>
      </c>
    </row>
    <row r="320" spans="1:9" x14ac:dyDescent="0.25">
      <c r="A320" t="s">
        <v>20</v>
      </c>
      <c r="B320">
        <v>238</v>
      </c>
      <c r="H320" t="s">
        <v>14</v>
      </c>
      <c r="I320">
        <v>1538</v>
      </c>
    </row>
    <row r="321" spans="1:9" x14ac:dyDescent="0.25">
      <c r="A321" t="s">
        <v>20</v>
      </c>
      <c r="B321">
        <v>238</v>
      </c>
      <c r="H321" t="s">
        <v>14</v>
      </c>
      <c r="I321">
        <v>1596</v>
      </c>
    </row>
    <row r="322" spans="1:9" x14ac:dyDescent="0.25">
      <c r="A322" t="s">
        <v>20</v>
      </c>
      <c r="B322">
        <v>239</v>
      </c>
      <c r="H322" t="s">
        <v>14</v>
      </c>
      <c r="I322">
        <v>1608</v>
      </c>
    </row>
    <row r="323" spans="1:9" x14ac:dyDescent="0.25">
      <c r="A323" t="s">
        <v>20</v>
      </c>
      <c r="B323">
        <v>241</v>
      </c>
      <c r="H323" t="s">
        <v>14</v>
      </c>
      <c r="I323">
        <v>1625</v>
      </c>
    </row>
    <row r="324" spans="1:9" x14ac:dyDescent="0.25">
      <c r="A324" t="s">
        <v>20</v>
      </c>
      <c r="B324">
        <v>244</v>
      </c>
      <c r="H324" t="s">
        <v>14</v>
      </c>
      <c r="I324">
        <v>1657</v>
      </c>
    </row>
    <row r="325" spans="1:9" x14ac:dyDescent="0.25">
      <c r="A325" t="s">
        <v>20</v>
      </c>
      <c r="B325">
        <v>244</v>
      </c>
      <c r="H325" t="s">
        <v>14</v>
      </c>
      <c r="I325">
        <v>1684</v>
      </c>
    </row>
    <row r="326" spans="1:9" x14ac:dyDescent="0.25">
      <c r="A326" t="s">
        <v>20</v>
      </c>
      <c r="B326">
        <v>245</v>
      </c>
      <c r="H326" t="s">
        <v>14</v>
      </c>
      <c r="I326">
        <v>1691</v>
      </c>
    </row>
    <row r="327" spans="1:9" x14ac:dyDescent="0.25">
      <c r="A327" t="s">
        <v>20</v>
      </c>
      <c r="B327">
        <v>246</v>
      </c>
      <c r="H327" t="s">
        <v>14</v>
      </c>
      <c r="I327">
        <v>1748</v>
      </c>
    </row>
    <row r="328" spans="1:9" x14ac:dyDescent="0.25">
      <c r="A328" t="s">
        <v>20</v>
      </c>
      <c r="B328">
        <v>246</v>
      </c>
      <c r="H328" t="s">
        <v>14</v>
      </c>
      <c r="I328">
        <v>1758</v>
      </c>
    </row>
    <row r="329" spans="1:9" x14ac:dyDescent="0.25">
      <c r="A329" t="s">
        <v>20</v>
      </c>
      <c r="B329">
        <v>247</v>
      </c>
      <c r="H329" t="s">
        <v>14</v>
      </c>
      <c r="I329">
        <v>1784</v>
      </c>
    </row>
    <row r="330" spans="1:9" x14ac:dyDescent="0.25">
      <c r="A330" t="s">
        <v>20</v>
      </c>
      <c r="B330">
        <v>247</v>
      </c>
      <c r="H330" t="s">
        <v>14</v>
      </c>
      <c r="I330">
        <v>1790</v>
      </c>
    </row>
    <row r="331" spans="1:9" x14ac:dyDescent="0.25">
      <c r="A331" t="s">
        <v>20</v>
      </c>
      <c r="B331">
        <v>249</v>
      </c>
      <c r="H331" t="s">
        <v>14</v>
      </c>
      <c r="I331">
        <v>1796</v>
      </c>
    </row>
    <row r="332" spans="1:9" x14ac:dyDescent="0.25">
      <c r="A332" t="s">
        <v>20</v>
      </c>
      <c r="B332">
        <v>249</v>
      </c>
      <c r="H332" t="s">
        <v>14</v>
      </c>
      <c r="I332">
        <v>1825</v>
      </c>
    </row>
    <row r="333" spans="1:9" x14ac:dyDescent="0.25">
      <c r="A333" t="s">
        <v>20</v>
      </c>
      <c r="B333">
        <v>250</v>
      </c>
      <c r="H333" t="s">
        <v>14</v>
      </c>
      <c r="I333">
        <v>1886</v>
      </c>
    </row>
    <row r="334" spans="1:9" x14ac:dyDescent="0.25">
      <c r="A334" t="s">
        <v>20</v>
      </c>
      <c r="B334">
        <v>252</v>
      </c>
      <c r="H334" t="s">
        <v>14</v>
      </c>
      <c r="I334">
        <v>1910</v>
      </c>
    </row>
    <row r="335" spans="1:9" x14ac:dyDescent="0.25">
      <c r="A335" t="s">
        <v>20</v>
      </c>
      <c r="B335">
        <v>253</v>
      </c>
      <c r="H335" t="s">
        <v>14</v>
      </c>
      <c r="I335">
        <v>1979</v>
      </c>
    </row>
    <row r="336" spans="1:9" x14ac:dyDescent="0.25">
      <c r="A336" t="s">
        <v>20</v>
      </c>
      <c r="B336">
        <v>254</v>
      </c>
      <c r="H336" t="s">
        <v>14</v>
      </c>
      <c r="I336">
        <v>1999</v>
      </c>
    </row>
    <row r="337" spans="1:9" x14ac:dyDescent="0.25">
      <c r="A337" t="s">
        <v>20</v>
      </c>
      <c r="B337">
        <v>255</v>
      </c>
      <c r="H337" t="s">
        <v>14</v>
      </c>
      <c r="I337">
        <v>2025</v>
      </c>
    </row>
    <row r="338" spans="1:9" x14ac:dyDescent="0.25">
      <c r="A338" t="s">
        <v>20</v>
      </c>
      <c r="B338">
        <v>261</v>
      </c>
      <c r="H338" t="s">
        <v>14</v>
      </c>
      <c r="I338">
        <v>2062</v>
      </c>
    </row>
    <row r="339" spans="1:9" x14ac:dyDescent="0.25">
      <c r="A339" t="s">
        <v>20</v>
      </c>
      <c r="B339">
        <v>261</v>
      </c>
      <c r="H339" t="s">
        <v>14</v>
      </c>
      <c r="I339">
        <v>2072</v>
      </c>
    </row>
    <row r="340" spans="1:9" x14ac:dyDescent="0.25">
      <c r="A340" t="s">
        <v>20</v>
      </c>
      <c r="B340">
        <v>264</v>
      </c>
      <c r="H340" t="s">
        <v>14</v>
      </c>
      <c r="I340">
        <v>2108</v>
      </c>
    </row>
    <row r="341" spans="1:9" x14ac:dyDescent="0.25">
      <c r="A341" t="s">
        <v>20</v>
      </c>
      <c r="B341">
        <v>266</v>
      </c>
      <c r="H341" t="s">
        <v>14</v>
      </c>
      <c r="I341">
        <v>2176</v>
      </c>
    </row>
    <row r="342" spans="1:9" x14ac:dyDescent="0.25">
      <c r="A342" t="s">
        <v>20</v>
      </c>
      <c r="B342">
        <v>268</v>
      </c>
      <c r="H342" t="s">
        <v>14</v>
      </c>
      <c r="I342">
        <v>2179</v>
      </c>
    </row>
    <row r="343" spans="1:9" x14ac:dyDescent="0.25">
      <c r="A343" t="s">
        <v>20</v>
      </c>
      <c r="B343">
        <v>269</v>
      </c>
      <c r="H343" t="s">
        <v>14</v>
      </c>
      <c r="I343">
        <v>2201</v>
      </c>
    </row>
    <row r="344" spans="1:9" x14ac:dyDescent="0.25">
      <c r="A344" t="s">
        <v>20</v>
      </c>
      <c r="B344">
        <v>270</v>
      </c>
      <c r="H344" t="s">
        <v>14</v>
      </c>
      <c r="I344">
        <v>2253</v>
      </c>
    </row>
    <row r="345" spans="1:9" x14ac:dyDescent="0.25">
      <c r="A345" t="s">
        <v>20</v>
      </c>
      <c r="B345">
        <v>272</v>
      </c>
      <c r="H345" t="s">
        <v>14</v>
      </c>
      <c r="I345">
        <v>2307</v>
      </c>
    </row>
    <row r="346" spans="1:9" x14ac:dyDescent="0.25">
      <c r="A346" t="s">
        <v>20</v>
      </c>
      <c r="B346">
        <v>275</v>
      </c>
      <c r="H346" t="s">
        <v>14</v>
      </c>
      <c r="I346">
        <v>2468</v>
      </c>
    </row>
    <row r="347" spans="1:9" x14ac:dyDescent="0.25">
      <c r="A347" t="s">
        <v>20</v>
      </c>
      <c r="B347">
        <v>279</v>
      </c>
      <c r="H347" t="s">
        <v>14</v>
      </c>
      <c r="I347">
        <v>2604</v>
      </c>
    </row>
    <row r="348" spans="1:9" x14ac:dyDescent="0.25">
      <c r="A348" t="s">
        <v>20</v>
      </c>
      <c r="B348">
        <v>280</v>
      </c>
      <c r="H348" t="s">
        <v>14</v>
      </c>
      <c r="I348">
        <v>2690</v>
      </c>
    </row>
    <row r="349" spans="1:9" x14ac:dyDescent="0.25">
      <c r="A349" t="s">
        <v>20</v>
      </c>
      <c r="B349">
        <v>282</v>
      </c>
      <c r="H349" t="s">
        <v>14</v>
      </c>
      <c r="I349">
        <v>2779</v>
      </c>
    </row>
    <row r="350" spans="1:9" x14ac:dyDescent="0.25">
      <c r="A350" t="s">
        <v>20</v>
      </c>
      <c r="B350">
        <v>288</v>
      </c>
      <c r="H350" t="s">
        <v>14</v>
      </c>
      <c r="I350">
        <v>2915</v>
      </c>
    </row>
    <row r="351" spans="1:9" x14ac:dyDescent="0.25">
      <c r="A351" t="s">
        <v>20</v>
      </c>
      <c r="B351">
        <v>290</v>
      </c>
      <c r="H351" t="s">
        <v>14</v>
      </c>
      <c r="I351">
        <v>2928</v>
      </c>
    </row>
    <row r="352" spans="1:9" x14ac:dyDescent="0.25">
      <c r="A352" t="s">
        <v>20</v>
      </c>
      <c r="B352">
        <v>295</v>
      </c>
      <c r="H352" t="s">
        <v>14</v>
      </c>
      <c r="I352">
        <v>2955</v>
      </c>
    </row>
    <row r="353" spans="1:9" x14ac:dyDescent="0.25">
      <c r="A353" t="s">
        <v>20</v>
      </c>
      <c r="B353">
        <v>296</v>
      </c>
      <c r="H353" t="s">
        <v>14</v>
      </c>
      <c r="I353">
        <v>3015</v>
      </c>
    </row>
    <row r="354" spans="1:9" x14ac:dyDescent="0.25">
      <c r="A354" t="s">
        <v>20</v>
      </c>
      <c r="B354">
        <v>297</v>
      </c>
      <c r="H354" t="s">
        <v>14</v>
      </c>
      <c r="I354">
        <v>3182</v>
      </c>
    </row>
    <row r="355" spans="1:9" x14ac:dyDescent="0.25">
      <c r="A355" t="s">
        <v>20</v>
      </c>
      <c r="B355">
        <v>299</v>
      </c>
      <c r="H355" t="s">
        <v>14</v>
      </c>
      <c r="I355">
        <v>3304</v>
      </c>
    </row>
    <row r="356" spans="1:9" x14ac:dyDescent="0.25">
      <c r="A356" t="s">
        <v>20</v>
      </c>
      <c r="B356">
        <v>300</v>
      </c>
      <c r="H356" t="s">
        <v>14</v>
      </c>
      <c r="I356">
        <v>3387</v>
      </c>
    </row>
    <row r="357" spans="1:9" x14ac:dyDescent="0.25">
      <c r="A357" t="s">
        <v>20</v>
      </c>
      <c r="B357">
        <v>300</v>
      </c>
      <c r="H357" t="s">
        <v>14</v>
      </c>
      <c r="I357">
        <v>3410</v>
      </c>
    </row>
    <row r="358" spans="1:9" x14ac:dyDescent="0.25">
      <c r="A358" t="s">
        <v>20</v>
      </c>
      <c r="B358">
        <v>303</v>
      </c>
      <c r="H358" t="s">
        <v>14</v>
      </c>
      <c r="I358">
        <v>3483</v>
      </c>
    </row>
    <row r="359" spans="1:9" x14ac:dyDescent="0.25">
      <c r="A359" t="s">
        <v>20</v>
      </c>
      <c r="B359">
        <v>307</v>
      </c>
      <c r="H359" t="s">
        <v>14</v>
      </c>
      <c r="I359">
        <v>3868</v>
      </c>
    </row>
    <row r="360" spans="1:9" x14ac:dyDescent="0.25">
      <c r="A360" t="s">
        <v>20</v>
      </c>
      <c r="B360">
        <v>307</v>
      </c>
      <c r="H360" t="s">
        <v>14</v>
      </c>
      <c r="I360">
        <v>4405</v>
      </c>
    </row>
    <row r="361" spans="1:9" x14ac:dyDescent="0.25">
      <c r="A361" t="s">
        <v>20</v>
      </c>
      <c r="B361">
        <v>316</v>
      </c>
      <c r="H361" t="s">
        <v>14</v>
      </c>
      <c r="I361">
        <v>4428</v>
      </c>
    </row>
    <row r="362" spans="1:9" x14ac:dyDescent="0.25">
      <c r="A362" t="s">
        <v>20</v>
      </c>
      <c r="B362">
        <v>323</v>
      </c>
      <c r="H362" t="s">
        <v>14</v>
      </c>
      <c r="I362">
        <v>4697</v>
      </c>
    </row>
    <row r="363" spans="1:9" x14ac:dyDescent="0.25">
      <c r="A363" t="s">
        <v>20</v>
      </c>
      <c r="B363">
        <v>329</v>
      </c>
      <c r="H363" t="s">
        <v>14</v>
      </c>
      <c r="I363">
        <v>5497</v>
      </c>
    </row>
    <row r="364" spans="1:9" x14ac:dyDescent="0.25">
      <c r="A364" t="s">
        <v>20</v>
      </c>
      <c r="B364">
        <v>330</v>
      </c>
      <c r="H364" t="s">
        <v>14</v>
      </c>
      <c r="I364">
        <v>5681</v>
      </c>
    </row>
    <row r="365" spans="1:9" x14ac:dyDescent="0.25">
      <c r="A365" t="s">
        <v>20</v>
      </c>
      <c r="B365">
        <v>331</v>
      </c>
      <c r="H365" t="s">
        <v>14</v>
      </c>
      <c r="I365">
        <v>6080</v>
      </c>
    </row>
    <row r="366" spans="1:9" x14ac:dyDescent="0.25">
      <c r="A366" t="s">
        <v>20</v>
      </c>
      <c r="B366">
        <v>336</v>
      </c>
    </row>
    <row r="367" spans="1:9" x14ac:dyDescent="0.25">
      <c r="A367" t="s">
        <v>20</v>
      </c>
      <c r="B367">
        <v>337</v>
      </c>
    </row>
    <row r="368" spans="1:9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conditionalFormatting sqref="A1:A1048141">
    <cfRule type="cellIs" dxfId="15" priority="5" operator="equal">
      <formula>"live"</formula>
    </cfRule>
    <cfRule type="cellIs" dxfId="14" priority="6" operator="equal">
      <formula>"canceled"</formula>
    </cfRule>
    <cfRule type="cellIs" dxfId="13" priority="7" operator="equal">
      <formula>"successful"</formula>
    </cfRule>
    <cfRule type="cellIs" dxfId="12" priority="8" operator="equal">
      <formula>"failed"</formula>
    </cfRule>
  </conditionalFormatting>
  <conditionalFormatting sqref="H1:H1047940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6658-87A6-4887-A5B6-99812EF009D7}">
  <sheetPr codeName="Sheet7"/>
  <dimension ref="A3:W29"/>
  <sheetViews>
    <sheetView topLeftCell="O1" workbookViewId="0">
      <selection activeCell="Y16" sqref="Y16"/>
    </sheetView>
  </sheetViews>
  <sheetFormatPr defaultRowHeight="15.75" outlineLevelCol="1" x14ac:dyDescent="0.25"/>
  <cols>
    <col min="1" max="1" width="17.25" bestFit="1" customWidth="1"/>
    <col min="2" max="2" width="16.375" bestFit="1" customWidth="1"/>
    <col min="3" max="3" width="10.5" hidden="1" customWidth="1" outlineLevel="1"/>
    <col min="4" max="4" width="10.5" bestFit="1" customWidth="1" collapsed="1"/>
    <col min="5" max="5" width="10.5" hidden="1" customWidth="1" outlineLevel="1"/>
    <col min="6" max="6" width="10.5" bestFit="1" customWidth="1" collapsed="1"/>
    <col min="7" max="7" width="11" bestFit="1" customWidth="1"/>
    <col min="9" max="9" width="0" hidden="1" customWidth="1" outlineLevel="1"/>
    <col min="10" max="10" width="9" collapsed="1"/>
    <col min="11" max="11" width="0" hidden="1" customWidth="1" outlineLevel="1"/>
    <col min="12" max="12" width="9" collapsed="1"/>
    <col min="14" max="14" width="9" hidden="1" customWidth="1" outlineLevel="1"/>
    <col min="15" max="15" width="10.75" customWidth="1" collapsed="1"/>
    <col min="16" max="16" width="5.25" hidden="1" customWidth="1" outlineLevel="1"/>
    <col min="17" max="17" width="11" customWidth="1" collapsed="1"/>
    <col min="20" max="20" width="11" bestFit="1" customWidth="1"/>
    <col min="21" max="21" width="9" bestFit="1" customWidth="1"/>
    <col min="22" max="22" width="23.5" bestFit="1" customWidth="1"/>
    <col min="23" max="23" width="10.5" style="6" bestFit="1" customWidth="1"/>
    <col min="24" max="24" width="10.5" bestFit="1" customWidth="1"/>
    <col min="25" max="25" width="11" bestFit="1" customWidth="1"/>
    <col min="26" max="27" width="24.5" bestFit="1" customWidth="1"/>
    <col min="28" max="28" width="25.125" bestFit="1" customWidth="1"/>
    <col min="29" max="29" width="29.625" bestFit="1" customWidth="1"/>
  </cols>
  <sheetData>
    <row r="3" spans="1:23" x14ac:dyDescent="0.25">
      <c r="A3" s="9" t="s">
        <v>2107</v>
      </c>
      <c r="C3" s="9" t="s">
        <v>4</v>
      </c>
      <c r="I3" s="28" t="s">
        <v>2108</v>
      </c>
      <c r="J3" s="28"/>
      <c r="K3" s="28"/>
      <c r="L3" s="28"/>
      <c r="N3" s="28" t="s">
        <v>2109</v>
      </c>
      <c r="O3" s="28"/>
      <c r="P3" s="28"/>
      <c r="Q3" s="28"/>
      <c r="T3" s="9" t="s">
        <v>4</v>
      </c>
      <c r="U3" t="s">
        <v>2110</v>
      </c>
      <c r="V3" t="s">
        <v>2107</v>
      </c>
    </row>
    <row r="4" spans="1:23" x14ac:dyDescent="0.25">
      <c r="A4" s="9" t="s">
        <v>2031</v>
      </c>
      <c r="B4" s="9" t="s">
        <v>2032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  <c r="I4" s="14" t="s">
        <v>74</v>
      </c>
      <c r="J4" s="14" t="s">
        <v>14</v>
      </c>
      <c r="K4" s="14" t="s">
        <v>47</v>
      </c>
      <c r="L4" s="14" t="s">
        <v>20</v>
      </c>
      <c r="N4" s="14" t="s">
        <v>74</v>
      </c>
      <c r="O4" s="14" t="s">
        <v>14</v>
      </c>
      <c r="P4" s="14" t="s">
        <v>47</v>
      </c>
      <c r="Q4" s="14" t="s">
        <v>20</v>
      </c>
      <c r="T4" t="s">
        <v>74</v>
      </c>
      <c r="U4" s="11">
        <v>30025</v>
      </c>
      <c r="V4" s="22">
        <v>434.5263157894737</v>
      </c>
      <c r="W4" s="6">
        <f>U4/V4</f>
        <v>69.098231589147289</v>
      </c>
    </row>
    <row r="5" spans="1:23" x14ac:dyDescent="0.25">
      <c r="A5" t="s">
        <v>2034</v>
      </c>
      <c r="B5" t="s">
        <v>2047</v>
      </c>
      <c r="C5" s="22">
        <v>614</v>
      </c>
      <c r="D5" s="22">
        <v>987.7</v>
      </c>
      <c r="E5" s="22">
        <v>560</v>
      </c>
      <c r="F5" s="22">
        <v>835.57142857142856</v>
      </c>
      <c r="G5" s="22">
        <v>857.58823529411768</v>
      </c>
      <c r="I5">
        <f>VLOOKUP($B5,'Sub-Category Pivot'!$A:$E,COLUMN(B$1),0)</f>
        <v>1</v>
      </c>
      <c r="J5">
        <f>VLOOKUP($B5,'Sub-Category Pivot'!$A:$E,COLUMN(C$1),0)</f>
        <v>10</v>
      </c>
      <c r="K5">
        <f>VLOOKUP($B5,'Sub-Category Pivot'!$A:$E,COLUMN(D$1),0)</f>
        <v>2</v>
      </c>
      <c r="L5">
        <f>VLOOKUP($B5,'Sub-Category Pivot'!$A:$E,COLUMN(E$1),0)</f>
        <v>21</v>
      </c>
      <c r="N5" s="5">
        <f>C5/$G5</f>
        <v>0.71596131421908227</v>
      </c>
      <c r="O5" s="5">
        <f>D5/$G5</f>
        <v>1.1517182248439537</v>
      </c>
      <c r="P5" s="5">
        <f>E5/$G5</f>
        <v>0.65299403251251797</v>
      </c>
      <c r="Q5" s="5">
        <f>F5/$G5</f>
        <v>0.9743270653483973</v>
      </c>
      <c r="T5" t="s">
        <v>14</v>
      </c>
      <c r="U5" s="11">
        <v>181427</v>
      </c>
      <c r="V5" s="22">
        <v>585.61538461538464</v>
      </c>
      <c r="W5" s="6">
        <f t="shared" ref="W5:W8" si="0">U5/V5</f>
        <v>309.80572704584262</v>
      </c>
    </row>
    <row r="6" spans="1:23" x14ac:dyDescent="0.25">
      <c r="B6" t="s">
        <v>2049</v>
      </c>
      <c r="C6" s="22">
        <v>874</v>
      </c>
      <c r="D6" s="22">
        <v>839.47619047619048</v>
      </c>
      <c r="E6" s="22">
        <v>808</v>
      </c>
      <c r="F6" s="22">
        <v>616.58823529411768</v>
      </c>
      <c r="G6" s="22">
        <v>714.95</v>
      </c>
      <c r="I6">
        <f>VLOOKUP($B6,'Sub-Category Pivot'!$A:$E,COLUMN(B$1),0)</f>
        <v>4</v>
      </c>
      <c r="J6">
        <f>VLOOKUP($B6,'Sub-Category Pivot'!$A:$E,COLUMN(C$1),0)</f>
        <v>21</v>
      </c>
      <c r="K6">
        <f>VLOOKUP($B6,'Sub-Category Pivot'!$A:$E,COLUMN(D$1),0)</f>
        <v>1</v>
      </c>
      <c r="L6">
        <f>VLOOKUP($B6,'Sub-Category Pivot'!$A:$E,COLUMN(E$1),0)</f>
        <v>34</v>
      </c>
      <c r="N6" s="5">
        <f t="shared" ref="N6:N28" si="1">C6/$G6</f>
        <v>1.2224631093083431</v>
      </c>
      <c r="O6" s="5">
        <f t="shared" ref="O6:O28" si="2">D6/$G6</f>
        <v>1.1741746842103509</v>
      </c>
      <c r="P6" s="5">
        <f t="shared" ref="P6:P28" si="3">E6/$G6</f>
        <v>1.1301489614658367</v>
      </c>
      <c r="Q6" s="5">
        <f t="shared" ref="Q6:Q28" si="4">F6/$G6</f>
        <v>0.86242147743774755</v>
      </c>
      <c r="T6" t="s">
        <v>47</v>
      </c>
      <c r="U6" s="11">
        <v>7345</v>
      </c>
      <c r="V6" s="22">
        <v>583.92857142857144</v>
      </c>
      <c r="W6" s="6">
        <f t="shared" si="0"/>
        <v>12.578593272171254</v>
      </c>
    </row>
    <row r="7" spans="1:23" x14ac:dyDescent="0.25">
      <c r="B7" t="s">
        <v>2050</v>
      </c>
      <c r="C7" s="22">
        <v>136.5</v>
      </c>
      <c r="D7" s="22">
        <v>284.75</v>
      </c>
      <c r="E7" s="22">
        <v>45</v>
      </c>
      <c r="F7" s="22">
        <v>567.27272727272725</v>
      </c>
      <c r="G7" s="22">
        <v>438.24324324324323</v>
      </c>
      <c r="I7">
        <f>VLOOKUP($B7,'Sub-Category Pivot'!$A:$E,COLUMN(B$1),0)</f>
        <v>2</v>
      </c>
      <c r="J7">
        <f>VLOOKUP($B7,'Sub-Category Pivot'!$A:$E,COLUMN(C$1),0)</f>
        <v>12</v>
      </c>
      <c r="K7">
        <f>VLOOKUP($B7,'Sub-Category Pivot'!$A:$E,COLUMN(D$1),0)</f>
        <v>1</v>
      </c>
      <c r="L7">
        <f>VLOOKUP($B7,'Sub-Category Pivot'!$A:$E,COLUMN(E$1),0)</f>
        <v>22</v>
      </c>
      <c r="N7" s="5">
        <f t="shared" si="1"/>
        <v>0.31147086031452359</v>
      </c>
      <c r="O7" s="5">
        <f t="shared" si="2"/>
        <v>0.64975331483194576</v>
      </c>
      <c r="P7" s="5">
        <f t="shared" si="3"/>
        <v>0.1026827012025902</v>
      </c>
      <c r="Q7" s="5">
        <f t="shared" si="4"/>
        <v>1.2944243545538643</v>
      </c>
      <c r="T7" t="s">
        <v>20</v>
      </c>
      <c r="U7" s="11">
        <v>280703</v>
      </c>
      <c r="V7" s="22">
        <v>851.14690265486729</v>
      </c>
      <c r="W7" s="6">
        <f t="shared" si="0"/>
        <v>329.79383361960333</v>
      </c>
    </row>
    <row r="8" spans="1:23" x14ac:dyDescent="0.25">
      <c r="B8" t="s">
        <v>2063</v>
      </c>
      <c r="C8" s="22"/>
      <c r="D8" s="22">
        <v>423.55555555555554</v>
      </c>
      <c r="E8" s="22"/>
      <c r="F8" s="22">
        <v>1261.2</v>
      </c>
      <c r="G8" s="22">
        <v>722.71428571428567</v>
      </c>
      <c r="I8">
        <f>VLOOKUP($B8,'Sub-Category Pivot'!$A:$E,COLUMN(B$1),0)</f>
        <v>0</v>
      </c>
      <c r="J8">
        <f>VLOOKUP($B8,'Sub-Category Pivot'!$A:$E,COLUMN(C$1),0)</f>
        <v>9</v>
      </c>
      <c r="K8">
        <f>VLOOKUP($B8,'Sub-Category Pivot'!$A:$E,COLUMN(D$1),0)</f>
        <v>0</v>
      </c>
      <c r="L8">
        <f>VLOOKUP($B8,'Sub-Category Pivot'!$A:$E,COLUMN(E$1),0)</f>
        <v>5</v>
      </c>
      <c r="N8" s="5">
        <f t="shared" si="1"/>
        <v>0</v>
      </c>
      <c r="O8" s="5">
        <f t="shared" si="2"/>
        <v>0.58606224330675805</v>
      </c>
      <c r="P8" s="5">
        <f t="shared" si="3"/>
        <v>0</v>
      </c>
      <c r="Q8" s="5">
        <f t="shared" si="4"/>
        <v>1.7450879620478357</v>
      </c>
      <c r="T8" t="s">
        <v>2043</v>
      </c>
      <c r="U8" s="11">
        <v>499500</v>
      </c>
      <c r="V8" s="22">
        <v>727.005</v>
      </c>
      <c r="W8" s="6">
        <f t="shared" si="0"/>
        <v>687.06542595993153</v>
      </c>
    </row>
    <row r="9" spans="1:23" x14ac:dyDescent="0.25">
      <c r="B9" t="s">
        <v>2064</v>
      </c>
      <c r="C9" s="22">
        <v>595</v>
      </c>
      <c r="D9" s="22">
        <v>1320.4</v>
      </c>
      <c r="E9" s="22">
        <v>27</v>
      </c>
      <c r="F9" s="22">
        <v>614</v>
      </c>
      <c r="G9" s="22">
        <v>796.875</v>
      </c>
      <c r="I9">
        <f>VLOOKUP($B9,'Sub-Category Pivot'!$A:$E,COLUMN(B$1),0)</f>
        <v>1</v>
      </c>
      <c r="J9">
        <f>VLOOKUP($B9,'Sub-Category Pivot'!$A:$E,COLUMN(C$1),0)</f>
        <v>5</v>
      </c>
      <c r="K9">
        <f>VLOOKUP($B9,'Sub-Category Pivot'!$A:$E,COLUMN(D$1),0)</f>
        <v>1</v>
      </c>
      <c r="L9">
        <f>VLOOKUP($B9,'Sub-Category Pivot'!$A:$E,COLUMN(E$1),0)</f>
        <v>9</v>
      </c>
      <c r="N9" s="5">
        <f t="shared" si="1"/>
        <v>0.7466666666666667</v>
      </c>
      <c r="O9" s="5">
        <f t="shared" si="2"/>
        <v>1.6569725490196079</v>
      </c>
      <c r="P9" s="5">
        <f t="shared" si="3"/>
        <v>3.3882352941176468E-2</v>
      </c>
      <c r="Q9" s="5">
        <f t="shared" si="4"/>
        <v>0.77050980392156865</v>
      </c>
    </row>
    <row r="10" spans="1:23" x14ac:dyDescent="0.25">
      <c r="B10" t="s">
        <v>2065</v>
      </c>
      <c r="C10" s="22">
        <v>710.66666666666663</v>
      </c>
      <c r="D10" s="22">
        <v>34.333333333333336</v>
      </c>
      <c r="E10" s="22"/>
      <c r="F10" s="22">
        <v>772.90909090909088</v>
      </c>
      <c r="G10" s="22">
        <v>631.58823529411768</v>
      </c>
      <c r="I10">
        <f>VLOOKUP($B10,'Sub-Category Pivot'!$A:$E,COLUMN(B$1),0)</f>
        <v>3</v>
      </c>
      <c r="J10">
        <f>VLOOKUP($B10,'Sub-Category Pivot'!$A:$E,COLUMN(C$1),0)</f>
        <v>3</v>
      </c>
      <c r="K10">
        <f>VLOOKUP($B10,'Sub-Category Pivot'!$A:$E,COLUMN(D$1),0)</f>
        <v>0</v>
      </c>
      <c r="L10">
        <f>VLOOKUP($B10,'Sub-Category Pivot'!$A:$E,COLUMN(E$1),0)</f>
        <v>11</v>
      </c>
      <c r="N10" s="5">
        <f t="shared" si="1"/>
        <v>1.1252056750799415</v>
      </c>
      <c r="O10" s="5">
        <f t="shared" si="2"/>
        <v>5.4360311694762659E-2</v>
      </c>
      <c r="P10" s="5">
        <f t="shared" si="3"/>
        <v>0</v>
      </c>
      <c r="Q10" s="5">
        <f t="shared" si="4"/>
        <v>1.2237547308796259</v>
      </c>
    </row>
    <row r="11" spans="1:23" x14ac:dyDescent="0.25">
      <c r="A11" t="s">
        <v>2035</v>
      </c>
      <c r="B11" t="s">
        <v>2053</v>
      </c>
      <c r="C11" s="22">
        <v>495.5</v>
      </c>
      <c r="D11" s="22">
        <v>705.15</v>
      </c>
      <c r="E11" s="22"/>
      <c r="F11" s="22">
        <v>580.0454545454545</v>
      </c>
      <c r="G11" s="22">
        <v>627.08695652173913</v>
      </c>
      <c r="I11">
        <f>VLOOKUP($B11,'Sub-Category Pivot'!$A:$E,COLUMN(B$1),0)</f>
        <v>4</v>
      </c>
      <c r="J11">
        <f>VLOOKUP($B11,'Sub-Category Pivot'!$A:$E,COLUMN(C$1),0)</f>
        <v>20</v>
      </c>
      <c r="K11">
        <f>VLOOKUP($B11,'Sub-Category Pivot'!$A:$E,COLUMN(D$1),0)</f>
        <v>0</v>
      </c>
      <c r="L11">
        <f>VLOOKUP($B11,'Sub-Category Pivot'!$A:$E,COLUMN(E$1),0)</f>
        <v>22</v>
      </c>
      <c r="N11" s="5">
        <f t="shared" si="1"/>
        <v>0.79016154752825352</v>
      </c>
      <c r="O11" s="5">
        <f t="shared" si="2"/>
        <v>1.1244851972543852</v>
      </c>
      <c r="P11" s="5">
        <f t="shared" si="3"/>
        <v>0</v>
      </c>
      <c r="Q11" s="5">
        <f t="shared" si="4"/>
        <v>0.9249840847636035</v>
      </c>
    </row>
    <row r="12" spans="1:23" x14ac:dyDescent="0.25">
      <c r="A12" t="s">
        <v>2036</v>
      </c>
      <c r="B12" t="s">
        <v>2057</v>
      </c>
      <c r="C12" s="22"/>
      <c r="D12" s="22">
        <v>953.25</v>
      </c>
      <c r="E12" s="22">
        <v>1111</v>
      </c>
      <c r="F12" s="22">
        <v>1373.5</v>
      </c>
      <c r="G12" s="22">
        <v>1094.6923076923076</v>
      </c>
      <c r="I12">
        <f>VLOOKUP($B12,'Sub-Category Pivot'!$A:$E,COLUMN(B$1),0)</f>
        <v>0</v>
      </c>
      <c r="J12">
        <f>VLOOKUP($B12,'Sub-Category Pivot'!$A:$E,COLUMN(C$1),0)</f>
        <v>8</v>
      </c>
      <c r="K12">
        <f>VLOOKUP($B12,'Sub-Category Pivot'!$A:$E,COLUMN(D$1),0)</f>
        <v>1</v>
      </c>
      <c r="L12">
        <f>VLOOKUP($B12,'Sub-Category Pivot'!$A:$E,COLUMN(E$1),0)</f>
        <v>4</v>
      </c>
      <c r="N12" s="5">
        <f t="shared" si="1"/>
        <v>0</v>
      </c>
      <c r="O12" s="5">
        <f t="shared" si="2"/>
        <v>0.87079263579509525</v>
      </c>
      <c r="P12" s="5">
        <f t="shared" si="3"/>
        <v>1.0148970557234207</v>
      </c>
      <c r="Q12" s="5">
        <f t="shared" si="4"/>
        <v>1.2546904644789545</v>
      </c>
    </row>
    <row r="13" spans="1:23" x14ac:dyDescent="0.25">
      <c r="B13" t="s">
        <v>2067</v>
      </c>
      <c r="C13" s="22">
        <v>1890</v>
      </c>
      <c r="D13" s="22">
        <v>692.93333333333328</v>
      </c>
      <c r="E13" s="22">
        <v>1925.5</v>
      </c>
      <c r="F13" s="22">
        <v>429.1764705882353</v>
      </c>
      <c r="G13" s="22">
        <v>669.45714285714291</v>
      </c>
      <c r="I13">
        <f>VLOOKUP($B13,'Sub-Category Pivot'!$A:$E,COLUMN(B$1),0)</f>
        <v>1</v>
      </c>
      <c r="J13">
        <f>VLOOKUP($B13,'Sub-Category Pivot'!$A:$E,COLUMN(C$1),0)</f>
        <v>15</v>
      </c>
      <c r="K13">
        <f>VLOOKUP($B13,'Sub-Category Pivot'!$A:$E,COLUMN(D$1),0)</f>
        <v>2</v>
      </c>
      <c r="L13">
        <f>VLOOKUP($B13,'Sub-Category Pivot'!$A:$E,COLUMN(E$1),0)</f>
        <v>17</v>
      </c>
      <c r="N13" s="5">
        <f t="shared" si="1"/>
        <v>2.8231829627416669</v>
      </c>
      <c r="O13" s="5">
        <f t="shared" si="2"/>
        <v>1.035067503165322</v>
      </c>
      <c r="P13" s="5">
        <f t="shared" si="3"/>
        <v>2.8762110025180316</v>
      </c>
      <c r="Q13" s="5">
        <f t="shared" si="4"/>
        <v>0.64108132263190787</v>
      </c>
    </row>
    <row r="14" spans="1:23" x14ac:dyDescent="0.25">
      <c r="A14" t="s">
        <v>2037</v>
      </c>
      <c r="B14" t="s">
        <v>2048</v>
      </c>
      <c r="C14" s="22"/>
      <c r="D14" s="22"/>
      <c r="E14" s="22"/>
      <c r="F14" s="22">
        <v>298.5</v>
      </c>
      <c r="G14" s="22">
        <v>298.5</v>
      </c>
      <c r="I14">
        <f>VLOOKUP($B14,'Sub-Category Pivot'!$A:$E,COLUMN(B$1),0)</f>
        <v>0</v>
      </c>
      <c r="J14">
        <f>VLOOKUP($B14,'Sub-Category Pivot'!$A:$E,COLUMN(C$1),0)</f>
        <v>0</v>
      </c>
      <c r="K14">
        <f>VLOOKUP($B14,'Sub-Category Pivot'!$A:$E,COLUMN(D$1),0)</f>
        <v>0</v>
      </c>
      <c r="L14">
        <f>VLOOKUP($B14,'Sub-Category Pivot'!$A:$E,COLUMN(E$1),0)</f>
        <v>4</v>
      </c>
      <c r="N14" s="5">
        <f t="shared" si="1"/>
        <v>0</v>
      </c>
      <c r="O14" s="5">
        <f t="shared" si="2"/>
        <v>0</v>
      </c>
      <c r="P14" s="5">
        <f t="shared" si="3"/>
        <v>0</v>
      </c>
      <c r="Q14" s="5">
        <f t="shared" si="4"/>
        <v>1</v>
      </c>
    </row>
    <row r="15" spans="1:23" x14ac:dyDescent="0.25">
      <c r="A15" t="s">
        <v>2038</v>
      </c>
      <c r="B15" t="s">
        <v>2051</v>
      </c>
      <c r="C15" s="22"/>
      <c r="D15" s="22">
        <v>503.5</v>
      </c>
      <c r="E15" s="22"/>
      <c r="F15" s="22">
        <v>1127.5</v>
      </c>
      <c r="G15" s="22">
        <v>850.16666666666663</v>
      </c>
      <c r="I15">
        <f>VLOOKUP($B15,'Sub-Category Pivot'!$A:$E,COLUMN(B$1),0)</f>
        <v>0</v>
      </c>
      <c r="J15">
        <f>VLOOKUP($B15,'Sub-Category Pivot'!$A:$E,COLUMN(C$1),0)</f>
        <v>8</v>
      </c>
      <c r="K15">
        <f>VLOOKUP($B15,'Sub-Category Pivot'!$A:$E,COLUMN(D$1),0)</f>
        <v>0</v>
      </c>
      <c r="L15">
        <f>VLOOKUP($B15,'Sub-Category Pivot'!$A:$E,COLUMN(E$1),0)</f>
        <v>10</v>
      </c>
      <c r="N15" s="5">
        <f t="shared" si="1"/>
        <v>0</v>
      </c>
      <c r="O15" s="5">
        <f t="shared" si="2"/>
        <v>0.59223681631052738</v>
      </c>
      <c r="P15" s="5">
        <f t="shared" si="3"/>
        <v>0</v>
      </c>
      <c r="Q15" s="5">
        <f t="shared" si="4"/>
        <v>1.3262105469515781</v>
      </c>
    </row>
    <row r="16" spans="1:23" x14ac:dyDescent="0.25">
      <c r="B16" t="s">
        <v>2054</v>
      </c>
      <c r="C16" s="22">
        <v>73.666666666666671</v>
      </c>
      <c r="D16" s="22">
        <v>391.78947368421052</v>
      </c>
      <c r="E16" s="22"/>
      <c r="F16" s="22">
        <v>1096.0869565217392</v>
      </c>
      <c r="G16" s="22">
        <v>730.55555555555554</v>
      </c>
      <c r="I16">
        <f>VLOOKUP($B16,'Sub-Category Pivot'!$A:$E,COLUMN(B$1),0)</f>
        <v>3</v>
      </c>
      <c r="J16">
        <f>VLOOKUP($B16,'Sub-Category Pivot'!$A:$E,COLUMN(C$1),0)</f>
        <v>19</v>
      </c>
      <c r="K16">
        <f>VLOOKUP($B16,'Sub-Category Pivot'!$A:$E,COLUMN(D$1),0)</f>
        <v>0</v>
      </c>
      <c r="L16">
        <f>VLOOKUP($B16,'Sub-Category Pivot'!$A:$E,COLUMN(E$1),0)</f>
        <v>23</v>
      </c>
      <c r="N16" s="5">
        <f t="shared" si="1"/>
        <v>0.1008365019011407</v>
      </c>
      <c r="O16" s="5">
        <f t="shared" si="2"/>
        <v>0.53628977386431864</v>
      </c>
      <c r="P16" s="5">
        <f t="shared" si="3"/>
        <v>0</v>
      </c>
      <c r="Q16" s="5">
        <f t="shared" si="4"/>
        <v>1.5003471648206317</v>
      </c>
    </row>
    <row r="17" spans="1:17" x14ac:dyDescent="0.25">
      <c r="B17" t="s">
        <v>2055</v>
      </c>
      <c r="C17" s="22">
        <v>37</v>
      </c>
      <c r="D17" s="22">
        <v>839.83333333333337</v>
      </c>
      <c r="E17" s="22"/>
      <c r="F17" s="22">
        <v>615.70000000000005</v>
      </c>
      <c r="G17" s="22">
        <v>660.76470588235293</v>
      </c>
      <c r="I17">
        <f>VLOOKUP($B17,'Sub-Category Pivot'!$A:$E,COLUMN(B$1),0)</f>
        <v>1</v>
      </c>
      <c r="J17">
        <f>VLOOKUP($B17,'Sub-Category Pivot'!$A:$E,COLUMN(C$1),0)</f>
        <v>6</v>
      </c>
      <c r="K17">
        <f>VLOOKUP($B17,'Sub-Category Pivot'!$A:$E,COLUMN(D$1),0)</f>
        <v>0</v>
      </c>
      <c r="L17">
        <f>VLOOKUP($B17,'Sub-Category Pivot'!$A:$E,COLUMN(E$1),0)</f>
        <v>10</v>
      </c>
      <c r="N17" s="5">
        <f t="shared" si="1"/>
        <v>5.5995726876168432E-2</v>
      </c>
      <c r="O17" s="5">
        <f t="shared" si="2"/>
        <v>1.2710021068874449</v>
      </c>
      <c r="P17" s="5">
        <f t="shared" si="3"/>
        <v>0</v>
      </c>
      <c r="Q17" s="5">
        <f t="shared" si="4"/>
        <v>0.9317991631799164</v>
      </c>
    </row>
    <row r="18" spans="1:17" x14ac:dyDescent="0.25">
      <c r="B18" t="s">
        <v>2056</v>
      </c>
      <c r="C18" s="22"/>
      <c r="D18" s="22">
        <v>50</v>
      </c>
      <c r="E18" s="22"/>
      <c r="F18" s="22">
        <v>1051.75</v>
      </c>
      <c r="G18" s="22">
        <v>622.42857142857144</v>
      </c>
      <c r="I18">
        <f>VLOOKUP($B18,'Sub-Category Pivot'!$A:$E,COLUMN(B$1),0)</f>
        <v>0</v>
      </c>
      <c r="J18">
        <f>VLOOKUP($B18,'Sub-Category Pivot'!$A:$E,COLUMN(C$1),0)</f>
        <v>3</v>
      </c>
      <c r="K18">
        <f>VLOOKUP($B18,'Sub-Category Pivot'!$A:$E,COLUMN(D$1),0)</f>
        <v>0</v>
      </c>
      <c r="L18">
        <f>VLOOKUP($B18,'Sub-Category Pivot'!$A:$E,COLUMN(E$1),0)</f>
        <v>4</v>
      </c>
      <c r="N18" s="5">
        <f t="shared" si="1"/>
        <v>0</v>
      </c>
      <c r="O18" s="5">
        <f t="shared" si="2"/>
        <v>8.0330502639430798E-2</v>
      </c>
      <c r="P18" s="5">
        <f t="shared" si="3"/>
        <v>0</v>
      </c>
      <c r="Q18" s="5">
        <f t="shared" si="4"/>
        <v>1.6897521230204269</v>
      </c>
    </row>
    <row r="19" spans="1:17" x14ac:dyDescent="0.25">
      <c r="B19" t="s">
        <v>2062</v>
      </c>
      <c r="C19" s="22">
        <v>330.5</v>
      </c>
      <c r="D19" s="22">
        <v>576</v>
      </c>
      <c r="E19" s="22"/>
      <c r="F19" s="22">
        <v>856.69387755102036</v>
      </c>
      <c r="G19" s="22">
        <v>720.48235294117649</v>
      </c>
      <c r="I19">
        <f>VLOOKUP($B19,'Sub-Category Pivot'!$A:$E,COLUMN(B$1),0)</f>
        <v>6</v>
      </c>
      <c r="J19">
        <f>VLOOKUP($B19,'Sub-Category Pivot'!$A:$E,COLUMN(C$1),0)</f>
        <v>30</v>
      </c>
      <c r="K19">
        <f>VLOOKUP($B19,'Sub-Category Pivot'!$A:$E,COLUMN(D$1),0)</f>
        <v>0</v>
      </c>
      <c r="L19">
        <f>VLOOKUP($B19,'Sub-Category Pivot'!$A:$E,COLUMN(E$1),0)</f>
        <v>49</v>
      </c>
      <c r="N19" s="5">
        <f t="shared" si="1"/>
        <v>0.45872046504792541</v>
      </c>
      <c r="O19" s="5">
        <f t="shared" si="2"/>
        <v>0.79946441109714084</v>
      </c>
      <c r="P19" s="5">
        <f t="shared" si="3"/>
        <v>0</v>
      </c>
      <c r="Q19" s="5">
        <f t="shared" si="4"/>
        <v>1.1890560178938412</v>
      </c>
    </row>
    <row r="20" spans="1:17" x14ac:dyDescent="0.25">
      <c r="B20" t="s">
        <v>2070</v>
      </c>
      <c r="C20" s="22"/>
      <c r="D20" s="22"/>
      <c r="E20" s="22"/>
      <c r="F20" s="22">
        <v>1331</v>
      </c>
      <c r="G20" s="22">
        <v>1331</v>
      </c>
      <c r="I20">
        <f>VLOOKUP($B20,'Sub-Category Pivot'!$A:$E,COLUMN(B$1),0)</f>
        <v>0</v>
      </c>
      <c r="J20">
        <f>VLOOKUP($B20,'Sub-Category Pivot'!$A:$E,COLUMN(C$1),0)</f>
        <v>0</v>
      </c>
      <c r="K20">
        <f>VLOOKUP($B20,'Sub-Category Pivot'!$A:$E,COLUMN(D$1),0)</f>
        <v>0</v>
      </c>
      <c r="L20">
        <f>VLOOKUP($B20,'Sub-Category Pivot'!$A:$E,COLUMN(E$1),0)</f>
        <v>3</v>
      </c>
      <c r="N20" s="5">
        <f t="shared" si="1"/>
        <v>0</v>
      </c>
      <c r="O20" s="5">
        <f t="shared" si="2"/>
        <v>0</v>
      </c>
      <c r="P20" s="5">
        <f t="shared" si="3"/>
        <v>0</v>
      </c>
      <c r="Q20" s="5">
        <f t="shared" si="4"/>
        <v>1</v>
      </c>
    </row>
    <row r="21" spans="1:17" x14ac:dyDescent="0.25">
      <c r="A21" t="s">
        <v>2039</v>
      </c>
      <c r="B21" t="s">
        <v>2059</v>
      </c>
      <c r="C21" s="22">
        <v>1082.25</v>
      </c>
      <c r="D21" s="22">
        <v>247.63636363636363</v>
      </c>
      <c r="E21" s="22">
        <v>61</v>
      </c>
      <c r="F21" s="22">
        <v>651.15384615384619</v>
      </c>
      <c r="G21" s="22">
        <v>572.47619047619048</v>
      </c>
      <c r="I21">
        <f>VLOOKUP($B21,'Sub-Category Pivot'!$A:$E,COLUMN(B$1),0)</f>
        <v>4</v>
      </c>
      <c r="J21">
        <f>VLOOKUP($B21,'Sub-Category Pivot'!$A:$E,COLUMN(C$1),0)</f>
        <v>11</v>
      </c>
      <c r="K21">
        <f>VLOOKUP($B21,'Sub-Category Pivot'!$A:$E,COLUMN(D$1),0)</f>
        <v>1</v>
      </c>
      <c r="L21">
        <f>VLOOKUP($B21,'Sub-Category Pivot'!$A:$E,COLUMN(E$1),0)</f>
        <v>26</v>
      </c>
      <c r="N21" s="5">
        <f t="shared" si="1"/>
        <v>1.8904716353352187</v>
      </c>
      <c r="O21" s="5">
        <f t="shared" si="2"/>
        <v>0.43257059028145367</v>
      </c>
      <c r="P21" s="5">
        <f t="shared" si="3"/>
        <v>0.10655464980868408</v>
      </c>
      <c r="Q21" s="5">
        <f t="shared" si="4"/>
        <v>1.137433935221325</v>
      </c>
    </row>
    <row r="22" spans="1:17" x14ac:dyDescent="0.25">
      <c r="A22" t="s">
        <v>2040</v>
      </c>
      <c r="B22" t="s">
        <v>2052</v>
      </c>
      <c r="C22" s="22">
        <v>57</v>
      </c>
      <c r="D22" s="22">
        <v>1399.2857142857142</v>
      </c>
      <c r="E22" s="22"/>
      <c r="F22" s="22">
        <v>655.88888888888891</v>
      </c>
      <c r="G22" s="22">
        <v>926.76470588235293</v>
      </c>
      <c r="I22">
        <f>VLOOKUP($B22,'Sub-Category Pivot'!$A:$E,COLUMN(B$1),0)</f>
        <v>1</v>
      </c>
      <c r="J22">
        <f>VLOOKUP($B22,'Sub-Category Pivot'!$A:$E,COLUMN(C$1),0)</f>
        <v>7</v>
      </c>
      <c r="K22">
        <f>VLOOKUP($B22,'Sub-Category Pivot'!$A:$E,COLUMN(D$1),0)</f>
        <v>0</v>
      </c>
      <c r="L22">
        <f>VLOOKUP($B22,'Sub-Category Pivot'!$A:$E,COLUMN(E$1),0)</f>
        <v>9</v>
      </c>
      <c r="N22" s="5">
        <f t="shared" si="1"/>
        <v>6.150428435417328E-2</v>
      </c>
      <c r="O22" s="5">
        <f t="shared" si="2"/>
        <v>1.5098608151607198</v>
      </c>
      <c r="P22" s="5">
        <f t="shared" si="3"/>
        <v>0</v>
      </c>
      <c r="Q22" s="5">
        <f t="shared" si="4"/>
        <v>0.70771888994675414</v>
      </c>
    </row>
    <row r="23" spans="1:17" x14ac:dyDescent="0.25">
      <c r="B23" t="s">
        <v>2058</v>
      </c>
      <c r="C23" s="22">
        <v>29</v>
      </c>
      <c r="D23" s="22">
        <v>827.16666666666663</v>
      </c>
      <c r="E23" s="22">
        <v>14</v>
      </c>
      <c r="F23" s="22">
        <v>796.46153846153845</v>
      </c>
      <c r="G23" s="22">
        <v>731.42857142857144</v>
      </c>
      <c r="I23">
        <f>VLOOKUP($B23,'Sub-Category Pivot'!$A:$E,COLUMN(B$1),0)</f>
        <v>1</v>
      </c>
      <c r="J23">
        <f>VLOOKUP($B23,'Sub-Category Pivot'!$A:$E,COLUMN(C$1),0)</f>
        <v>6</v>
      </c>
      <c r="K23">
        <f>VLOOKUP($B23,'Sub-Category Pivot'!$A:$E,COLUMN(D$1),0)</f>
        <v>1</v>
      </c>
      <c r="L23">
        <f>VLOOKUP($B23,'Sub-Category Pivot'!$A:$E,COLUMN(E$1),0)</f>
        <v>13</v>
      </c>
      <c r="N23" s="5">
        <f t="shared" si="1"/>
        <v>3.9648437500000001E-2</v>
      </c>
      <c r="O23" s="5">
        <f t="shared" si="2"/>
        <v>1.1308919270833333</v>
      </c>
      <c r="P23" s="5">
        <f t="shared" si="3"/>
        <v>1.9140624999999998E-2</v>
      </c>
      <c r="Q23" s="5">
        <f t="shared" si="4"/>
        <v>1.0889122596153846</v>
      </c>
    </row>
    <row r="24" spans="1:17" x14ac:dyDescent="0.25">
      <c r="B24" t="s">
        <v>2061</v>
      </c>
      <c r="C24" s="22"/>
      <c r="D24" s="22">
        <v>128.25</v>
      </c>
      <c r="E24" s="22"/>
      <c r="F24" s="22">
        <v>1786.75</v>
      </c>
      <c r="G24" s="22">
        <v>957.5</v>
      </c>
      <c r="I24">
        <f>VLOOKUP($B24,'Sub-Category Pivot'!$A:$E,COLUMN(B$1),0)</f>
        <v>0</v>
      </c>
      <c r="J24">
        <f>VLOOKUP($B24,'Sub-Category Pivot'!$A:$E,COLUMN(C$1),0)</f>
        <v>4</v>
      </c>
      <c r="K24">
        <f>VLOOKUP($B24,'Sub-Category Pivot'!$A:$E,COLUMN(D$1),0)</f>
        <v>0</v>
      </c>
      <c r="L24">
        <f>VLOOKUP($B24,'Sub-Category Pivot'!$A:$E,COLUMN(E$1),0)</f>
        <v>4</v>
      </c>
      <c r="N24" s="5">
        <f t="shared" si="1"/>
        <v>0</v>
      </c>
      <c r="O24" s="5">
        <f t="shared" si="2"/>
        <v>0.1339425587467363</v>
      </c>
      <c r="P24" s="5">
        <f t="shared" si="3"/>
        <v>0</v>
      </c>
      <c r="Q24" s="5">
        <f t="shared" si="4"/>
        <v>1.8660574412532638</v>
      </c>
    </row>
    <row r="25" spans="1:17" x14ac:dyDescent="0.25">
      <c r="B25" t="s">
        <v>2066</v>
      </c>
      <c r="C25" s="22"/>
      <c r="D25" s="22">
        <v>315.42857142857144</v>
      </c>
      <c r="E25" s="22"/>
      <c r="F25" s="22">
        <v>831.14285714285711</v>
      </c>
      <c r="G25" s="22">
        <v>659.23809523809518</v>
      </c>
      <c r="I25">
        <f>VLOOKUP($B25,'Sub-Category Pivot'!$A:$E,COLUMN(B$1),0)</f>
        <v>0</v>
      </c>
      <c r="J25">
        <f>VLOOKUP($B25,'Sub-Category Pivot'!$A:$E,COLUMN(C$1),0)</f>
        <v>7</v>
      </c>
      <c r="K25">
        <f>VLOOKUP($B25,'Sub-Category Pivot'!$A:$E,COLUMN(D$1),0)</f>
        <v>0</v>
      </c>
      <c r="L25">
        <f>VLOOKUP($B25,'Sub-Category Pivot'!$A:$E,COLUMN(E$1),0)</f>
        <v>14</v>
      </c>
      <c r="N25" s="5">
        <f t="shared" si="1"/>
        <v>0</v>
      </c>
      <c r="O25" s="5">
        <f t="shared" si="2"/>
        <v>0.47847442935567763</v>
      </c>
      <c r="P25" s="5">
        <f t="shared" si="3"/>
        <v>0</v>
      </c>
      <c r="Q25" s="5">
        <f t="shared" si="4"/>
        <v>1.2607627853221612</v>
      </c>
    </row>
    <row r="26" spans="1:17" x14ac:dyDescent="0.25">
      <c r="A26" t="s">
        <v>2041</v>
      </c>
      <c r="B26" t="s">
        <v>2068</v>
      </c>
      <c r="C26" s="22"/>
      <c r="D26" s="22">
        <v>323.4375</v>
      </c>
      <c r="E26" s="22">
        <v>86</v>
      </c>
      <c r="F26" s="22">
        <v>756.25</v>
      </c>
      <c r="G26" s="22">
        <v>587.4666666666667</v>
      </c>
      <c r="I26">
        <f>VLOOKUP($B26,'Sub-Category Pivot'!$A:$E,COLUMN(B$1),0)</f>
        <v>0</v>
      </c>
      <c r="J26">
        <f>VLOOKUP($B26,'Sub-Category Pivot'!$A:$E,COLUMN(C$1),0)</f>
        <v>16</v>
      </c>
      <c r="K26">
        <f>VLOOKUP($B26,'Sub-Category Pivot'!$A:$E,COLUMN(D$1),0)</f>
        <v>1</v>
      </c>
      <c r="L26">
        <f>VLOOKUP($B26,'Sub-Category Pivot'!$A:$E,COLUMN(E$1),0)</f>
        <v>28</v>
      </c>
      <c r="N26" s="5">
        <f t="shared" si="1"/>
        <v>0</v>
      </c>
      <c r="O26" s="5">
        <f t="shared" si="2"/>
        <v>0.55056315251929189</v>
      </c>
      <c r="P26" s="5">
        <f t="shared" si="3"/>
        <v>0.14639128461189285</v>
      </c>
      <c r="Q26" s="5">
        <f t="shared" si="4"/>
        <v>1.2873070812528369</v>
      </c>
    </row>
    <row r="27" spans="1:17" x14ac:dyDescent="0.25">
      <c r="B27" t="s">
        <v>2069</v>
      </c>
      <c r="C27" s="22">
        <v>141.5</v>
      </c>
      <c r="D27" s="22">
        <v>473.41666666666669</v>
      </c>
      <c r="E27" s="22">
        <v>66</v>
      </c>
      <c r="F27" s="22">
        <v>973</v>
      </c>
      <c r="G27" s="22">
        <v>805.05882352941171</v>
      </c>
      <c r="I27">
        <f>VLOOKUP($B27,'Sub-Category Pivot'!$A:$E,COLUMN(B$1),0)</f>
        <v>2</v>
      </c>
      <c r="J27">
        <f>VLOOKUP($B27,'Sub-Category Pivot'!$A:$E,COLUMN(C$1),0)</f>
        <v>12</v>
      </c>
      <c r="K27">
        <f>VLOOKUP($B27,'Sub-Category Pivot'!$A:$E,COLUMN(D$1),0)</f>
        <v>1</v>
      </c>
      <c r="L27">
        <f>VLOOKUP($B27,'Sub-Category Pivot'!$A:$E,COLUMN(E$1),0)</f>
        <v>36</v>
      </c>
      <c r="N27" s="5">
        <f t="shared" si="1"/>
        <v>0.17576355399678506</v>
      </c>
      <c r="O27" s="5">
        <f t="shared" si="2"/>
        <v>0.58805226752399054</v>
      </c>
      <c r="P27" s="5">
        <f t="shared" si="3"/>
        <v>8.1981587023235422E-2</v>
      </c>
      <c r="Q27" s="5">
        <f t="shared" si="4"/>
        <v>1.2086073359637586</v>
      </c>
    </row>
    <row r="28" spans="1:17" x14ac:dyDescent="0.25">
      <c r="A28" t="s">
        <v>2042</v>
      </c>
      <c r="B28" t="s">
        <v>2060</v>
      </c>
      <c r="C28" s="22">
        <v>297.69565217391306</v>
      </c>
      <c r="D28" s="22">
        <v>565.15909090909088</v>
      </c>
      <c r="E28" s="22">
        <v>493</v>
      </c>
      <c r="F28" s="22">
        <v>972.37967914438502</v>
      </c>
      <c r="G28" s="22">
        <v>768.22383720930236</v>
      </c>
      <c r="I28">
        <f>VLOOKUP($B28,'Sub-Category Pivot'!$A:$E,COLUMN(B$1),0)</f>
        <v>23</v>
      </c>
      <c r="J28">
        <f>VLOOKUP($B28,'Sub-Category Pivot'!$A:$E,COLUMN(C$1),0)</f>
        <v>132</v>
      </c>
      <c r="K28">
        <f>VLOOKUP($B28,'Sub-Category Pivot'!$A:$E,COLUMN(D$1),0)</f>
        <v>2</v>
      </c>
      <c r="L28">
        <f>VLOOKUP($B28,'Sub-Category Pivot'!$A:$E,COLUMN(E$1),0)</f>
        <v>187</v>
      </c>
      <c r="N28" s="5">
        <f t="shared" si="1"/>
        <v>0.38751160502301096</v>
      </c>
      <c r="O28" s="5">
        <f t="shared" si="2"/>
        <v>0.73566981852857227</v>
      </c>
      <c r="P28" s="5">
        <f t="shared" si="3"/>
        <v>0.64174004518123573</v>
      </c>
      <c r="Q28" s="5">
        <f t="shared" si="4"/>
        <v>1.2657504649643674</v>
      </c>
    </row>
    <row r="29" spans="1:17" x14ac:dyDescent="0.25">
      <c r="A29" t="s">
        <v>2043</v>
      </c>
      <c r="C29" s="22">
        <v>434.5263157894737</v>
      </c>
      <c r="D29" s="22">
        <v>585.61538461538464</v>
      </c>
      <c r="E29" s="22">
        <v>583.92857142857144</v>
      </c>
      <c r="F29" s="22">
        <v>851.14690265486729</v>
      </c>
      <c r="G29" s="22">
        <v>727.005</v>
      </c>
    </row>
  </sheetData>
  <mergeCells count="2">
    <mergeCell ref="I3:L3"/>
    <mergeCell ref="N3:Q3"/>
  </mergeCells>
  <conditionalFormatting sqref="N5:Q28">
    <cfRule type="colorScale" priority="1">
      <colorScale>
        <cfvo type="min"/>
        <cfvo type="max"/>
        <color theme="8" tint="0.59999389629810485"/>
        <color rgb="FFFFEF9C"/>
      </colorScale>
    </cfRule>
  </conditionalFormatting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319A-7DE1-4D96-86EB-946BF130D984}">
  <sheetPr codeName="Sheet8"/>
  <dimension ref="A3:F38"/>
  <sheetViews>
    <sheetView topLeftCell="A4" workbookViewId="0">
      <selection activeCell="E15" sqref="E15"/>
    </sheetView>
  </sheetViews>
  <sheetFormatPr defaultRowHeight="15.75" x14ac:dyDescent="0.25"/>
  <cols>
    <col min="1" max="1" width="24.75" bestFit="1" customWidth="1"/>
    <col min="2" max="2" width="15.25" bestFit="1" customWidth="1"/>
    <col min="3" max="3" width="5.625" bestFit="1" customWidth="1"/>
    <col min="4" max="4" width="4.375" bestFit="1" customWidth="1"/>
    <col min="5" max="5" width="9.25" bestFit="1" customWidth="1"/>
    <col min="6" max="6" width="11" bestFit="1" customWidth="1"/>
  </cols>
  <sheetData>
    <row r="3" spans="1:6" x14ac:dyDescent="0.25">
      <c r="A3" s="9" t="s">
        <v>2111</v>
      </c>
      <c r="B3" s="9" t="s">
        <v>2044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10" t="s">
        <v>2034</v>
      </c>
      <c r="B5" s="25">
        <v>0.45857997962176905</v>
      </c>
      <c r="C5" s="25">
        <v>0.51656023819084629</v>
      </c>
      <c r="D5" s="25">
        <v>0.57172845068661471</v>
      </c>
      <c r="E5" s="25">
        <v>3.038011294772081</v>
      </c>
      <c r="F5" s="25">
        <v>1.9594033055476159</v>
      </c>
    </row>
    <row r="6" spans="1:6" x14ac:dyDescent="0.25">
      <c r="A6" s="24" t="s">
        <v>2047</v>
      </c>
      <c r="B6" s="25">
        <v>0.34959979476654696</v>
      </c>
      <c r="C6" s="25">
        <v>0.44051362753993806</v>
      </c>
      <c r="D6" s="25">
        <v>0.75119744942832023</v>
      </c>
      <c r="E6" s="25">
        <v>3.3387928677950391</v>
      </c>
      <c r="F6" s="25">
        <v>2.2462288586093644</v>
      </c>
    </row>
    <row r="7" spans="1:6" x14ac:dyDescent="0.25">
      <c r="A7" s="24" t="s">
        <v>2049</v>
      </c>
      <c r="B7" s="25">
        <v>0.70523297951490527</v>
      </c>
      <c r="C7" s="25">
        <v>0.53165931407028344</v>
      </c>
      <c r="D7" s="25">
        <v>0.21188688946015424</v>
      </c>
      <c r="E7" s="25">
        <v>3.0038865768571092</v>
      </c>
      <c r="F7" s="25">
        <v>1.9388301336022906</v>
      </c>
    </row>
    <row r="8" spans="1:6" x14ac:dyDescent="0.25">
      <c r="A8" s="24" t="s">
        <v>2050</v>
      </c>
      <c r="B8" s="25">
        <v>0.1062753805258175</v>
      </c>
      <c r="C8" s="25">
        <v>0.56339520171234714</v>
      </c>
      <c r="D8" s="25">
        <v>0.56186046511627907</v>
      </c>
      <c r="E8" s="25">
        <v>3.1334786137693582</v>
      </c>
      <c r="F8" s="25">
        <v>2.0668022472876206</v>
      </c>
    </row>
    <row r="9" spans="1:6" x14ac:dyDescent="0.25">
      <c r="A9" s="24" t="s">
        <v>2063</v>
      </c>
      <c r="B9" s="25"/>
      <c r="C9" s="25">
        <v>0.39775078667280928</v>
      </c>
      <c r="D9" s="25"/>
      <c r="E9" s="25">
        <v>2.4974337710419188</v>
      </c>
      <c r="F9" s="25">
        <v>1.1476375668046341</v>
      </c>
    </row>
    <row r="10" spans="1:6" x14ac:dyDescent="0.25">
      <c r="A10" s="24" t="s">
        <v>2064</v>
      </c>
      <c r="B10" s="25">
        <v>0.23995287958115183</v>
      </c>
      <c r="C10" s="25">
        <v>0.69915252667916472</v>
      </c>
      <c r="D10" s="25">
        <v>0.58250000000000002</v>
      </c>
      <c r="E10" s="25">
        <v>3.3460965565691962</v>
      </c>
      <c r="F10" s="25">
        <v>2.1520677826312342</v>
      </c>
    </row>
    <row r="11" spans="1:6" x14ac:dyDescent="0.25">
      <c r="A11" s="24" t="s">
        <v>2065</v>
      </c>
      <c r="B11" s="25">
        <v>0.47378147412683513</v>
      </c>
      <c r="C11" s="25">
        <v>0.52912342885872299</v>
      </c>
      <c r="D11" s="25"/>
      <c r="E11" s="25">
        <v>2.3719809875142306</v>
      </c>
      <c r="F11" s="25">
        <v>1.7117944453890124</v>
      </c>
    </row>
    <row r="12" spans="1:6" x14ac:dyDescent="0.25">
      <c r="A12" s="10" t="s">
        <v>2035</v>
      </c>
      <c r="B12" s="25">
        <v>0.50408392077792952</v>
      </c>
      <c r="C12" s="25">
        <v>0.49629510452741077</v>
      </c>
      <c r="D12" s="25"/>
      <c r="E12" s="25">
        <v>3.9271729296190188</v>
      </c>
      <c r="F12" s="25">
        <v>2.1378270048973547</v>
      </c>
    </row>
    <row r="13" spans="1:6" x14ac:dyDescent="0.25">
      <c r="A13" s="24" t="s">
        <v>2053</v>
      </c>
      <c r="B13" s="25">
        <v>0.50408392077792952</v>
      </c>
      <c r="C13" s="25">
        <v>0.49629510452741077</v>
      </c>
      <c r="D13" s="25"/>
      <c r="E13" s="25">
        <v>3.9271729296190188</v>
      </c>
      <c r="F13" s="25">
        <v>2.1378270048973547</v>
      </c>
    </row>
    <row r="14" spans="1:6" x14ac:dyDescent="0.25">
      <c r="A14" s="10" t="s">
        <v>2036</v>
      </c>
      <c r="B14" s="25">
        <v>0.27176538240368026</v>
      </c>
      <c r="C14" s="25">
        <v>0.51149586294800553</v>
      </c>
      <c r="D14" s="25">
        <v>0.51516823837395798</v>
      </c>
      <c r="E14" s="25">
        <v>4.2327344936844282</v>
      </c>
      <c r="F14" s="25">
        <v>2.1347729023479727</v>
      </c>
    </row>
    <row r="15" spans="1:6" x14ac:dyDescent="0.25">
      <c r="A15" s="24" t="s">
        <v>2057</v>
      </c>
      <c r="B15" s="25"/>
      <c r="C15" s="25">
        <v>0.51944760289267777</v>
      </c>
      <c r="D15" s="25">
        <v>0.36132726089785294</v>
      </c>
      <c r="E15" s="25">
        <v>1.8081137174446149</v>
      </c>
      <c r="F15" s="25">
        <v>0.9037971502936718</v>
      </c>
    </row>
    <row r="16" spans="1:6" x14ac:dyDescent="0.25">
      <c r="A16" s="24" t="s">
        <v>2067</v>
      </c>
      <c r="B16" s="25">
        <v>0.27176538240368026</v>
      </c>
      <c r="C16" s="25">
        <v>0.50725493497751384</v>
      </c>
      <c r="D16" s="25">
        <v>0.59208872711201055</v>
      </c>
      <c r="E16" s="25">
        <v>4.8032334998585027</v>
      </c>
      <c r="F16" s="25">
        <v>2.5919924673967127</v>
      </c>
    </row>
    <row r="17" spans="1:6" x14ac:dyDescent="0.25">
      <c r="A17" s="10" t="s">
        <v>2037</v>
      </c>
      <c r="B17" s="25"/>
      <c r="C17" s="25"/>
      <c r="D17" s="25"/>
      <c r="E17" s="25">
        <v>1.5062984968701985</v>
      </c>
      <c r="F17" s="25">
        <v>1.5062984968701985</v>
      </c>
    </row>
    <row r="18" spans="1:6" x14ac:dyDescent="0.25">
      <c r="A18" s="24" t="s">
        <v>2048</v>
      </c>
      <c r="B18" s="25"/>
      <c r="C18" s="25"/>
      <c r="D18" s="25"/>
      <c r="E18" s="25">
        <v>1.5062984968701985</v>
      </c>
      <c r="F18" s="25">
        <v>1.5062984968701985</v>
      </c>
    </row>
    <row r="19" spans="1:6" x14ac:dyDescent="0.25">
      <c r="A19" s="10" t="s">
        <v>2038</v>
      </c>
      <c r="B19" s="25">
        <v>0.38498632511677078</v>
      </c>
      <c r="C19" s="25">
        <v>0.45803202584347197</v>
      </c>
      <c r="D19" s="25"/>
      <c r="E19" s="25">
        <v>3.2937500761376866</v>
      </c>
      <c r="F19" s="25">
        <v>2.0580641971112454</v>
      </c>
    </row>
    <row r="20" spans="1:6" x14ac:dyDescent="0.25">
      <c r="A20" s="24" t="s">
        <v>2051</v>
      </c>
      <c r="B20" s="25"/>
      <c r="C20" s="25">
        <v>0.37679820833214578</v>
      </c>
      <c r="D20" s="25"/>
      <c r="E20" s="25">
        <v>3.7954948133488573</v>
      </c>
      <c r="F20" s="25">
        <v>2.2760741000080968</v>
      </c>
    </row>
    <row r="21" spans="1:6" x14ac:dyDescent="0.25">
      <c r="A21" s="24" t="s">
        <v>2054</v>
      </c>
      <c r="B21" s="25">
        <v>0.30187572590011619</v>
      </c>
      <c r="C21" s="25">
        <v>0.5124316887602165</v>
      </c>
      <c r="D21" s="25"/>
      <c r="E21" s="25">
        <v>2.8509149767809334</v>
      </c>
      <c r="F21" s="25">
        <v>1.6936194162245761</v>
      </c>
    </row>
    <row r="22" spans="1:6" x14ac:dyDescent="0.25">
      <c r="A22" s="24" t="s">
        <v>2055</v>
      </c>
      <c r="B22" s="25">
        <v>0.18853658536585366</v>
      </c>
      <c r="C22" s="25">
        <v>0.29131792911024562</v>
      </c>
      <c r="D22" s="25"/>
      <c r="E22" s="25">
        <v>4.672069766507998</v>
      </c>
      <c r="F22" s="25">
        <v>2.8621848132416066</v>
      </c>
    </row>
    <row r="23" spans="1:6" x14ac:dyDescent="0.25">
      <c r="A23" s="24" t="s">
        <v>2056</v>
      </c>
      <c r="B23" s="25"/>
      <c r="C23" s="25">
        <v>0.4575573192239859</v>
      </c>
      <c r="D23" s="25"/>
      <c r="E23" s="25">
        <v>3.2015425059607892</v>
      </c>
      <c r="F23" s="25">
        <v>2.0255488545021589</v>
      </c>
    </row>
    <row r="24" spans="1:6" x14ac:dyDescent="0.25">
      <c r="A24" s="24" t="s">
        <v>2062</v>
      </c>
      <c r="B24" s="25">
        <v>0.45928324801691756</v>
      </c>
      <c r="C24" s="25">
        <v>0.47863154734114771</v>
      </c>
      <c r="D24" s="25"/>
      <c r="E24" s="25">
        <v>3.1998111638986604</v>
      </c>
      <c r="F24" s="25">
        <v>2.0459457992867089</v>
      </c>
    </row>
    <row r="25" spans="1:6" x14ac:dyDescent="0.25">
      <c r="A25" s="24" t="s">
        <v>2070</v>
      </c>
      <c r="B25" s="25"/>
      <c r="C25" s="25"/>
      <c r="D25" s="25"/>
      <c r="E25" s="25">
        <v>2.0792167394078587</v>
      </c>
      <c r="F25" s="25">
        <v>2.0792167394078587</v>
      </c>
    </row>
    <row r="26" spans="1:6" x14ac:dyDescent="0.25">
      <c r="A26" s="10" t="s">
        <v>2039</v>
      </c>
      <c r="B26" s="25">
        <v>0.61272046992048712</v>
      </c>
      <c r="C26" s="25">
        <v>0.468635947318845</v>
      </c>
      <c r="D26" s="25">
        <v>1.2706571242680547E-2</v>
      </c>
      <c r="E26" s="25">
        <v>2.68191329938487</v>
      </c>
      <c r="F26" s="25">
        <v>1.8416268965580607</v>
      </c>
    </row>
    <row r="27" spans="1:6" x14ac:dyDescent="0.25">
      <c r="A27" s="24" t="s">
        <v>2059</v>
      </c>
      <c r="B27" s="25">
        <v>0.61272046992048712</v>
      </c>
      <c r="C27" s="25">
        <v>0.468635947318845</v>
      </c>
      <c r="D27" s="25">
        <v>1.2706571242680547E-2</v>
      </c>
      <c r="E27" s="25">
        <v>2.68191329938487</v>
      </c>
      <c r="F27" s="25">
        <v>1.8416268965580607</v>
      </c>
    </row>
    <row r="28" spans="1:6" x14ac:dyDescent="0.25">
      <c r="A28" s="10" t="s">
        <v>2040</v>
      </c>
      <c r="B28" s="25">
        <v>0.35870274170274169</v>
      </c>
      <c r="C28" s="25">
        <v>0.42249180129475677</v>
      </c>
      <c r="D28" s="25">
        <v>1.729268292682927E-2</v>
      </c>
      <c r="E28" s="25">
        <v>2.9800017357431026</v>
      </c>
      <c r="F28" s="25">
        <v>1.9414115048825453</v>
      </c>
    </row>
    <row r="29" spans="1:6" x14ac:dyDescent="0.25">
      <c r="A29" s="24" t="s">
        <v>2052</v>
      </c>
      <c r="B29" s="25">
        <v>0.38844444444444443</v>
      </c>
      <c r="C29" s="25">
        <v>0.54680600264835488</v>
      </c>
      <c r="D29" s="25"/>
      <c r="E29" s="25">
        <v>3.398574600617859</v>
      </c>
      <c r="F29" s="25">
        <v>2.047250462855509</v>
      </c>
    </row>
    <row r="30" spans="1:6" x14ac:dyDescent="0.25">
      <c r="A30" s="24" t="s">
        <v>2058</v>
      </c>
      <c r="B30" s="25">
        <v>0.32896103896103895</v>
      </c>
      <c r="C30" s="25">
        <v>0.40494184691519491</v>
      </c>
      <c r="D30" s="25">
        <v>1.729268292682927E-2</v>
      </c>
      <c r="E30" s="25">
        <v>3.659322590829504</v>
      </c>
      <c r="F30" s="25">
        <v>2.3974808801982186</v>
      </c>
    </row>
    <row r="31" spans="1:6" x14ac:dyDescent="0.25">
      <c r="A31" s="24" t="s">
        <v>2061</v>
      </c>
      <c r="B31" s="25"/>
      <c r="C31" s="25">
        <v>0.40069240158449132</v>
      </c>
      <c r="D31" s="25"/>
      <c r="E31" s="25">
        <v>1.763079540691221</v>
      </c>
      <c r="F31" s="25">
        <v>1.0818859711378559</v>
      </c>
    </row>
    <row r="32" spans="1:6" x14ac:dyDescent="0.25">
      <c r="A32" s="24" t="s">
        <v>2066</v>
      </c>
      <c r="B32" s="25"/>
      <c r="C32" s="25">
        <v>0.32567721781522063</v>
      </c>
      <c r="D32" s="25"/>
      <c r="E32" s="25">
        <v>2.4278132986153507</v>
      </c>
      <c r="F32" s="25">
        <v>1.727101271681974</v>
      </c>
    </row>
    <row r="33" spans="1:6" x14ac:dyDescent="0.25">
      <c r="A33" s="10" t="s">
        <v>2041</v>
      </c>
      <c r="B33" s="25">
        <v>0.64476190476190476</v>
      </c>
      <c r="C33" s="25">
        <v>0.56331660501443315</v>
      </c>
      <c r="D33" s="25">
        <v>0.60603003721424775</v>
      </c>
      <c r="E33" s="25">
        <v>3.098955391920664</v>
      </c>
      <c r="F33" s="25">
        <v>2.2563291032008226</v>
      </c>
    </row>
    <row r="34" spans="1:6" x14ac:dyDescent="0.25">
      <c r="A34" s="24" t="s">
        <v>2068</v>
      </c>
      <c r="B34" s="25"/>
      <c r="C34" s="25">
        <v>0.55778882810318953</v>
      </c>
      <c r="D34" s="25">
        <v>0.58973684210526311</v>
      </c>
      <c r="E34" s="25">
        <v>2.826716077002152</v>
      </c>
      <c r="F34" s="25">
        <v>1.9702757388403676</v>
      </c>
    </row>
    <row r="35" spans="1:6" x14ac:dyDescent="0.25">
      <c r="A35" s="24" t="s">
        <v>2069</v>
      </c>
      <c r="B35" s="25">
        <v>0.64476190476190476</v>
      </c>
      <c r="C35" s="25">
        <v>0.57068697422942438</v>
      </c>
      <c r="D35" s="25">
        <v>0.62232323232323228</v>
      </c>
      <c r="E35" s="25">
        <v>3.3106970813017296</v>
      </c>
      <c r="F35" s="25">
        <v>2.5087291305776942</v>
      </c>
    </row>
    <row r="36" spans="1:6" x14ac:dyDescent="0.25">
      <c r="A36" s="10" t="s">
        <v>2042</v>
      </c>
      <c r="B36" s="25">
        <v>0.45757574357593966</v>
      </c>
      <c r="C36" s="25">
        <v>0.49562153234302231</v>
      </c>
      <c r="D36" s="25">
        <v>0.31396352578226072</v>
      </c>
      <c r="E36" s="25">
        <v>3.1446430649443378</v>
      </c>
      <c r="F36" s="25">
        <v>1.9320420481618634</v>
      </c>
    </row>
    <row r="37" spans="1:6" x14ac:dyDescent="0.25">
      <c r="A37" s="24" t="s">
        <v>2060</v>
      </c>
      <c r="B37" s="25">
        <v>0.45757574357593966</v>
      </c>
      <c r="C37" s="25">
        <v>0.49562153234302231</v>
      </c>
      <c r="D37" s="25">
        <v>0.31396352578226072</v>
      </c>
      <c r="E37" s="25">
        <v>3.1446430649443378</v>
      </c>
      <c r="F37" s="25">
        <v>1.9320420481618634</v>
      </c>
    </row>
    <row r="38" spans="1:6" x14ac:dyDescent="0.25">
      <c r="A38" s="10" t="s">
        <v>2043</v>
      </c>
      <c r="B38" s="25">
        <v>0.45902451521720034</v>
      </c>
      <c r="C38" s="25">
        <v>0.49286741977125492</v>
      </c>
      <c r="D38" s="25">
        <v>0.44815238205124824</v>
      </c>
      <c r="E38" s="25">
        <v>3.172708045755932</v>
      </c>
      <c r="F38" s="25">
        <v>2.0044223173649343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 Data</vt:lpstr>
      <vt:lpstr>Parent Category Pivot</vt:lpstr>
      <vt:lpstr>Sub-Category Pivot</vt:lpstr>
      <vt:lpstr>Created Date Pivot</vt:lpstr>
      <vt:lpstr>Outcomes Based on Goal</vt:lpstr>
      <vt:lpstr>Campaign Backers Statistics</vt:lpstr>
      <vt:lpstr>Additional - Backers Analysis</vt:lpstr>
      <vt:lpstr>Additional - % Funded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amy johnson</cp:lastModifiedBy>
  <dcterms:created xsi:type="dcterms:W3CDTF">2021-09-29T18:52:28Z</dcterms:created>
  <dcterms:modified xsi:type="dcterms:W3CDTF">2024-10-05T18:16:54Z</dcterms:modified>
</cp:coreProperties>
</file>