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8\Documents\UW Summer 2020\BMDS\"/>
    </mc:Choice>
  </mc:AlternateContent>
  <xr:revisionPtr revIDLastSave="0" documentId="8_{96C44511-A945-43C3-94D8-73C097651285}" xr6:coauthVersionLast="45" xr6:coauthVersionMax="45" xr10:uidLastSave="{00000000-0000-0000-0000-000000000000}"/>
  <bookViews>
    <workbookView xWindow="-120" yWindow="-120" windowWidth="38640" windowHeight="15840" xr2:uid="{221853B7-2BC6-4045-AAF5-6B2212099B11}"/>
  </bookViews>
  <sheets>
    <sheet name="Exposure Equations" sheetId="1" r:id="rId1"/>
    <sheet name="Air Units Conversion (ppm-mgm3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G5" i="2"/>
  <c r="C30" i="1" l="1"/>
  <c r="C26" i="1"/>
  <c r="C22" i="1"/>
  <c r="C33" i="1" l="1"/>
</calcChain>
</file>

<file path=xl/sharedStrings.xml><?xml version="1.0" encoding="utf-8"?>
<sst xmlns="http://schemas.openxmlformats.org/spreadsheetml/2006/main" count="82" uniqueCount="62">
  <si>
    <t>Exposure Factor (EF)</t>
  </si>
  <si>
    <t>Conversion Factor (CF)</t>
  </si>
  <si>
    <t>Body Weight (BW)</t>
  </si>
  <si>
    <t>Units</t>
  </si>
  <si>
    <t>Exposure Parameters</t>
  </si>
  <si>
    <t>mg/kg</t>
  </si>
  <si>
    <t>Notes</t>
  </si>
  <si>
    <t>mg/day</t>
  </si>
  <si>
    <t>unitless</t>
  </si>
  <si>
    <t>kg/mg</t>
  </si>
  <si>
    <t xml:space="preserve"> </t>
  </si>
  <si>
    <t xml:space="preserve">kg </t>
  </si>
  <si>
    <t>mg/kg/day</t>
  </si>
  <si>
    <t>[Dose Output]</t>
  </si>
  <si>
    <t>[Insert Value]</t>
  </si>
  <si>
    <t>Legend</t>
  </si>
  <si>
    <t>INGESTION</t>
  </si>
  <si>
    <t>INHALATION</t>
  </si>
  <si>
    <t>Dose = (C*IR*EF*CF) / BW</t>
  </si>
  <si>
    <t>Dose = (C*IR*EF)/BW</t>
  </si>
  <si>
    <r>
      <t>Dose</t>
    </r>
    <r>
      <rPr>
        <b/>
        <vertAlign val="subscript"/>
        <sz val="11"/>
        <color theme="1"/>
        <rFont val="Calibri"/>
        <family val="2"/>
        <scheme val="minor"/>
      </rPr>
      <t>ing</t>
    </r>
  </si>
  <si>
    <r>
      <t>Dose</t>
    </r>
    <r>
      <rPr>
        <b/>
        <vertAlign val="subscript"/>
        <sz val="11"/>
        <color theme="1"/>
        <rFont val="Calibri"/>
        <family val="2"/>
        <scheme val="minor"/>
      </rPr>
      <t>inh</t>
    </r>
  </si>
  <si>
    <t>Concentration (C_soil)</t>
  </si>
  <si>
    <t>Concentration (C_air)</t>
  </si>
  <si>
    <r>
      <t>mg/m</t>
    </r>
    <r>
      <rPr>
        <vertAlign val="superscript"/>
        <sz val="11"/>
        <color theme="1"/>
        <rFont val="Calibri"/>
        <family val="2"/>
        <scheme val="minor"/>
      </rPr>
      <t>3</t>
    </r>
  </si>
  <si>
    <t>https://cfpub.epa.gov/ncer_abstracts/index.cfm/fuseaction/display.files/fileid/14285</t>
  </si>
  <si>
    <t>Intake Rate (IR_soil)</t>
  </si>
  <si>
    <t>Intake Rate (IR_air)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</si>
  <si>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</si>
  <si>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DERMAL</t>
  </si>
  <si>
    <t>Dose = (C*A*AF*EF*CF)/BW</t>
  </si>
  <si>
    <r>
      <t>Dose</t>
    </r>
    <r>
      <rPr>
        <b/>
        <vertAlign val="subscript"/>
        <sz val="11"/>
        <color theme="1"/>
        <rFont val="Calibri"/>
        <family val="2"/>
        <scheme val="minor"/>
      </rPr>
      <t>derm</t>
    </r>
  </si>
  <si>
    <t>Concentration (C_derm)</t>
  </si>
  <si>
    <t>Total soil adhered (A)</t>
  </si>
  <si>
    <t>mg</t>
  </si>
  <si>
    <t>Bioavailability factor (AF)</t>
  </si>
  <si>
    <t>TOTAL DOSE</t>
  </si>
  <si>
    <t>Molecular Weight (MW) in g/mol</t>
  </si>
  <si>
    <t>Concentration (ppm)</t>
  </si>
  <si>
    <t>References</t>
  </si>
  <si>
    <t>https://cfpub.epa.gov/ncea/risk/expobox/efhTableSearch.cfm</t>
  </si>
  <si>
    <t>Input values</t>
  </si>
  <si>
    <r>
      <t>Conversion between ppm and mg/m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</si>
  <si>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C (ppm) = 24.45 x C (mg/m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/ MW</t>
    </r>
  </si>
  <si>
    <r>
      <t>Concentration (mg/m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</si>
  <si>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Faustman et al.</t>
  </si>
  <si>
    <t xml:space="preserve">EPA Exposure Factors Handbook 2017, Table 5-1. </t>
  </si>
  <si>
    <t>DEHP Exposure Equations for Indoor Dust</t>
  </si>
  <si>
    <t>EPA Exposure Factors Handbook 2017, Table 8-25.</t>
  </si>
  <si>
    <t xml:space="preserve">EPA Exposure Factors Handbook 2017, Table 6-1. </t>
  </si>
  <si>
    <t xml:space="preserve">EPA Recommended Value for General Population 95th Percentile for Dust, Ages 6 mo -&lt;12 years </t>
  </si>
  <si>
    <t>EPA Recommended Value for 95th Percentile Long-term, Age group 3-&lt;6 years</t>
  </si>
  <si>
    <t>default</t>
  </si>
  <si>
    <t>ATSDR Public Health Assessment guidance Manual 2005, EPA 2011, EPA 1997.</t>
  </si>
  <si>
    <r>
      <t>ATSDR Guidance Manual for Ages 1-11, assuming 28% of surface area exposed (or 2,625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</si>
  <si>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NHANES Mean Body Weights of Children by Age Group: 1-6 years (rounded to nearest whole number)</t>
  </si>
  <si>
    <t>Example concentration from house dust sudy from the Lower Yakima Valley, WA</t>
  </si>
  <si>
    <t>Example concentration from EPA DEHP Snapshot Summary</t>
  </si>
  <si>
    <t>EPA 2000 Hazard Summary</t>
  </si>
  <si>
    <t>Recommend point estimate for dermal uptake of DEHP from soil – 10%</t>
  </si>
  <si>
    <t>California OEHHA Appendix F (2000)</t>
  </si>
  <si>
    <t>DRAFT Updated August 25,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</si>
</sst>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5" fillId="0" borderId="0" xfId="1"/>
    <xf numFmtId="0" fontId="1" fillId="0" borderId="0" xfId="0" applyFont="1"/>
    <xf numFmtId="11" fontId="1" fillId="2" borderId="0" xfId="0" applyNumberFormat="1" applyFont="1" applyFill="1" applyBorder="1"/>
    <xf numFmtId="0" fontId="2" fillId="3" borderId="4" xfId="0" applyFont="1" applyFill="1" applyBorder="1"/>
    <xf numFmtId="0" fontId="2" fillId="0" borderId="7" xfId="0" applyFont="1" applyBorder="1"/>
    <xf numFmtId="11" fontId="0" fillId="0" borderId="8" xfId="0" applyNumberFormat="1" applyFill="1" applyBorder="1"/>
    <xf numFmtId="0" fontId="0" fillId="0" borderId="0" xfId="0" applyFill="1"/>
    <xf numFmtId="0" fontId="6" fillId="0" borderId="0" xfId="0" applyFont="1" applyFill="1"/>
    <xf numFmtId="0" fontId="1" fillId="4" borderId="0" xfId="0" applyFont="1" applyFill="1" applyBorder="1"/>
    <xf numFmtId="0" fontId="0" fillId="0" borderId="4" xfId="0" applyBorder="1"/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7" fillId="0" borderId="9" xfId="0" applyFont="1" applyBorder="1"/>
    <xf numFmtId="11" fontId="8" fillId="2" borderId="10" xfId="0" applyNumberFormat="1" applyFont="1" applyFill="1" applyBorder="1"/>
    <xf numFmtId="0" fontId="7" fillId="0" borderId="11" xfId="0" applyFont="1" applyBorder="1"/>
    <xf numFmtId="0" fontId="1" fillId="4" borderId="15" xfId="0" applyFont="1" applyFill="1" applyBorder="1"/>
    <xf numFmtId="0" fontId="1" fillId="2" borderId="20" xfId="0" applyFont="1" applyFill="1" applyBorder="1"/>
    <xf numFmtId="0" fontId="1" fillId="2" borderId="22" xfId="0" applyFont="1" applyFill="1" applyBorder="1"/>
    <xf numFmtId="0" fontId="1" fillId="4" borderId="23" xfId="0" applyFont="1" applyFill="1" applyBorder="1"/>
    <xf numFmtId="0" fontId="2" fillId="0" borderId="12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1" fontId="1" fillId="4" borderId="0" xfId="0" applyNumberFormat="1" applyFont="1" applyFill="1" applyBorder="1"/>
    <xf numFmtId="11" fontId="1" fillId="4" borderId="7" xfId="0" applyNumberFormat="1" applyFont="1" applyFill="1" applyBorder="1"/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hha.ca.gov/media/downloads/crnr/apendf.pdf" TargetMode="External"/><Relationship Id="rId2" Type="http://schemas.openxmlformats.org/officeDocument/2006/relationships/hyperlink" Target="https://www.atsdr.cdc.gov/hac/phamanual/appg.html" TargetMode="External"/><Relationship Id="rId1" Type="http://schemas.openxmlformats.org/officeDocument/2006/relationships/hyperlink" Target="https://19january2017snapshot.epa.gov/sites/production/files/2016-09/documents/bis-2-ethylhexyl-phthalate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A71B-1CC1-4B1D-B58C-8472AE4F08EC}">
  <dimension ref="A1:H33"/>
  <sheetViews>
    <sheetView tabSelected="1" topLeftCell="A4" workbookViewId="0">
      <selection activeCell="F26" sqref="F26"/>
    </sheetView>
  </sheetViews>
  <sheetFormatPr defaultRowHeight="15" x14ac:dyDescent="0.25"/>
  <cols>
    <col min="2" max="2" width="25.28515625" customWidth="1"/>
    <col min="3" max="3" width="15.140625" customWidth="1"/>
    <col min="4" max="4" width="11" customWidth="1"/>
    <col min="5" max="5" width="90.5703125" customWidth="1"/>
    <col min="6" max="6" width="69.28515625" customWidth="1"/>
    <col min="7" max="7" width="14.85546875" customWidth="1"/>
    <col min="8" max="8" width="33.7109375" customWidth="1"/>
    <col min="9" max="9" width="35.140625" customWidth="1"/>
    <col min="10" max="10" width="22" customWidth="1"/>
    <col min="11" max="12" width="19.85546875" customWidth="1"/>
  </cols>
  <sheetData>
    <row r="1" spans="2:6" x14ac:dyDescent="0.25">
      <c r="B1" s="1" t="s">
        <v>47</v>
      </c>
    </row>
    <row r="2" spans="2:6" x14ac:dyDescent="0.25">
      <c r="B2" t="s">
        <v>61</v>
      </c>
    </row>
    <row r="3" spans="2:6" ht="15.75" thickBot="1" x14ac:dyDescent="0.3"/>
    <row r="4" spans="2:6" x14ac:dyDescent="0.25">
      <c r="B4" s="33" t="s">
        <v>15</v>
      </c>
    </row>
    <row r="5" spans="2:6" x14ac:dyDescent="0.25">
      <c r="B5" s="34" t="s">
        <v>14</v>
      </c>
    </row>
    <row r="6" spans="2:6" ht="15.75" thickBot="1" x14ac:dyDescent="0.3">
      <c r="B6" s="35" t="s">
        <v>13</v>
      </c>
    </row>
    <row r="7" spans="2:6" ht="15.75" thickBot="1" x14ac:dyDescent="0.3"/>
    <row r="8" spans="2:6" x14ac:dyDescent="0.25">
      <c r="B8" s="23" t="s">
        <v>4</v>
      </c>
      <c r="C8" s="24" t="s">
        <v>41</v>
      </c>
      <c r="D8" s="25" t="s">
        <v>3</v>
      </c>
      <c r="E8" s="22" t="s">
        <v>6</v>
      </c>
      <c r="F8" s="22" t="s">
        <v>39</v>
      </c>
    </row>
    <row r="9" spans="2:6" x14ac:dyDescent="0.25">
      <c r="B9" s="20" t="s">
        <v>22</v>
      </c>
      <c r="C9" s="39">
        <v>100000</v>
      </c>
      <c r="D9" s="6" t="s">
        <v>5</v>
      </c>
      <c r="E9" t="s">
        <v>56</v>
      </c>
      <c r="F9" t="s">
        <v>45</v>
      </c>
    </row>
    <row r="10" spans="2:6" ht="17.25" x14ac:dyDescent="0.25">
      <c r="B10" s="20" t="s">
        <v>23</v>
      </c>
      <c r="C10" s="39">
        <v>3.194764826175869E-5</v>
      </c>
      <c r="D10" s="6" t="s">
        <v>24</v>
      </c>
      <c r="E10" t="s">
        <v>57</v>
      </c>
      <c r="F10" s="11" t="s">
        <v>58</v>
      </c>
    </row>
    <row r="11" spans="2:6" x14ac:dyDescent="0.25">
      <c r="B11" s="20" t="s">
        <v>32</v>
      </c>
      <c r="C11" s="39">
        <v>100000</v>
      </c>
      <c r="D11" s="6" t="s">
        <v>5</v>
      </c>
      <c r="E11" t="s">
        <v>56</v>
      </c>
      <c r="F11" t="s">
        <v>45</v>
      </c>
    </row>
    <row r="12" spans="2:6" x14ac:dyDescent="0.25">
      <c r="B12" s="20" t="s">
        <v>26</v>
      </c>
      <c r="C12" s="19">
        <v>100</v>
      </c>
      <c r="D12" s="6" t="s">
        <v>7</v>
      </c>
      <c r="E12" t="s">
        <v>50</v>
      </c>
      <c r="F12" t="s">
        <v>46</v>
      </c>
    </row>
    <row r="13" spans="2:6" ht="17.25" x14ac:dyDescent="0.25">
      <c r="B13" s="20" t="s">
        <v>27</v>
      </c>
      <c r="C13" s="19">
        <v>13.8</v>
      </c>
      <c r="D13" s="6" t="s">
        <v>28</v>
      </c>
      <c r="E13" t="s">
        <v>51</v>
      </c>
      <c r="F13" t="s">
        <v>49</v>
      </c>
    </row>
    <row r="14" spans="2:6" ht="17.25" x14ac:dyDescent="0.25">
      <c r="B14" s="20" t="s">
        <v>33</v>
      </c>
      <c r="C14" s="19">
        <v>525</v>
      </c>
      <c r="D14" s="6" t="s">
        <v>34</v>
      </c>
      <c r="E14" t="s">
        <v>54</v>
      </c>
      <c r="F14" s="11" t="s">
        <v>53</v>
      </c>
    </row>
    <row r="15" spans="2:6" x14ac:dyDescent="0.25">
      <c r="B15" s="20" t="s">
        <v>2</v>
      </c>
      <c r="C15" s="19">
        <v>17</v>
      </c>
      <c r="D15" s="6" t="s">
        <v>11</v>
      </c>
      <c r="E15" t="s">
        <v>55</v>
      </c>
      <c r="F15" t="s">
        <v>48</v>
      </c>
    </row>
    <row r="16" spans="2:6" x14ac:dyDescent="0.25">
      <c r="B16" s="20" t="s">
        <v>35</v>
      </c>
      <c r="C16" s="19">
        <v>0.1</v>
      </c>
      <c r="D16" s="6" t="s">
        <v>8</v>
      </c>
      <c r="E16" t="s">
        <v>59</v>
      </c>
      <c r="F16" s="11" t="s">
        <v>60</v>
      </c>
    </row>
    <row r="17" spans="1:8" x14ac:dyDescent="0.25">
      <c r="B17" s="20" t="s">
        <v>0</v>
      </c>
      <c r="C17" s="19">
        <v>1</v>
      </c>
      <c r="D17" s="6" t="s">
        <v>8</v>
      </c>
      <c r="E17" t="s">
        <v>52</v>
      </c>
    </row>
    <row r="18" spans="1:8" ht="15.75" thickBot="1" x14ac:dyDescent="0.3">
      <c r="B18" s="7" t="s">
        <v>1</v>
      </c>
      <c r="C18" s="40">
        <v>9.9999999999999995E-7</v>
      </c>
      <c r="D18" s="9" t="s">
        <v>9</v>
      </c>
      <c r="E18" t="s">
        <v>52</v>
      </c>
    </row>
    <row r="20" spans="1:8" ht="15.75" thickBot="1" x14ac:dyDescent="0.3"/>
    <row r="21" spans="1:8" ht="18" x14ac:dyDescent="0.35">
      <c r="A21" s="10"/>
      <c r="B21" s="2" t="s">
        <v>16</v>
      </c>
      <c r="C21" s="3" t="s">
        <v>20</v>
      </c>
      <c r="D21" s="4" t="s">
        <v>3</v>
      </c>
      <c r="E21" s="5" t="s">
        <v>10</v>
      </c>
    </row>
    <row r="22" spans="1:8" x14ac:dyDescent="0.25">
      <c r="A22" s="10"/>
      <c r="B22" s="14" t="s">
        <v>18</v>
      </c>
      <c r="C22" s="13">
        <f>(C9*C12*C17*C18)/C15</f>
        <v>0.58823529411764708</v>
      </c>
      <c r="D22" s="6" t="s">
        <v>12</v>
      </c>
      <c r="E22" s="10" t="s">
        <v>10</v>
      </c>
    </row>
    <row r="23" spans="1:8" ht="15.75" thickBot="1" x14ac:dyDescent="0.3">
      <c r="A23" s="10"/>
      <c r="B23" s="7"/>
      <c r="C23" s="15"/>
      <c r="D23" s="16"/>
      <c r="E23" s="10"/>
    </row>
    <row r="24" spans="1:8" ht="15.75" thickBot="1" x14ac:dyDescent="0.3">
      <c r="A24" s="10"/>
      <c r="B24" s="10"/>
      <c r="C24" s="10"/>
      <c r="D24" s="10"/>
      <c r="E24" s="10"/>
    </row>
    <row r="25" spans="1:8" ht="18" x14ac:dyDescent="0.35">
      <c r="A25" s="10"/>
      <c r="B25" s="2" t="s">
        <v>17</v>
      </c>
      <c r="C25" s="3" t="s">
        <v>21</v>
      </c>
      <c r="D25" s="4" t="s">
        <v>3</v>
      </c>
      <c r="E25" s="5" t="s">
        <v>10</v>
      </c>
      <c r="F25" s="11"/>
    </row>
    <row r="26" spans="1:8" x14ac:dyDescent="0.25">
      <c r="A26" s="10"/>
      <c r="B26" s="14" t="s">
        <v>19</v>
      </c>
      <c r="C26" s="13">
        <f>(C10*C13*C17)/C15</f>
        <v>2.5933973294839408E-5</v>
      </c>
      <c r="D26" s="6" t="s">
        <v>12</v>
      </c>
      <c r="E26" s="10"/>
    </row>
    <row r="27" spans="1:8" ht="15.75" thickBot="1" x14ac:dyDescent="0.3">
      <c r="A27" s="10"/>
      <c r="B27" s="7"/>
      <c r="C27" s="8"/>
      <c r="D27" s="9"/>
      <c r="E27" s="10"/>
      <c r="F27" s="1"/>
    </row>
    <row r="28" spans="1:8" ht="15.75" thickBot="1" x14ac:dyDescent="0.3">
      <c r="A28" s="10"/>
      <c r="B28" s="10"/>
      <c r="C28" s="10"/>
      <c r="D28" s="10"/>
      <c r="E28" s="10"/>
    </row>
    <row r="29" spans="1:8" ht="18" x14ac:dyDescent="0.35">
      <c r="B29" s="2" t="s">
        <v>29</v>
      </c>
      <c r="C29" s="3" t="s">
        <v>31</v>
      </c>
      <c r="D29" s="4" t="s">
        <v>3</v>
      </c>
      <c r="G29" s="12"/>
      <c r="H29" s="12"/>
    </row>
    <row r="30" spans="1:8" x14ac:dyDescent="0.25">
      <c r="B30" s="14" t="s">
        <v>30</v>
      </c>
      <c r="C30" s="13">
        <f>(C11*C14*C16*C17*C18)/C15</f>
        <v>0.30882352941176472</v>
      </c>
      <c r="D30" s="6" t="s">
        <v>12</v>
      </c>
    </row>
    <row r="31" spans="1:8" ht="15.75" thickBot="1" x14ac:dyDescent="0.3">
      <c r="B31" s="7"/>
      <c r="C31" s="8"/>
      <c r="D31" s="9"/>
    </row>
    <row r="32" spans="1:8" ht="15.75" thickBot="1" x14ac:dyDescent="0.3"/>
    <row r="33" spans="2:4" ht="16.5" thickBot="1" x14ac:dyDescent="0.3">
      <c r="B33" s="26" t="s">
        <v>36</v>
      </c>
      <c r="C33" s="27">
        <f>C22+C26+C30</f>
        <v>0.89708475750270666</v>
      </c>
      <c r="D33" s="28" t="s">
        <v>12</v>
      </c>
    </row>
  </sheetData>
  <hyperlinks>
    <hyperlink ref="F10" r:id="rId1" xr:uid="{3F563728-24F0-453C-A77B-54E964890EA1}"/>
    <hyperlink ref="F14" r:id="rId2" xr:uid="{7177ECFF-DD40-4E94-8DCD-9DFD7717EB8D}"/>
    <hyperlink ref="F16" r:id="rId3" display="OEHHA Appendix F" xr:uid="{B29A7057-8CCB-4A3D-9191-4DAA27B560C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F7EC-2EB0-4158-8B76-91AB0ECF9B54}">
  <dimension ref="B3:G13"/>
  <sheetViews>
    <sheetView workbookViewId="0">
      <selection activeCell="G6" sqref="G6"/>
    </sheetView>
  </sheetViews>
  <sheetFormatPr defaultRowHeight="15" x14ac:dyDescent="0.25"/>
  <cols>
    <col min="2" max="2" width="15.85546875" customWidth="1"/>
    <col min="4" max="4" width="34.28515625" customWidth="1"/>
    <col min="5" max="5" width="18.42578125" customWidth="1"/>
    <col min="6" max="6" width="21.85546875" customWidth="1"/>
    <col min="7" max="7" width="23.28515625" customWidth="1"/>
  </cols>
  <sheetData>
    <row r="3" spans="2:7" ht="15.75" thickBot="1" x14ac:dyDescent="0.3"/>
    <row r="4" spans="2:7" ht="49.5" customHeight="1" x14ac:dyDescent="0.25">
      <c r="B4" s="33" t="s">
        <v>15</v>
      </c>
      <c r="C4" s="22"/>
      <c r="D4" s="36" t="s">
        <v>42</v>
      </c>
      <c r="E4" s="37" t="s">
        <v>37</v>
      </c>
      <c r="F4" s="37" t="s">
        <v>38</v>
      </c>
      <c r="G4" s="38" t="s">
        <v>44</v>
      </c>
    </row>
    <row r="5" spans="2:7" x14ac:dyDescent="0.25">
      <c r="B5" s="34" t="s">
        <v>14</v>
      </c>
      <c r="C5" s="21"/>
      <c r="D5" s="41" t="s">
        <v>43</v>
      </c>
      <c r="E5" s="43">
        <v>390.56</v>
      </c>
      <c r="F5" s="29">
        <v>1.9999999999999999E-6</v>
      </c>
      <c r="G5" s="30">
        <f>F5*E5/24.45</f>
        <v>3.194764826175869E-5</v>
      </c>
    </row>
    <row r="6" spans="2:7" ht="15.75" thickBot="1" x14ac:dyDescent="0.3">
      <c r="B6" s="35" t="s">
        <v>13</v>
      </c>
      <c r="C6" s="21"/>
      <c r="D6" s="42"/>
      <c r="E6" s="44"/>
      <c r="F6" s="31">
        <f>24.45*G6/E5</f>
        <v>1.9999999999999999E-6</v>
      </c>
      <c r="G6" s="32">
        <v>3.194764826175869E-5</v>
      </c>
    </row>
    <row r="7" spans="2:7" x14ac:dyDescent="0.25">
      <c r="B7" s="17"/>
      <c r="C7" s="17"/>
      <c r="D7" s="10" t="s">
        <v>10</v>
      </c>
      <c r="E7" s="10"/>
      <c r="F7" s="10"/>
      <c r="G7" s="10"/>
    </row>
    <row r="8" spans="2:7" x14ac:dyDescent="0.25">
      <c r="B8" s="18"/>
      <c r="C8" s="18"/>
      <c r="D8" s="1" t="s">
        <v>10</v>
      </c>
    </row>
    <row r="9" spans="2:7" x14ac:dyDescent="0.25">
      <c r="B9" s="17"/>
      <c r="C9" s="17"/>
      <c r="D9" s="1" t="s">
        <v>39</v>
      </c>
    </row>
    <row r="10" spans="2:7" x14ac:dyDescent="0.25">
      <c r="D10" s="17" t="s">
        <v>40</v>
      </c>
    </row>
    <row r="11" spans="2:7" x14ac:dyDescent="0.25">
      <c r="D11" t="s">
        <v>25</v>
      </c>
    </row>
    <row r="13" spans="2:7" x14ac:dyDescent="0.25">
      <c r="F13" t="s">
        <v>10</v>
      </c>
    </row>
  </sheetData>
  <mergeCells count="2"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Exposure Equations</vt:lpstr>
      <vt:lpstr>Air Units Conversion (ppm-mgm3)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Leang</dc:creator>
  <cp:lastModifiedBy>Amy Leang</cp:lastModifiedBy>
  <dcterms:created xsi:type="dcterms:W3CDTF">2020-08-18T16:16:15Z</dcterms:created>
  <dcterms:modified xsi:type="dcterms:W3CDTF">2020-09-02T22:00:39Z</dcterms:modified>
</cp:coreProperties>
</file>