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X:\investments\Chika\Quantitative\World Growth\"/>
    </mc:Choice>
  </mc:AlternateContent>
  <bookViews>
    <workbookView xWindow="0" yWindow="0" windowWidth="28800" windowHeight="12720" activeTab="2"/>
  </bookViews>
  <sheets>
    <sheet name="G10" sheetId="1" r:id="rId1"/>
    <sheet name="Euro" sheetId="2" r:id="rId2"/>
    <sheet name="E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B19" i="1" l="1"/>
  <c r="B22" i="1" s="1"/>
  <c r="B21" i="1" l="1"/>
  <c r="B23" i="1"/>
  <c r="B24" i="1" s="1"/>
  <c r="C19" i="3"/>
  <c r="C22" i="3" s="1"/>
  <c r="D19" i="3"/>
  <c r="D23" i="3" s="1"/>
  <c r="D24" i="3" s="1"/>
  <c r="E19" i="3"/>
  <c r="E23" i="3" s="1"/>
  <c r="F19" i="3"/>
  <c r="F23" i="3" s="1"/>
  <c r="G19" i="3"/>
  <c r="G23" i="3" s="1"/>
  <c r="H19" i="3"/>
  <c r="H21" i="3" s="1"/>
  <c r="I19" i="3"/>
  <c r="I21" i="3" s="1"/>
  <c r="J19" i="3"/>
  <c r="J22" i="3" s="1"/>
  <c r="K19" i="3"/>
  <c r="K22" i="3" s="1"/>
  <c r="L19" i="3"/>
  <c r="L23" i="3" s="1"/>
  <c r="M19" i="3"/>
  <c r="M23" i="3" s="1"/>
  <c r="N19" i="3"/>
  <c r="N23" i="3" s="1"/>
  <c r="O19" i="3"/>
  <c r="O23" i="3" s="1"/>
  <c r="P19" i="3"/>
  <c r="P21" i="3" s="1"/>
  <c r="B19" i="3"/>
  <c r="B23" i="3" s="1"/>
  <c r="C19" i="2"/>
  <c r="C21" i="2" s="1"/>
  <c r="D19" i="2"/>
  <c r="D21" i="2" s="1"/>
  <c r="E19" i="2"/>
  <c r="E22" i="2" s="1"/>
  <c r="F19" i="2"/>
  <c r="F22" i="2" s="1"/>
  <c r="G19" i="2"/>
  <c r="G22" i="2" s="1"/>
  <c r="H19" i="2"/>
  <c r="H22" i="2" s="1"/>
  <c r="I19" i="2"/>
  <c r="I21" i="2" s="1"/>
  <c r="J19" i="2"/>
  <c r="J21" i="2" s="1"/>
  <c r="K19" i="2"/>
  <c r="K21" i="2" s="1"/>
  <c r="L19" i="2"/>
  <c r="L21" i="2" s="1"/>
  <c r="M19" i="2"/>
  <c r="M22" i="2" s="1"/>
  <c r="N19" i="2"/>
  <c r="N22" i="2" s="1"/>
  <c r="O19" i="2"/>
  <c r="O22" i="2" s="1"/>
  <c r="P19" i="2"/>
  <c r="P22" i="2" s="1"/>
  <c r="Q19" i="2"/>
  <c r="Q21" i="2" s="1"/>
  <c r="R19" i="2"/>
  <c r="R21" i="2" s="1"/>
  <c r="S19" i="2"/>
  <c r="S21" i="2" s="1"/>
  <c r="T19" i="2"/>
  <c r="T21" i="2" s="1"/>
  <c r="U19" i="2"/>
  <c r="U22" i="2" s="1"/>
  <c r="V19" i="2"/>
  <c r="V22" i="2" s="1"/>
  <c r="W19" i="2"/>
  <c r="W22" i="2" s="1"/>
  <c r="X19" i="2"/>
  <c r="X22" i="2" s="1"/>
  <c r="Y19" i="2"/>
  <c r="Y21" i="2" s="1"/>
  <c r="Z19" i="2"/>
  <c r="Z21" i="2" s="1"/>
  <c r="AA19" i="2"/>
  <c r="AA21" i="2" s="1"/>
  <c r="AB19" i="2"/>
  <c r="AB21" i="2" s="1"/>
  <c r="AC19" i="2"/>
  <c r="AC22" i="2" s="1"/>
  <c r="AD19" i="2"/>
  <c r="AD22" i="2" s="1"/>
  <c r="B19" i="2"/>
  <c r="B21" i="2" s="1"/>
  <c r="C19" i="1"/>
  <c r="D19" i="1"/>
  <c r="D22" i="1" s="1"/>
  <c r="E19" i="1"/>
  <c r="F19" i="1"/>
  <c r="H19" i="1"/>
  <c r="I19" i="1"/>
  <c r="J19" i="1"/>
  <c r="K19" i="1"/>
  <c r="L19" i="1"/>
  <c r="M19" i="1"/>
  <c r="AD23" i="2" l="1"/>
  <c r="N23" i="2"/>
  <c r="P23" i="2"/>
  <c r="O23" i="2"/>
  <c r="M23" i="1"/>
  <c r="M22" i="1"/>
  <c r="M21" i="1"/>
  <c r="J22" i="2"/>
  <c r="O21" i="2"/>
  <c r="G23" i="2"/>
  <c r="N21" i="2"/>
  <c r="I22" i="2"/>
  <c r="Z22" i="2"/>
  <c r="G21" i="2"/>
  <c r="Y22" i="2"/>
  <c r="P21" i="2"/>
  <c r="P24" i="2" s="1"/>
  <c r="R22" i="2"/>
  <c r="G22" i="3"/>
  <c r="M22" i="3"/>
  <c r="O21" i="3"/>
  <c r="O24" i="3" s="1"/>
  <c r="I22" i="3"/>
  <c r="H22" i="3"/>
  <c r="N21" i="3"/>
  <c r="N24" i="3" s="1"/>
  <c r="M21" i="3"/>
  <c r="M24" i="3" s="1"/>
  <c r="D22" i="2"/>
  <c r="H23" i="2"/>
  <c r="S22" i="2"/>
  <c r="C22" i="2"/>
  <c r="H21" i="2"/>
  <c r="T22" i="2"/>
  <c r="AD21" i="2"/>
  <c r="AD24" i="2" s="1"/>
  <c r="X23" i="2"/>
  <c r="F23" i="2"/>
  <c r="Q22" i="2"/>
  <c r="X21" i="2"/>
  <c r="F21" i="2"/>
  <c r="W23" i="2"/>
  <c r="AB22" i="2"/>
  <c r="L22" i="2"/>
  <c r="W21" i="2"/>
  <c r="V23" i="2"/>
  <c r="AA22" i="2"/>
  <c r="K22" i="2"/>
  <c r="V21" i="2"/>
  <c r="H22" i="1"/>
  <c r="H21" i="1"/>
  <c r="H23" i="1"/>
  <c r="G23" i="1"/>
  <c r="G21" i="1"/>
  <c r="G22" i="1"/>
  <c r="L23" i="1"/>
  <c r="L22" i="1"/>
  <c r="L21" i="1"/>
  <c r="C23" i="1"/>
  <c r="C22" i="1"/>
  <c r="C21" i="1"/>
  <c r="E21" i="1"/>
  <c r="E23" i="1"/>
  <c r="E22" i="1"/>
  <c r="D23" i="1"/>
  <c r="D21" i="1"/>
  <c r="K23" i="1"/>
  <c r="K22" i="1"/>
  <c r="K21" i="1"/>
  <c r="J22" i="1"/>
  <c r="J21" i="1"/>
  <c r="J23" i="1"/>
  <c r="F21" i="1"/>
  <c r="F23" i="1"/>
  <c r="F22" i="1"/>
  <c r="I22" i="1"/>
  <c r="I21" i="1"/>
  <c r="I23" i="1"/>
  <c r="D21" i="3"/>
  <c r="C23" i="3"/>
  <c r="P22" i="3"/>
  <c r="F22" i="3"/>
  <c r="G21" i="3"/>
  <c r="G24" i="3" s="1"/>
  <c r="K21" i="3"/>
  <c r="O22" i="3"/>
  <c r="E22" i="3"/>
  <c r="F21" i="3"/>
  <c r="F24" i="3" s="1"/>
  <c r="L22" i="3"/>
  <c r="C21" i="3"/>
  <c r="K23" i="3"/>
  <c r="L21" i="3"/>
  <c r="L24" i="3" s="1"/>
  <c r="N22" i="3"/>
  <c r="D22" i="3"/>
  <c r="E21" i="3"/>
  <c r="E24" i="3" s="1"/>
  <c r="M21" i="2"/>
  <c r="AB23" i="2"/>
  <c r="AB24" i="2" s="1"/>
  <c r="T23" i="2"/>
  <c r="T24" i="2" s="1"/>
  <c r="L23" i="2"/>
  <c r="L24" i="2" s="1"/>
  <c r="D23" i="2"/>
  <c r="D24" i="2" s="1"/>
  <c r="AC23" i="2"/>
  <c r="M23" i="2"/>
  <c r="AC21" i="2"/>
  <c r="U21" i="2"/>
  <c r="E21" i="2"/>
  <c r="AA23" i="2"/>
  <c r="AA24" i="2" s="1"/>
  <c r="S23" i="2"/>
  <c r="S24" i="2" s="1"/>
  <c r="K23" i="2"/>
  <c r="K24" i="2" s="1"/>
  <c r="C23" i="2"/>
  <c r="C24" i="2" s="1"/>
  <c r="Z23" i="2"/>
  <c r="Z24" i="2" s="1"/>
  <c r="R23" i="2"/>
  <c r="R24" i="2" s="1"/>
  <c r="J23" i="2"/>
  <c r="J24" i="2" s="1"/>
  <c r="U23" i="2"/>
  <c r="E23" i="2"/>
  <c r="Y23" i="2"/>
  <c r="Y24" i="2" s="1"/>
  <c r="Q23" i="2"/>
  <c r="Q24" i="2" s="1"/>
  <c r="I23" i="2"/>
  <c r="I24" i="2" s="1"/>
  <c r="I23" i="3"/>
  <c r="I24" i="3" s="1"/>
  <c r="J21" i="3"/>
  <c r="B21" i="3"/>
  <c r="B24" i="3" s="1"/>
  <c r="J23" i="3"/>
  <c r="B22" i="3"/>
  <c r="P23" i="3"/>
  <c r="P24" i="3" s="1"/>
  <c r="H23" i="3"/>
  <c r="H24" i="3" s="1"/>
  <c r="B23" i="2"/>
  <c r="B24" i="2" s="1"/>
  <c r="B22" i="2"/>
  <c r="A54" i="1"/>
  <c r="A55" i="1" s="1"/>
  <c r="C53" i="1"/>
  <c r="D53" i="1" s="1"/>
  <c r="B53" i="1"/>
  <c r="A54" i="2"/>
  <c r="A55" i="2" s="1"/>
  <c r="C53" i="2"/>
  <c r="D53" i="2" s="1"/>
  <c r="B53" i="2"/>
  <c r="C53" i="3"/>
  <c r="D53" i="3" s="1"/>
  <c r="A54" i="3"/>
  <c r="C54" i="3" s="1"/>
  <c r="D54" i="3" s="1"/>
  <c r="B53" i="3"/>
  <c r="E24" i="1" l="1"/>
  <c r="M24" i="2"/>
  <c r="N24" i="2"/>
  <c r="M24" i="1"/>
  <c r="G24" i="2"/>
  <c r="O24" i="2"/>
  <c r="J24" i="3"/>
  <c r="F24" i="1"/>
  <c r="H24" i="2"/>
  <c r="I24" i="1"/>
  <c r="D24" i="1"/>
  <c r="H24" i="1"/>
  <c r="X24" i="2"/>
  <c r="U24" i="2"/>
  <c r="K24" i="3"/>
  <c r="W24" i="2"/>
  <c r="V24" i="2"/>
  <c r="F24" i="2"/>
  <c r="C24" i="1"/>
  <c r="G24" i="1"/>
  <c r="K24" i="1"/>
  <c r="L24" i="1"/>
  <c r="C24" i="3"/>
  <c r="E24" i="2"/>
  <c r="AC24" i="2"/>
  <c r="J24" i="1"/>
  <c r="A55" i="3"/>
  <c r="B54" i="3"/>
  <c r="B55" i="1"/>
  <c r="C55" i="1"/>
  <c r="D55" i="1" s="1"/>
  <c r="A56" i="1"/>
  <c r="B54" i="1"/>
  <c r="C54" i="1"/>
  <c r="D54" i="1" s="1"/>
  <c r="C55" i="2"/>
  <c r="D55" i="2" s="1"/>
  <c r="B55" i="2"/>
  <c r="A56" i="2"/>
  <c r="B54" i="2"/>
  <c r="C54" i="2"/>
  <c r="D54" i="2" s="1"/>
  <c r="A56" i="3" l="1"/>
  <c r="C55" i="3"/>
  <c r="D55" i="3" s="1"/>
  <c r="A57" i="1"/>
  <c r="C56" i="1"/>
  <c r="D56" i="1" s="1"/>
  <c r="B56" i="1"/>
  <c r="A57" i="2"/>
  <c r="C56" i="2"/>
  <c r="D56" i="2" s="1"/>
  <c r="B56" i="2"/>
  <c r="B55" i="3"/>
  <c r="A57" i="3" l="1"/>
  <c r="C56" i="3"/>
  <c r="D56" i="3" s="1"/>
  <c r="B56" i="3"/>
  <c r="C57" i="1"/>
  <c r="D57" i="1" s="1"/>
  <c r="B57" i="1"/>
  <c r="A58" i="1"/>
  <c r="B57" i="2"/>
  <c r="C57" i="2"/>
  <c r="D57" i="2" s="1"/>
  <c r="A58" i="2"/>
  <c r="A58" i="3" l="1"/>
  <c r="C57" i="3"/>
  <c r="D57" i="3" s="1"/>
  <c r="B57" i="3"/>
  <c r="A59" i="1"/>
  <c r="C58" i="1"/>
  <c r="D58" i="1" s="1"/>
  <c r="B58" i="1"/>
  <c r="A59" i="2"/>
  <c r="C58" i="2"/>
  <c r="D58" i="2" s="1"/>
  <c r="B58" i="2"/>
  <c r="A59" i="3" l="1"/>
  <c r="C58" i="3"/>
  <c r="D58" i="3" s="1"/>
  <c r="B58" i="3"/>
  <c r="B59" i="1"/>
  <c r="C59" i="1"/>
  <c r="D59" i="1" s="1"/>
  <c r="A60" i="1"/>
  <c r="C59" i="2"/>
  <c r="D59" i="2" s="1"/>
  <c r="B59" i="2"/>
  <c r="A60" i="2"/>
  <c r="A60" i="3" l="1"/>
  <c r="C59" i="3"/>
  <c r="D59" i="3" s="1"/>
  <c r="B59" i="3"/>
  <c r="A61" i="1"/>
  <c r="C60" i="1"/>
  <c r="D60" i="1" s="1"/>
  <c r="B60" i="1"/>
  <c r="A61" i="2"/>
  <c r="C60" i="2"/>
  <c r="D60" i="2" s="1"/>
  <c r="B60" i="2"/>
  <c r="A61" i="3" l="1"/>
  <c r="C60" i="3"/>
  <c r="D60" i="3" s="1"/>
  <c r="B60" i="3"/>
  <c r="C61" i="1"/>
  <c r="D61" i="1" s="1"/>
  <c r="B61" i="1"/>
  <c r="A62" i="1"/>
  <c r="B61" i="2"/>
  <c r="C61" i="2"/>
  <c r="D61" i="2" s="1"/>
  <c r="A62" i="2"/>
  <c r="A62" i="3" l="1"/>
  <c r="C61" i="3"/>
  <c r="D61" i="3" s="1"/>
  <c r="B61" i="3"/>
  <c r="A63" i="1"/>
  <c r="C62" i="1"/>
  <c r="D62" i="1" s="1"/>
  <c r="B62" i="1"/>
  <c r="A63" i="2"/>
  <c r="C62" i="2"/>
  <c r="D62" i="2" s="1"/>
  <c r="B62" i="2"/>
  <c r="A63" i="3" l="1"/>
  <c r="C62" i="3"/>
  <c r="D62" i="3" s="1"/>
  <c r="B62" i="3"/>
  <c r="B63" i="1"/>
  <c r="C63" i="1"/>
  <c r="D63" i="1" s="1"/>
  <c r="A64" i="1"/>
  <c r="C63" i="2"/>
  <c r="D63" i="2" s="1"/>
  <c r="B63" i="2"/>
  <c r="A64" i="2"/>
  <c r="A64" i="3" l="1"/>
  <c r="C63" i="3"/>
  <c r="D63" i="3" s="1"/>
  <c r="B63" i="3"/>
  <c r="A65" i="1"/>
  <c r="C64" i="1"/>
  <c r="D64" i="1" s="1"/>
  <c r="B64" i="1"/>
  <c r="A65" i="2"/>
  <c r="C64" i="2"/>
  <c r="D64" i="2" s="1"/>
  <c r="B64" i="2"/>
  <c r="A65" i="3" l="1"/>
  <c r="C64" i="3"/>
  <c r="D64" i="3" s="1"/>
  <c r="B64" i="3"/>
  <c r="B65" i="1"/>
  <c r="C65" i="1"/>
  <c r="D65" i="1" s="1"/>
  <c r="A66" i="1"/>
  <c r="B65" i="2"/>
  <c r="C65" i="2"/>
  <c r="D65" i="2" s="1"/>
  <c r="A66" i="2"/>
  <c r="A66" i="3" l="1"/>
  <c r="C65" i="3"/>
  <c r="D65" i="3" s="1"/>
  <c r="B65" i="3"/>
  <c r="A67" i="1"/>
  <c r="C66" i="1"/>
  <c r="D66" i="1" s="1"/>
  <c r="B66" i="1"/>
  <c r="A67" i="2"/>
  <c r="C66" i="2"/>
  <c r="D66" i="2" s="1"/>
  <c r="B66" i="2"/>
  <c r="A67" i="3" l="1"/>
  <c r="C66" i="3"/>
  <c r="D66" i="3" s="1"/>
  <c r="B66" i="3"/>
  <c r="C67" i="1"/>
  <c r="D67" i="1" s="1"/>
  <c r="B67" i="1"/>
  <c r="A68" i="1"/>
  <c r="B67" i="2"/>
  <c r="C67" i="2"/>
  <c r="D67" i="2" s="1"/>
  <c r="A68" i="2"/>
  <c r="A68" i="3" l="1"/>
  <c r="C67" i="3"/>
  <c r="D67" i="3" s="1"/>
  <c r="B67" i="3"/>
  <c r="A69" i="1"/>
  <c r="C68" i="1"/>
  <c r="D68" i="1" s="1"/>
  <c r="B68" i="1"/>
  <c r="A69" i="2"/>
  <c r="C68" i="2"/>
  <c r="D68" i="2" s="1"/>
  <c r="B68" i="2"/>
  <c r="A69" i="3" l="1"/>
  <c r="C68" i="3"/>
  <c r="D68" i="3" s="1"/>
  <c r="B68" i="3"/>
  <c r="B69" i="1"/>
  <c r="C69" i="1"/>
  <c r="D69" i="1" s="1"/>
  <c r="A70" i="1"/>
  <c r="C69" i="2"/>
  <c r="D69" i="2" s="1"/>
  <c r="B69" i="2"/>
  <c r="A70" i="2"/>
  <c r="A70" i="3" l="1"/>
  <c r="C69" i="3"/>
  <c r="D69" i="3" s="1"/>
  <c r="B69" i="3"/>
  <c r="A71" i="1"/>
  <c r="C70" i="1"/>
  <c r="D70" i="1" s="1"/>
  <c r="B70" i="1"/>
  <c r="A71" i="2"/>
  <c r="C70" i="2"/>
  <c r="D70" i="2" s="1"/>
  <c r="B70" i="2"/>
  <c r="A71" i="3" l="1"/>
  <c r="C70" i="3"/>
  <c r="D70" i="3" s="1"/>
  <c r="B70" i="3"/>
  <c r="B71" i="1"/>
  <c r="C71" i="1"/>
  <c r="D71" i="1" s="1"/>
  <c r="A72" i="1"/>
  <c r="B71" i="2"/>
  <c r="C71" i="2"/>
  <c r="D71" i="2" s="1"/>
  <c r="A72" i="2"/>
  <c r="A72" i="3" l="1"/>
  <c r="C71" i="3"/>
  <c r="D71" i="3" s="1"/>
  <c r="B71" i="3"/>
  <c r="A73" i="1"/>
  <c r="C72" i="1"/>
  <c r="D72" i="1" s="1"/>
  <c r="B72" i="1"/>
  <c r="A73" i="2"/>
  <c r="C72" i="2"/>
  <c r="D72" i="2" s="1"/>
  <c r="B72" i="2"/>
  <c r="A73" i="3" l="1"/>
  <c r="C72" i="3"/>
  <c r="D72" i="3" s="1"/>
  <c r="B72" i="3"/>
  <c r="B73" i="1"/>
  <c r="C73" i="1"/>
  <c r="D73" i="1" s="1"/>
  <c r="A74" i="1"/>
  <c r="B73" i="2"/>
  <c r="C73" i="2"/>
  <c r="D73" i="2" s="1"/>
  <c r="A74" i="2"/>
  <c r="A74" i="3" l="1"/>
  <c r="C73" i="3"/>
  <c r="D73" i="3" s="1"/>
  <c r="B73" i="3"/>
  <c r="A75" i="1"/>
  <c r="C74" i="1"/>
  <c r="D74" i="1" s="1"/>
  <c r="B74" i="1"/>
  <c r="A75" i="2"/>
  <c r="C74" i="2"/>
  <c r="D74" i="2" s="1"/>
  <c r="B74" i="2"/>
  <c r="A75" i="3" l="1"/>
  <c r="C74" i="3"/>
  <c r="D74" i="3" s="1"/>
  <c r="B74" i="3"/>
  <c r="C75" i="1"/>
  <c r="D75" i="1" s="1"/>
  <c r="B75" i="1"/>
  <c r="A76" i="1"/>
  <c r="B75" i="2"/>
  <c r="C75" i="2"/>
  <c r="D75" i="2" s="1"/>
  <c r="A76" i="2"/>
  <c r="A76" i="3" l="1"/>
  <c r="C75" i="3"/>
  <c r="D75" i="3" s="1"/>
  <c r="B75" i="3"/>
  <c r="A77" i="1"/>
  <c r="C76" i="1"/>
  <c r="D76" i="1" s="1"/>
  <c r="B76" i="1"/>
  <c r="A77" i="2"/>
  <c r="C76" i="2"/>
  <c r="D76" i="2" s="1"/>
  <c r="B76" i="2"/>
  <c r="A77" i="3" l="1"/>
  <c r="C76" i="3"/>
  <c r="D76" i="3" s="1"/>
  <c r="B76" i="3"/>
  <c r="B77" i="1"/>
  <c r="C77" i="1"/>
  <c r="D77" i="1" s="1"/>
  <c r="A78" i="1"/>
  <c r="B77" i="2"/>
  <c r="C77" i="2"/>
  <c r="D77" i="2" s="1"/>
  <c r="A78" i="2"/>
  <c r="A78" i="3" l="1"/>
  <c r="C77" i="3"/>
  <c r="D77" i="3" s="1"/>
  <c r="B77" i="3"/>
  <c r="A79" i="1"/>
  <c r="C78" i="1"/>
  <c r="D78" i="1" s="1"/>
  <c r="B78" i="1"/>
  <c r="A79" i="2"/>
  <c r="C78" i="2"/>
  <c r="D78" i="2" s="1"/>
  <c r="B78" i="2"/>
  <c r="A79" i="3" l="1"/>
  <c r="C78" i="3"/>
  <c r="D78" i="3" s="1"/>
  <c r="B78" i="3"/>
  <c r="B79" i="1"/>
  <c r="C79" i="1"/>
  <c r="D79" i="1" s="1"/>
  <c r="A80" i="1"/>
  <c r="B79" i="2"/>
  <c r="C79" i="2"/>
  <c r="D79" i="2" s="1"/>
  <c r="A80" i="2"/>
  <c r="A80" i="3" l="1"/>
  <c r="C79" i="3"/>
  <c r="D79" i="3" s="1"/>
  <c r="B79" i="3"/>
  <c r="A81" i="1"/>
  <c r="C80" i="1"/>
  <c r="D80" i="1" s="1"/>
  <c r="B80" i="1"/>
  <c r="A81" i="2"/>
  <c r="C80" i="2"/>
  <c r="D80" i="2" s="1"/>
  <c r="B80" i="2"/>
  <c r="A81" i="3" l="1"/>
  <c r="C80" i="3"/>
  <c r="D80" i="3" s="1"/>
  <c r="B80" i="3"/>
  <c r="B81" i="1"/>
  <c r="C81" i="1"/>
  <c r="D81" i="1" s="1"/>
  <c r="A82" i="1"/>
  <c r="B81" i="2"/>
  <c r="C81" i="2"/>
  <c r="D81" i="2" s="1"/>
  <c r="A82" i="2"/>
  <c r="A82" i="3" l="1"/>
  <c r="C81" i="3"/>
  <c r="D81" i="3" s="1"/>
  <c r="B81" i="3"/>
  <c r="A83" i="1"/>
  <c r="C82" i="1"/>
  <c r="D82" i="1" s="1"/>
  <c r="B82" i="1"/>
  <c r="A83" i="2"/>
  <c r="C82" i="2"/>
  <c r="D82" i="2" s="1"/>
  <c r="B82" i="2"/>
  <c r="A83" i="3" l="1"/>
  <c r="C82" i="3"/>
  <c r="D82" i="3" s="1"/>
  <c r="B82" i="3"/>
  <c r="B83" i="1"/>
  <c r="C83" i="1"/>
  <c r="D83" i="1" s="1"/>
  <c r="A84" i="1"/>
  <c r="B83" i="2"/>
  <c r="C83" i="2"/>
  <c r="D83" i="2" s="1"/>
  <c r="A84" i="2"/>
  <c r="A84" i="3" l="1"/>
  <c r="C83" i="3"/>
  <c r="D83" i="3" s="1"/>
  <c r="B83" i="3"/>
  <c r="A85" i="1"/>
  <c r="C84" i="1"/>
  <c r="D84" i="1" s="1"/>
  <c r="B84" i="1"/>
  <c r="A85" i="2"/>
  <c r="C84" i="2"/>
  <c r="D84" i="2" s="1"/>
  <c r="B84" i="2"/>
  <c r="A85" i="3" l="1"/>
  <c r="C84" i="3"/>
  <c r="D84" i="3" s="1"/>
  <c r="B84" i="3"/>
  <c r="B85" i="1"/>
  <c r="C85" i="1"/>
  <c r="D85" i="1" s="1"/>
  <c r="B85" i="2"/>
  <c r="C85" i="2"/>
  <c r="D85" i="2" s="1"/>
  <c r="B85" i="3" l="1"/>
  <c r="C85" i="3"/>
  <c r="D85" i="3" s="1"/>
</calcChain>
</file>

<file path=xl/sharedStrings.xml><?xml version="1.0" encoding="utf-8"?>
<sst xmlns="http://schemas.openxmlformats.org/spreadsheetml/2006/main" count="143" uniqueCount="74">
  <si>
    <t>Country</t>
  </si>
  <si>
    <t>Latest Quarter</t>
  </si>
  <si>
    <t>Latest Smoothed GDP Growth(%)</t>
  </si>
  <si>
    <t>Stochastic</t>
  </si>
  <si>
    <t>Last Smoothed Min GDP Date</t>
  </si>
  <si>
    <t>Last Smoothed Min GDP Growth(%)</t>
  </si>
  <si>
    <t>Last Smoothed Max GDP Date</t>
  </si>
  <si>
    <t>Last Smoothed Max GDP Growth(%)</t>
  </si>
  <si>
    <t>Economic Cycle(1:Expansion,-1:Contraction)</t>
  </si>
  <si>
    <t>Quarters since last Min</t>
  </si>
  <si>
    <t>Quarters since last Max</t>
  </si>
  <si>
    <t>Time Into half cycle(=2yrs)</t>
  </si>
  <si>
    <t>Adjusted Quarters since last Min</t>
  </si>
  <si>
    <t>Adjusted Quarters since last Max</t>
  </si>
  <si>
    <t>(max-min)/stdev - cyclicality</t>
  </si>
  <si>
    <t>Australia</t>
  </si>
  <si>
    <t>x</t>
  </si>
  <si>
    <t>y</t>
  </si>
  <si>
    <t>Moving Average Window(quarters)</t>
  </si>
  <si>
    <t>Cycle length(quarters)</t>
  </si>
  <si>
    <t>sine</t>
  </si>
  <si>
    <t>conditional formatting - negative x</t>
  </si>
  <si>
    <t>conditional formatting - positive x</t>
  </si>
  <si>
    <t>conditional formatting - zero x</t>
  </si>
  <si>
    <t>adjusted x (for charting purpose)</t>
  </si>
  <si>
    <t>negative &amp; zero x</t>
  </si>
  <si>
    <t>Brazil</t>
  </si>
  <si>
    <t>Mexico</t>
  </si>
  <si>
    <t>Argentina</t>
  </si>
  <si>
    <t>Chile</t>
  </si>
  <si>
    <t>Peru</t>
  </si>
  <si>
    <t>Russia</t>
  </si>
  <si>
    <t>Turkey</t>
  </si>
  <si>
    <t>China</t>
  </si>
  <si>
    <t>South Korea</t>
  </si>
  <si>
    <t>Malaysia</t>
  </si>
  <si>
    <t>Indonesia</t>
  </si>
  <si>
    <t>India</t>
  </si>
  <si>
    <t>Philippines</t>
  </si>
  <si>
    <t>South Africa</t>
  </si>
  <si>
    <t>Morocco</t>
  </si>
  <si>
    <t>Belgium</t>
  </si>
  <si>
    <t>Canada</t>
  </si>
  <si>
    <t>France</t>
  </si>
  <si>
    <t>Germany</t>
  </si>
  <si>
    <t>Italy</t>
  </si>
  <si>
    <t>Japan</t>
  </si>
  <si>
    <t>Netherlands</t>
  </si>
  <si>
    <t>Sweden</t>
  </si>
  <si>
    <t>Switzerland</t>
  </si>
  <si>
    <t>United Kingdom</t>
  </si>
  <si>
    <t>United States</t>
  </si>
  <si>
    <t>Euro Area</t>
  </si>
  <si>
    <t>Austria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</si>
  <si>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</si>
  <si>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</si>
  <si>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</si>
  <si>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</si>
  <si>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</si>
  <si>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</si>
  <si>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</si>
  <si>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</si>
  <si>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</si>
  <si>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Ireland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</si>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</sst>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.000_-;\-* #,##0.000_-;_-* &quot;-&quot;??_-;_-@_-"/>
    <numFmt numFmtId="165" formatCode="0.000"/>
    <numFmt numFmtId="166" formatCode="0.0"/>
    <numFmt numFmtId="167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43" fontId="0" fillId="0" borderId="0" xfId="1" applyFont="1"/>
    <xf numFmtId="166" fontId="0" fillId="0" borderId="0" xfId="0" applyNumberFormat="1"/>
    <xf numFmtId="167" fontId="0" fillId="0" borderId="0" xfId="1" applyNumberFormat="1" applyFont="1"/>
    <xf numFmtId="2" fontId="0" fillId="0" borderId="0" xfId="0" applyNumberFormat="1"/>
    <xf numFmtId="43" fontId="0" fillId="0" borderId="0" xfId="1" applyNumberFormat="1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0" xfId="0" applyFill="1" applyBorder="1"/>
    <xf numFmtId="43" fontId="0" fillId="0" borderId="0" xfId="1" applyFont="1" applyFill="1" applyBorder="1"/>
    <xf numFmtId="0" fontId="0" fillId="0" borderId="0" xfId="0" applyAlignment="1">
      <alignment horizontal="center"/>
    </xf>
    <xf numFmtId="0" fontId="0" fillId="2" borderId="0" xfId="0" applyFill="1"/>
    <xf numFmtId="43" fontId="0" fillId="2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514023165993939E-2"/>
          <c:y val="9.0010077854192266E-2"/>
          <c:w val="0.91236797635335254"/>
          <c:h val="0.84669656799229209"/>
        </c:manualLayout>
      </c:layout>
      <c:scatterChart>
        <c:scatterStyle val="smoothMarker"/>
        <c:varyColors val="0"/>
        <c:ser>
          <c:idx val="0"/>
          <c:order val="0"/>
          <c:tx>
            <c:v>negative &amp; zero 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D3D840-7E27-49AE-BC35-DEC4AF137D1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D71-4F7C-AE96-7FBD5202D49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31FE5E-2BE1-4C4F-88B4-E33F03DC43DD}" type="CELLRANGE">
                      <a:rPr lang="en-US"/>
                      <a:pPr/>
                      <a:t>[CELLRANGE]</a:t>
                    </a:fld>
                    <a:r>
                      <a:rPr lang="en-US"/>
                      <a:t>/Switzerland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D71-4F7C-AE96-7FBD5202D49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71-4F7C-AE96-7FBD5202D49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CC2DE6-33A2-475C-9940-834515FD68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D71-4F7C-AE96-7FBD5202D49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71-4F7C-AE96-7FBD5202D49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FF1C254-A81A-4D89-A032-6E7945D62A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71-4F7C-AE96-7FBD5202D494}"/>
                </c:ext>
              </c:extLst>
            </c:dLbl>
            <c:dLbl>
              <c:idx val="6"/>
              <c:layout>
                <c:manualLayout>
                  <c:x val="1.0090088944871794E-2"/>
                  <c:y val="-4.219409282700421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71-4F7C-AE96-7FBD5202D494}"/>
                </c:ext>
              </c:extLst>
            </c:dLbl>
            <c:dLbl>
              <c:idx val="7"/>
              <c:layout>
                <c:manualLayout>
                  <c:x val="-7.3513505169780266E-2"/>
                  <c:y val="-3.9381153305203941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71-4F7C-AE96-7FBD5202D49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71-4F7C-AE96-7FBD5202D49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71-4F7C-AE96-7FBD5202D49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71-4F7C-AE96-7FBD5202D49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F6E5661-5BC8-46B4-9761-24A8A51E4B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71-4F7C-AE96-7FBD5202D4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'G10'!$B$24:$M$24</c:f>
              <c:numCache>
                <c:formatCode>General</c:formatCode>
                <c:ptCount val="12"/>
                <c:pt idx="0">
                  <c:v>#N/A</c:v>
                </c:pt>
                <c:pt idx="1">
                  <c:v>-0.98499999999999999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-0.5</c:v>
                </c:pt>
                <c:pt idx="6">
                  <c:v>#N/A</c:v>
                </c:pt>
                <c:pt idx="7">
                  <c:v>#N/A</c:v>
                </c:pt>
                <c:pt idx="8">
                  <c:v>-0.98499999999999999</c:v>
                </c:pt>
                <c:pt idx="9">
                  <c:v>#N/A</c:v>
                </c:pt>
                <c:pt idx="10">
                  <c:v>#N/A</c:v>
                </c:pt>
                <c:pt idx="11">
                  <c:v>-0.125</c:v>
                </c:pt>
              </c:numCache>
            </c:numRef>
          </c:xVal>
          <c:yVal>
            <c:numRef>
              <c:f>'G10'!$B$17:$M$17</c:f>
              <c:numCache>
                <c:formatCode>_(* #,##0.00_);_(* \(#,##0.00\);_(* "-"??_);_(@_)</c:formatCode>
                <c:ptCount val="12"/>
                <c:pt idx="0">
                  <c:v>0.66761097079253251</c:v>
                </c:pt>
                <c:pt idx="1">
                  <c:v>0</c:v>
                </c:pt>
                <c:pt idx="2">
                  <c:v>1</c:v>
                </c:pt>
                <c:pt idx="3">
                  <c:v>0.99253525030447387</c:v>
                </c:pt>
                <c:pt idx="4">
                  <c:v>1</c:v>
                </c:pt>
                <c:pt idx="5">
                  <c:v>0.61887922467831502</c:v>
                </c:pt>
                <c:pt idx="6">
                  <c:v>0.784266035788872</c:v>
                </c:pt>
                <c:pt idx="7">
                  <c:v>1</c:v>
                </c:pt>
                <c:pt idx="8">
                  <c:v>0</c:v>
                </c:pt>
                <c:pt idx="9">
                  <c:v>0.37682330292308491</c:v>
                </c:pt>
                <c:pt idx="10">
                  <c:v>0.25125360110389267</c:v>
                </c:pt>
                <c:pt idx="11">
                  <c:v>9.3395345967250534E-2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'G10'!$B$1:$M$1</c15:f>
                <c15:dlblRangeCache>
                  <c:ptCount val="12"/>
                  <c:pt idx="0">
                    <c:v>Belgium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Italy</c:v>
                  </c:pt>
                  <c:pt idx="5">
                    <c:v>Japan</c:v>
                  </c:pt>
                  <c:pt idx="6">
                    <c:v>Netherlands</c:v>
                  </c:pt>
                  <c:pt idx="7">
                    <c:v>Sweden</c:v>
                  </c:pt>
                  <c:pt idx="8">
                    <c:v>Switzerland</c:v>
                  </c:pt>
                  <c:pt idx="9">
                    <c:v>United Kingdom</c:v>
                  </c:pt>
                  <c:pt idx="10">
                    <c:v>United States</c:v>
                  </c:pt>
                  <c:pt idx="11">
                    <c:v>Australia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DD71-4F7C-AE96-7FBD5202D494}"/>
            </c:ext>
          </c:extLst>
        </c:ser>
        <c:ser>
          <c:idx val="1"/>
          <c:order val="1"/>
          <c:tx>
            <c:v>sine curve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'G10'!$D$53:$D$85</c:f>
              <c:numCache>
                <c:formatCode>General</c:formatCode>
                <c:ptCount val="33"/>
                <c:pt idx="0">
                  <c:v>-1</c:v>
                </c:pt>
                <c:pt idx="1">
                  <c:v>-0.9375</c:v>
                </c:pt>
                <c:pt idx="2">
                  <c:v>-0.875</c:v>
                </c:pt>
                <c:pt idx="3">
                  <c:v>-0.8125</c:v>
                </c:pt>
                <c:pt idx="4">
                  <c:v>-0.75</c:v>
                </c:pt>
                <c:pt idx="5">
                  <c:v>-0.6875</c:v>
                </c:pt>
                <c:pt idx="6">
                  <c:v>-0.625</c:v>
                </c:pt>
                <c:pt idx="7">
                  <c:v>-0.5625</c:v>
                </c:pt>
                <c:pt idx="8">
                  <c:v>-0.5</c:v>
                </c:pt>
                <c:pt idx="9">
                  <c:v>-0.4375</c:v>
                </c:pt>
                <c:pt idx="10">
                  <c:v>-0.375</c:v>
                </c:pt>
                <c:pt idx="11">
                  <c:v>-0.31250000000000011</c:v>
                </c:pt>
                <c:pt idx="12">
                  <c:v>-0.25</c:v>
                </c:pt>
                <c:pt idx="13">
                  <c:v>-0.18749999999999989</c:v>
                </c:pt>
                <c:pt idx="14">
                  <c:v>-0.12499999999999989</c:v>
                </c:pt>
                <c:pt idx="15">
                  <c:v>-6.2499999999999778E-2</c:v>
                </c:pt>
                <c:pt idx="16">
                  <c:v>0</c:v>
                </c:pt>
                <c:pt idx="17">
                  <c:v>6.2500000000000444E-2</c:v>
                </c:pt>
                <c:pt idx="18">
                  <c:v>0.12500000000000044</c:v>
                </c:pt>
                <c:pt idx="19">
                  <c:v>0.18750000000000044</c:v>
                </c:pt>
                <c:pt idx="20">
                  <c:v>0.25000000000000067</c:v>
                </c:pt>
                <c:pt idx="21">
                  <c:v>0.31250000000000067</c:v>
                </c:pt>
                <c:pt idx="22">
                  <c:v>0.37500000000000067</c:v>
                </c:pt>
                <c:pt idx="23">
                  <c:v>0.43750000000000089</c:v>
                </c:pt>
                <c:pt idx="24">
                  <c:v>0.50000000000000089</c:v>
                </c:pt>
                <c:pt idx="25">
                  <c:v>0.56250000000000089</c:v>
                </c:pt>
                <c:pt idx="26">
                  <c:v>0.62500000000000089</c:v>
                </c:pt>
                <c:pt idx="27">
                  <c:v>0.68750000000000111</c:v>
                </c:pt>
                <c:pt idx="28">
                  <c:v>0.75000000000000111</c:v>
                </c:pt>
                <c:pt idx="29">
                  <c:v>0.81250000000000111</c:v>
                </c:pt>
                <c:pt idx="30">
                  <c:v>0.87500000000000133</c:v>
                </c:pt>
                <c:pt idx="31">
                  <c:v>0.93750000000000133</c:v>
                </c:pt>
                <c:pt idx="32">
                  <c:v>1.0000000000000013</c:v>
                </c:pt>
              </c:numCache>
            </c:numRef>
          </c:xVal>
          <c:yVal>
            <c:numRef>
              <c:f>'G10'!$B$53:$B$85</c:f>
              <c:numCache>
                <c:formatCode>_(* #,##0.00_);_(* \(#,##0.00\);_(* "-"??_);_(@_)</c:formatCode>
                <c:ptCount val="33"/>
                <c:pt idx="0">
                  <c:v>0</c:v>
                </c:pt>
                <c:pt idx="1">
                  <c:v>9.8017140329560604E-2</c:v>
                </c:pt>
                <c:pt idx="2">
                  <c:v>0.19509032201612825</c:v>
                </c:pt>
                <c:pt idx="3">
                  <c:v>0.29028467725446233</c:v>
                </c:pt>
                <c:pt idx="4">
                  <c:v>0.38268343236508978</c:v>
                </c:pt>
                <c:pt idx="5">
                  <c:v>0.47139673682599764</c:v>
                </c:pt>
                <c:pt idx="6">
                  <c:v>0.55557023301960218</c:v>
                </c:pt>
                <c:pt idx="7">
                  <c:v>0.63439328416364549</c:v>
                </c:pt>
                <c:pt idx="8">
                  <c:v>0.70710678118654746</c:v>
                </c:pt>
                <c:pt idx="9">
                  <c:v>0.77301045336273699</c:v>
                </c:pt>
                <c:pt idx="10">
                  <c:v>0.83146961230254524</c:v>
                </c:pt>
                <c:pt idx="11">
                  <c:v>0.88192126434835494</c:v>
                </c:pt>
                <c:pt idx="12">
                  <c:v>0.92387953251128674</c:v>
                </c:pt>
                <c:pt idx="13">
                  <c:v>0.95694033573220894</c:v>
                </c:pt>
                <c:pt idx="14">
                  <c:v>0.98078528040323043</c:v>
                </c:pt>
                <c:pt idx="15">
                  <c:v>0.99518472667219693</c:v>
                </c:pt>
                <c:pt idx="16">
                  <c:v>1</c:v>
                </c:pt>
                <c:pt idx="17">
                  <c:v>0.99518472667219682</c:v>
                </c:pt>
                <c:pt idx="18">
                  <c:v>0.98078528040323032</c:v>
                </c:pt>
                <c:pt idx="19">
                  <c:v>0.95694033573220871</c:v>
                </c:pt>
                <c:pt idx="20">
                  <c:v>0.92387953251128641</c:v>
                </c:pt>
                <c:pt idx="21">
                  <c:v>0.88192126434835461</c:v>
                </c:pt>
                <c:pt idx="22">
                  <c:v>0.83146961230254468</c:v>
                </c:pt>
                <c:pt idx="23">
                  <c:v>0.77301045336273622</c:v>
                </c:pt>
                <c:pt idx="24">
                  <c:v>0.70710678118654668</c:v>
                </c:pt>
                <c:pt idx="25">
                  <c:v>0.63439328416364449</c:v>
                </c:pt>
                <c:pt idx="26">
                  <c:v>0.55557023301960107</c:v>
                </c:pt>
                <c:pt idx="27">
                  <c:v>0.47139673682599625</c:v>
                </c:pt>
                <c:pt idx="28">
                  <c:v>0.38268343236508823</c:v>
                </c:pt>
                <c:pt idx="29">
                  <c:v>0.29028467725446067</c:v>
                </c:pt>
                <c:pt idx="30">
                  <c:v>0.19509032201612642</c:v>
                </c:pt>
                <c:pt idx="31">
                  <c:v>9.8017140329558619E-2</c:v>
                </c:pt>
                <c:pt idx="32">
                  <c:v>-2.0979312037594511E-15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DD71-4F7C-AE96-7FBD5202D494}"/>
            </c:ext>
          </c:extLst>
        </c:ser>
        <c:ser>
          <c:idx val="2"/>
          <c:order val="2"/>
          <c:tx>
            <c:v>positive x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Belgium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DD71-4F7C-AE96-7FBD5202D49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D71-4F7C-AE96-7FBD5202D49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France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D71-4F7C-AE96-7FBD5202D49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D71-4F7C-AE96-7FBD5202D49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D71-4F7C-AE96-7FBD5202D49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D71-4F7C-AE96-7FBD5202D494}"/>
                </c:ext>
              </c:extLst>
            </c:dLbl>
            <c:dLbl>
              <c:idx val="6"/>
              <c:layout>
                <c:manualLayout>
                  <c:x val="1.4414412778388278E-3"/>
                  <c:y val="-3.375527426160338E-2"/>
                </c:manualLayout>
              </c:layout>
              <c:tx>
                <c:rich>
                  <a:bodyPr/>
                  <a:lstStyle/>
                  <a:p>
                    <a:fld id="{EC485143-F3D5-4822-BA33-1CCC3C4174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D71-4F7C-AE96-7FBD5202D494}"/>
                </c:ext>
              </c:extLst>
            </c:dLbl>
            <c:dLbl>
              <c:idx val="7"/>
              <c:layout>
                <c:manualLayout>
                  <c:x val="5.7657651113553005E-2"/>
                  <c:y val="-4.2516564410340428E-2"/>
                </c:manualLayout>
              </c:layout>
              <c:tx>
                <c:rich>
                  <a:bodyPr/>
                  <a:lstStyle/>
                  <a:p>
                    <a:fld id="{2D02235E-9DF5-43CE-A770-1246B0A61E71}" type="CELLRANGE">
                      <a:rPr lang="en-US"/>
                      <a:pPr/>
                      <a:t>[CELLRANGE]</a:t>
                    </a:fld>
                    <a:r>
                      <a:rPr lang="en-US"/>
                      <a:t>/Italy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D71-4F7C-AE96-7FBD5202D49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D71-4F7C-AE96-7FBD5202D49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8D4223C-4A8C-4EBA-8AC1-C2409CA581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D71-4F7C-AE96-7FBD5202D49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4C891B5-8880-4ADB-BE25-16BA6A76A54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D71-4F7C-AE96-7FBD5202D49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D71-4F7C-AE96-7FBD5202D4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'G10'!$B$22:$M$22</c:f>
              <c:numCache>
                <c:formatCode>General</c:formatCode>
                <c:ptCount val="12"/>
                <c:pt idx="0">
                  <c:v>0.75</c:v>
                </c:pt>
                <c:pt idx="1">
                  <c:v>#N/A</c:v>
                </c:pt>
                <c:pt idx="2">
                  <c:v>1.4999999999999999E-2</c:v>
                </c:pt>
                <c:pt idx="3">
                  <c:v>0.125</c:v>
                </c:pt>
                <c:pt idx="4">
                  <c:v>1.4999999999999999E-2</c:v>
                </c:pt>
                <c:pt idx="5">
                  <c:v>#N/A</c:v>
                </c:pt>
                <c:pt idx="6">
                  <c:v>0.375</c:v>
                </c:pt>
                <c:pt idx="7">
                  <c:v>1.4999999999999999E-2</c:v>
                </c:pt>
                <c:pt idx="8">
                  <c:v>#N/A</c:v>
                </c:pt>
                <c:pt idx="9">
                  <c:v>0.625</c:v>
                </c:pt>
                <c:pt idx="10">
                  <c:v>0.5</c:v>
                </c:pt>
                <c:pt idx="11">
                  <c:v>#N/A</c:v>
                </c:pt>
              </c:numCache>
            </c:numRef>
          </c:xVal>
          <c:yVal>
            <c:numRef>
              <c:f>'G10'!$B$17:$M$17</c:f>
              <c:numCache>
                <c:formatCode>_(* #,##0.00_);_(* \(#,##0.00\);_(* "-"??_);_(@_)</c:formatCode>
                <c:ptCount val="12"/>
                <c:pt idx="0">
                  <c:v>0.66761097079253251</c:v>
                </c:pt>
                <c:pt idx="1">
                  <c:v>0</c:v>
                </c:pt>
                <c:pt idx="2">
                  <c:v>1</c:v>
                </c:pt>
                <c:pt idx="3">
                  <c:v>0.99253525030447387</c:v>
                </c:pt>
                <c:pt idx="4">
                  <c:v>1</c:v>
                </c:pt>
                <c:pt idx="5">
                  <c:v>0.61887922467831502</c:v>
                </c:pt>
                <c:pt idx="6">
                  <c:v>0.784266035788872</c:v>
                </c:pt>
                <c:pt idx="7">
                  <c:v>1</c:v>
                </c:pt>
                <c:pt idx="8">
                  <c:v>0</c:v>
                </c:pt>
                <c:pt idx="9">
                  <c:v>0.37682330292308491</c:v>
                </c:pt>
                <c:pt idx="10">
                  <c:v>0.25125360110389267</c:v>
                </c:pt>
                <c:pt idx="11">
                  <c:v>9.3395345967250534E-2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'G10'!$B$1:$M$1</c15:f>
                <c15:dlblRangeCache>
                  <c:ptCount val="12"/>
                  <c:pt idx="0">
                    <c:v>Belgium</c:v>
                  </c:pt>
                  <c:pt idx="1">
                    <c:v>Canada</c:v>
                  </c:pt>
                  <c:pt idx="2">
                    <c:v>France</c:v>
                  </c:pt>
                  <c:pt idx="3">
                    <c:v>Germany</c:v>
                  </c:pt>
                  <c:pt idx="4">
                    <c:v>Italy</c:v>
                  </c:pt>
                  <c:pt idx="5">
                    <c:v>Japan</c:v>
                  </c:pt>
                  <c:pt idx="6">
                    <c:v>Netherlands</c:v>
                  </c:pt>
                  <c:pt idx="7">
                    <c:v>Sweden</c:v>
                  </c:pt>
                  <c:pt idx="8">
                    <c:v>Switzerland</c:v>
                  </c:pt>
                  <c:pt idx="9">
                    <c:v>United Kingdom</c:v>
                  </c:pt>
                  <c:pt idx="10">
                    <c:v>United States</c:v>
                  </c:pt>
                  <c:pt idx="11">
                    <c:v>Australia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A-DD71-4F7C-AE96-7FBD5202D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57440"/>
        <c:axId val="1075357832"/>
      </c:scatterChart>
      <c:valAx>
        <c:axId val="1075357440"/>
        <c:scaling>
          <c:orientation val="minMax"/>
          <c:max val="1"/>
          <c:min val="-1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75357832"/>
        <c:crosses val="autoZero"/>
        <c:crossBetween val="midCat"/>
        <c:majorUnit val="0.1"/>
        <c:minorUnit val="5.000000000000001E-2"/>
      </c:valAx>
      <c:valAx>
        <c:axId val="10753578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357440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514023165993939E-2"/>
          <c:y val="9.8448926760867236E-2"/>
          <c:w val="0.91236797635335254"/>
          <c:h val="0.8382577520275718"/>
        </c:manualLayout>
      </c:layout>
      <c:scatterChart>
        <c:scatterStyle val="smoothMarker"/>
        <c:varyColors val="0"/>
        <c:ser>
          <c:idx val="0"/>
          <c:order val="0"/>
          <c:tx>
            <c:v>negative &amp; zero 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4969B37-6B42-4E02-B8F1-D0D9C94FBE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2A-4B71-83B2-D1B7AEBC353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BA8D919-6B46-4799-9026-09656B9F3C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32A-4B71-83B2-D1B7AEBC353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2A-4B71-83B2-D1B7AEBC353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32A-4B71-83B2-D1B7AEBC353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32A-4B71-83B2-D1B7AEBC353D}"/>
                </c:ext>
              </c:extLst>
            </c:dLbl>
            <c:dLbl>
              <c:idx val="5"/>
              <c:layout>
                <c:manualLayout>
                  <c:x val="-0.20324322017527477"/>
                  <c:y val="-3.6568213783403657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32A-4B71-83B2-D1B7AEBC353D}"/>
                </c:ext>
              </c:extLst>
            </c:dLbl>
            <c:dLbl>
              <c:idx val="6"/>
              <c:layout>
                <c:manualLayout>
                  <c:x val="-0.21621619167582423"/>
                  <c:y val="2.2503516174402251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32A-4B71-83B2-D1B7AEBC353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32A-4B71-83B2-D1B7AEBC353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71CC8D1-008C-43EC-A6A1-6A95F1ACB1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32A-4B71-83B2-D1B7AEBC353D}"/>
                </c:ext>
              </c:extLst>
            </c:dLbl>
            <c:dLbl>
              <c:idx val="9"/>
              <c:layout>
                <c:manualLayout>
                  <c:x val="-9.5135124337362584E-2"/>
                  <c:y val="1.96905766526019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Finland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4962096904351627E-2"/>
                      <c:h val="4.558379569642402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32A-4B71-83B2-D1B7AEBC353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32A-4B71-83B2-D1B7AEBC353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32A-4B71-83B2-D1B7AEBC353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32A-4B71-83B2-D1B7AEBC353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32A-4B71-83B2-D1B7AEBC353D}"/>
                </c:ext>
              </c:extLst>
            </c:dLbl>
            <c:dLbl>
              <c:idx val="14"/>
              <c:layout>
                <c:manualLayout>
                  <c:x val="-5.3333327280036626E-2"/>
                  <c:y val="-7.0323488045007029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32A-4B71-83B2-D1B7AEBC353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32A-4B71-83B2-D1B7AEBC353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D657847-0EB1-4C56-B7E2-0E6A3BF1E7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32A-4B71-83B2-D1B7AEBC353D}"/>
                </c:ext>
              </c:extLst>
            </c:dLbl>
            <c:dLbl>
              <c:idx val="17"/>
              <c:layout>
                <c:manualLayout>
                  <c:x val="4.324323833516483E-3"/>
                  <c:y val="-3.3755274261603276E-2"/>
                </c:manualLayout>
              </c:layout>
              <c:tx>
                <c:rich>
                  <a:bodyPr/>
                  <a:lstStyle/>
                  <a:p>
                    <a:fld id="{01BD0B83-6B7F-4B11-B494-B3CCFA8075A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032A-4B71-83B2-D1B7AEBC353D}"/>
                </c:ext>
              </c:extLst>
            </c:dLbl>
            <c:dLbl>
              <c:idx val="18"/>
              <c:layout>
                <c:manualLayout>
                  <c:x val="-0.16576574695146526"/>
                  <c:y val="7.5949367088607597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32A-4B71-83B2-D1B7AEBC353D}"/>
                </c:ext>
              </c:extLst>
            </c:dLbl>
            <c:dLbl>
              <c:idx val="19"/>
              <c:layout>
                <c:manualLayout>
                  <c:x val="-0.16864862950714291"/>
                  <c:y val="-6.4697609001406475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32A-4B71-83B2-D1B7AEBC353D}"/>
                </c:ext>
              </c:extLst>
            </c:dLbl>
            <c:dLbl>
              <c:idx val="20"/>
              <c:layout>
                <c:manualLayout>
                  <c:x val="-1.057044726010931E-16"/>
                  <c:y val="-4.50070323488045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32A-4B71-83B2-D1B7AEBC353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2C4E366-E3CE-4FD5-9A5A-37F3EA9E1B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32A-4B71-83B2-D1B7AEBC353D}"/>
                </c:ext>
              </c:extLst>
            </c:dLbl>
            <c:dLbl>
              <c:idx val="22"/>
              <c:layout>
                <c:manualLayout>
                  <c:x val="-8.6486476670329715E-2"/>
                  <c:y val="8.4388185654008435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32A-4B71-83B2-D1B7AEBC35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32A-4B71-83B2-D1B7AEBC353D}"/>
                </c:ext>
              </c:extLst>
            </c:dLbl>
            <c:dLbl>
              <c:idx val="24"/>
              <c:layout>
                <c:manualLayout>
                  <c:x val="-0.14702701033956048"/>
                  <c:y val="0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32A-4B71-83B2-D1B7AEBC353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32A-4B71-83B2-D1B7AEBC353D}"/>
                </c:ext>
              </c:extLst>
            </c:dLbl>
            <c:dLbl>
              <c:idx val="26"/>
              <c:layout>
                <c:manualLayout>
                  <c:x val="-9.0810800503846198E-2"/>
                  <c:y val="3.6568213783403657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32A-4B71-83B2-D1B7AEBC353D}"/>
                </c:ext>
              </c:extLst>
            </c:dLbl>
            <c:dLbl>
              <c:idx val="27"/>
              <c:layout>
                <c:manualLayout>
                  <c:x val="-8.9369359226007319E-2"/>
                  <c:y val="-3.375527426160337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32A-4B71-83B2-D1B7AEBC353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32A-4B71-83B2-D1B7AEBC3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Euro!$B$24:$AD$24</c:f>
              <c:numCache>
                <c:formatCode>General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-0.98499999999999999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-0.5</c:v>
                </c:pt>
                <c:pt idx="17">
                  <c:v>-0.75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-0.125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</c:numCache>
            </c:numRef>
          </c:xVal>
          <c:yVal>
            <c:numRef>
              <c:f>Euro!$B$17:$AD$17</c:f>
              <c:numCache>
                <c:formatCode>_-* #,##0.000_-;\-* #,##0.000_-;_-* "-"??_-;_-@_-</c:formatCode>
                <c:ptCount val="29"/>
                <c:pt idx="0">
                  <c:v>0.91388415735138884</c:v>
                </c:pt>
                <c:pt idx="1">
                  <c:v>1</c:v>
                </c:pt>
                <c:pt idx="2">
                  <c:v>0.66761097079253251</c:v>
                </c:pt>
                <c:pt idx="3">
                  <c:v>0.97643464157434501</c:v>
                </c:pt>
                <c:pt idx="4">
                  <c:v>1</c:v>
                </c:pt>
                <c:pt idx="5">
                  <c:v>1</c:v>
                </c:pt>
                <c:pt idx="6">
                  <c:v>0.91780215435322898</c:v>
                </c:pt>
                <c:pt idx="7">
                  <c:v>0.38670679156156962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0.99253525030447387</c:v>
                </c:pt>
                <c:pt idx="12">
                  <c:v>0.81012593109648534</c:v>
                </c:pt>
                <c:pt idx="13">
                  <c:v>0.73805790965453932</c:v>
                </c:pt>
                <c:pt idx="14">
                  <c:v>0.59551645604980974</c:v>
                </c:pt>
                <c:pt idx="15">
                  <c:v>1</c:v>
                </c:pt>
                <c:pt idx="16">
                  <c:v>0.23304166866378562</c:v>
                </c:pt>
                <c:pt idx="17">
                  <c:v>0.1111421851130384</c:v>
                </c:pt>
                <c:pt idx="18">
                  <c:v>0.85851303768879661</c:v>
                </c:pt>
                <c:pt idx="19">
                  <c:v>0.72851707959724143</c:v>
                </c:pt>
                <c:pt idx="20">
                  <c:v>0.784266035788872</c:v>
                </c:pt>
                <c:pt idx="21">
                  <c:v>0.63607871943638139</c:v>
                </c:pt>
                <c:pt idx="22">
                  <c:v>0.94265226622603637</c:v>
                </c:pt>
                <c:pt idx="23">
                  <c:v>1</c:v>
                </c:pt>
                <c:pt idx="24">
                  <c:v>1</c:v>
                </c:pt>
                <c:pt idx="25">
                  <c:v>0.8995234369913967</c:v>
                </c:pt>
                <c:pt idx="26">
                  <c:v>1</c:v>
                </c:pt>
                <c:pt idx="27">
                  <c:v>1</c:v>
                </c:pt>
                <c:pt idx="28">
                  <c:v>0.37682330292308491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Euro!$B$1:$AD$1</c15:f>
                <c15:dlblRangeCache>
                  <c:ptCount val="29"/>
                  <c:pt idx="0">
                    <c:v>Euro Area</c:v>
                  </c:pt>
                  <c:pt idx="1">
                    <c:v>Austria</c:v>
                  </c:pt>
                  <c:pt idx="2">
                    <c:v>Belgium</c:v>
                  </c:pt>
                  <c:pt idx="3">
                    <c:v>Bulgaria</c:v>
                  </c:pt>
                  <c:pt idx="4">
                    <c:v>Croatia</c:v>
                  </c:pt>
                  <c:pt idx="5">
                    <c:v>Cyprus</c:v>
                  </c:pt>
                  <c:pt idx="6">
                    <c:v>Czech Republic</c:v>
                  </c:pt>
                  <c:pt idx="7">
                    <c:v>Denmark</c:v>
                  </c:pt>
                  <c:pt idx="8">
                    <c:v>Estonia</c:v>
                  </c:pt>
                  <c:pt idx="9">
                    <c:v>Finland</c:v>
                  </c:pt>
                  <c:pt idx="10">
                    <c:v>France</c:v>
                  </c:pt>
                  <c:pt idx="11">
                    <c:v>Germany</c:v>
                  </c:pt>
                  <c:pt idx="12">
                    <c:v>Greece</c:v>
                  </c:pt>
                  <c:pt idx="13">
                    <c:v>Hungary</c:v>
                  </c:pt>
                  <c:pt idx="14">
                    <c:v>Ireland</c:v>
                  </c:pt>
                  <c:pt idx="15">
                    <c:v>Italy</c:v>
                  </c:pt>
                  <c:pt idx="16">
                    <c:v>Latvia</c:v>
                  </c:pt>
                  <c:pt idx="17">
                    <c:v>Lithuania</c:v>
                  </c:pt>
                  <c:pt idx="18">
                    <c:v>Luxembourg</c:v>
                  </c:pt>
                  <c:pt idx="19">
                    <c:v>Malta</c:v>
                  </c:pt>
                  <c:pt idx="20">
                    <c:v>Netherlands</c:v>
                  </c:pt>
                  <c:pt idx="21">
                    <c:v>Poland</c:v>
                  </c:pt>
                  <c:pt idx="22">
                    <c:v>Portugal</c:v>
                  </c:pt>
                  <c:pt idx="23">
                    <c:v>Romania</c:v>
                  </c:pt>
                  <c:pt idx="24">
                    <c:v>Slovakia</c:v>
                  </c:pt>
                  <c:pt idx="25">
                    <c:v>Slovenia</c:v>
                  </c:pt>
                  <c:pt idx="26">
                    <c:v>Spain</c:v>
                  </c:pt>
                  <c:pt idx="27">
                    <c:v>Sweden</c:v>
                  </c:pt>
                  <c:pt idx="28">
                    <c:v>United Kingdom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D-032A-4B71-83B2-D1B7AEBC353D}"/>
            </c:ext>
          </c:extLst>
        </c:ser>
        <c:ser>
          <c:idx val="1"/>
          <c:order val="1"/>
          <c:tx>
            <c:v>sine curve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Euro!$D$53:$D$85</c:f>
              <c:numCache>
                <c:formatCode>General</c:formatCode>
                <c:ptCount val="33"/>
                <c:pt idx="0">
                  <c:v>-1</c:v>
                </c:pt>
                <c:pt idx="1">
                  <c:v>-0.9375</c:v>
                </c:pt>
                <c:pt idx="2">
                  <c:v>-0.875</c:v>
                </c:pt>
                <c:pt idx="3">
                  <c:v>-0.8125</c:v>
                </c:pt>
                <c:pt idx="4">
                  <c:v>-0.75</c:v>
                </c:pt>
                <c:pt idx="5">
                  <c:v>-0.6875</c:v>
                </c:pt>
                <c:pt idx="6">
                  <c:v>-0.625</c:v>
                </c:pt>
                <c:pt idx="7">
                  <c:v>-0.5625</c:v>
                </c:pt>
                <c:pt idx="8">
                  <c:v>-0.5</c:v>
                </c:pt>
                <c:pt idx="9">
                  <c:v>-0.4375</c:v>
                </c:pt>
                <c:pt idx="10">
                  <c:v>-0.375</c:v>
                </c:pt>
                <c:pt idx="11">
                  <c:v>-0.31250000000000011</c:v>
                </c:pt>
                <c:pt idx="12">
                  <c:v>-0.25</c:v>
                </c:pt>
                <c:pt idx="13">
                  <c:v>-0.18749999999999989</c:v>
                </c:pt>
                <c:pt idx="14">
                  <c:v>-0.12499999999999989</c:v>
                </c:pt>
                <c:pt idx="15">
                  <c:v>-6.2499999999999778E-2</c:v>
                </c:pt>
                <c:pt idx="16">
                  <c:v>0</c:v>
                </c:pt>
                <c:pt idx="17">
                  <c:v>6.2500000000000444E-2</c:v>
                </c:pt>
                <c:pt idx="18">
                  <c:v>0.12500000000000044</c:v>
                </c:pt>
                <c:pt idx="19">
                  <c:v>0.18750000000000044</c:v>
                </c:pt>
                <c:pt idx="20">
                  <c:v>0.25000000000000067</c:v>
                </c:pt>
                <c:pt idx="21">
                  <c:v>0.31250000000000067</c:v>
                </c:pt>
                <c:pt idx="22">
                  <c:v>0.37500000000000067</c:v>
                </c:pt>
                <c:pt idx="23">
                  <c:v>0.43750000000000089</c:v>
                </c:pt>
                <c:pt idx="24">
                  <c:v>0.50000000000000089</c:v>
                </c:pt>
                <c:pt idx="25">
                  <c:v>0.56250000000000089</c:v>
                </c:pt>
                <c:pt idx="26">
                  <c:v>0.62500000000000089</c:v>
                </c:pt>
                <c:pt idx="27">
                  <c:v>0.68750000000000111</c:v>
                </c:pt>
                <c:pt idx="28">
                  <c:v>0.75000000000000111</c:v>
                </c:pt>
                <c:pt idx="29">
                  <c:v>0.81250000000000111</c:v>
                </c:pt>
                <c:pt idx="30">
                  <c:v>0.87500000000000133</c:v>
                </c:pt>
                <c:pt idx="31">
                  <c:v>0.93750000000000133</c:v>
                </c:pt>
                <c:pt idx="32">
                  <c:v>1.0000000000000013</c:v>
                </c:pt>
              </c:numCache>
            </c:numRef>
          </c:xVal>
          <c:yVal>
            <c:numRef>
              <c:f>Euro!$B$53:$B$85</c:f>
              <c:numCache>
                <c:formatCode>_(* #,##0.00_);_(* \(#,##0.00\);_(* "-"??_);_(@_)</c:formatCode>
                <c:ptCount val="33"/>
                <c:pt idx="0">
                  <c:v>0</c:v>
                </c:pt>
                <c:pt idx="1">
                  <c:v>9.8017140329560604E-2</c:v>
                </c:pt>
                <c:pt idx="2">
                  <c:v>0.19509032201612825</c:v>
                </c:pt>
                <c:pt idx="3">
                  <c:v>0.29028467725446233</c:v>
                </c:pt>
                <c:pt idx="4">
                  <c:v>0.38268343236508978</c:v>
                </c:pt>
                <c:pt idx="5">
                  <c:v>0.47139673682599764</c:v>
                </c:pt>
                <c:pt idx="6">
                  <c:v>0.55557023301960218</c:v>
                </c:pt>
                <c:pt idx="7">
                  <c:v>0.63439328416364549</c:v>
                </c:pt>
                <c:pt idx="8">
                  <c:v>0.70710678118654746</c:v>
                </c:pt>
                <c:pt idx="9">
                  <c:v>0.77301045336273699</c:v>
                </c:pt>
                <c:pt idx="10">
                  <c:v>0.83146961230254524</c:v>
                </c:pt>
                <c:pt idx="11">
                  <c:v>0.88192126434835494</c:v>
                </c:pt>
                <c:pt idx="12">
                  <c:v>0.92387953251128674</c:v>
                </c:pt>
                <c:pt idx="13">
                  <c:v>0.95694033573220894</c:v>
                </c:pt>
                <c:pt idx="14">
                  <c:v>0.98078528040323043</c:v>
                </c:pt>
                <c:pt idx="15">
                  <c:v>0.99518472667219693</c:v>
                </c:pt>
                <c:pt idx="16">
                  <c:v>1</c:v>
                </c:pt>
                <c:pt idx="17">
                  <c:v>0.99518472667219682</c:v>
                </c:pt>
                <c:pt idx="18">
                  <c:v>0.98078528040323032</c:v>
                </c:pt>
                <c:pt idx="19">
                  <c:v>0.95694033573220871</c:v>
                </c:pt>
                <c:pt idx="20">
                  <c:v>0.92387953251128641</c:v>
                </c:pt>
                <c:pt idx="21">
                  <c:v>0.88192126434835461</c:v>
                </c:pt>
                <c:pt idx="22">
                  <c:v>0.83146961230254468</c:v>
                </c:pt>
                <c:pt idx="23">
                  <c:v>0.77301045336273622</c:v>
                </c:pt>
                <c:pt idx="24">
                  <c:v>0.70710678118654668</c:v>
                </c:pt>
                <c:pt idx="25">
                  <c:v>0.63439328416364449</c:v>
                </c:pt>
                <c:pt idx="26">
                  <c:v>0.55557023301960107</c:v>
                </c:pt>
                <c:pt idx="27">
                  <c:v>0.47139673682599625</c:v>
                </c:pt>
                <c:pt idx="28">
                  <c:v>0.38268343236508823</c:v>
                </c:pt>
                <c:pt idx="29">
                  <c:v>0.29028467725446067</c:v>
                </c:pt>
                <c:pt idx="30">
                  <c:v>0.19509032201612642</c:v>
                </c:pt>
                <c:pt idx="31">
                  <c:v>9.8017140329558619E-2</c:v>
                </c:pt>
                <c:pt idx="32">
                  <c:v>-2.0979312037594511E-15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032A-4B71-83B2-D1B7AEBC353D}"/>
            </c:ext>
          </c:extLst>
        </c:ser>
        <c:ser>
          <c:idx val="2"/>
          <c:order val="2"/>
          <c:tx>
            <c:v>positive x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1.441435602873167E-2"/>
                  <c:y val="5.6258790436005367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Euro Area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493627127062239E-2"/>
                      <c:h val="5.1209674740024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F-032A-4B71-83B2-D1B7AEBC353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032A-4B71-83B2-D1B7AEBC353D}"/>
                </c:ext>
              </c:extLst>
            </c:dLbl>
            <c:dLbl>
              <c:idx val="2"/>
              <c:layout>
                <c:manualLayout>
                  <c:x val="-1.5855854056227105E-2"/>
                  <c:y val="5.625879043600562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Belgium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05218584922343E-2"/>
                      <c:h val="4.277085617462374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032A-4B71-83B2-D1B7AEBC353D}"/>
                </c:ext>
              </c:extLst>
            </c:dLbl>
            <c:dLbl>
              <c:idx val="3"/>
              <c:layout>
                <c:manualLayout>
                  <c:x val="1.5855967555540321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Bulgaria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079214348673981E-2"/>
                      <c:h val="5.68355537836251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2-032A-4B71-83B2-D1B7AEBC353D}"/>
                </c:ext>
              </c:extLst>
            </c:dLbl>
            <c:dLbl>
              <c:idx val="4"/>
              <c:layout>
                <c:manualLayout>
                  <c:x val="-6.9189181336263728E-2"/>
                  <c:y val="1.1251758087201125E-2"/>
                </c:manualLayout>
              </c:layout>
              <c:tx>
                <c:rich>
                  <a:bodyPr/>
                  <a:lstStyle/>
                  <a:p>
                    <a:fld id="{811FD5F5-4330-4D8D-8AD8-4C1FF3D5A1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032A-4B71-83B2-D1B7AEBC353D}"/>
                </c:ext>
              </c:extLst>
            </c:dLbl>
            <c:dLbl>
              <c:idx val="5"/>
              <c:layout>
                <c:manualLayout>
                  <c:x val="-0.15423421672875468"/>
                  <c:y val="-5.0632911392405063E-2"/>
                </c:manualLayout>
              </c:layout>
              <c:tx>
                <c:rich>
                  <a:bodyPr/>
                  <a:lstStyle/>
                  <a:p>
                    <a:fld id="{93E956D8-8F8E-4180-A463-7594DC680B1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032A-4B71-83B2-D1B7AEBC353D}"/>
                </c:ext>
              </c:extLst>
            </c:dLbl>
            <c:dLbl>
              <c:idx val="6"/>
              <c:layout>
                <c:manualLayout>
                  <c:x val="-5.9099092391392043E-2"/>
                  <c:y val="3.3755274261603373E-2"/>
                </c:manualLayout>
              </c:layout>
              <c:tx>
                <c:rich>
                  <a:bodyPr/>
                  <a:lstStyle/>
                  <a:p>
                    <a:fld id="{A7361C9D-7A97-40CE-83B3-044D1191490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032A-4B71-83B2-D1B7AEBC353D}"/>
                </c:ext>
              </c:extLst>
            </c:dLbl>
            <c:dLbl>
              <c:idx val="7"/>
              <c:layout>
                <c:manualLayout>
                  <c:x val="-2.8828825556776556E-3"/>
                  <c:y val="-8.4388185654009473E-3"/>
                </c:manualLayout>
              </c:layout>
              <c:tx>
                <c:rich>
                  <a:bodyPr/>
                  <a:lstStyle/>
                  <a:p>
                    <a:fld id="{65B4F6AD-6F08-40B4-B78A-9E41F7D83EF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032A-4B71-83B2-D1B7AEBC353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032A-4B71-83B2-D1B7AEBC353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032A-4B71-83B2-D1B7AEBC353D}"/>
                </c:ext>
              </c:extLst>
            </c:dLbl>
            <c:dLbl>
              <c:idx val="10"/>
              <c:layout>
                <c:manualLayout>
                  <c:x val="-5.3333327280036626E-2"/>
                  <c:y val="6.89170182841068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France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313449237318661E-2"/>
                      <c:h val="5.12096747400245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9-032A-4B71-83B2-D1B7AEBC353D}"/>
                </c:ext>
              </c:extLst>
            </c:dLbl>
            <c:dLbl>
              <c:idx val="11"/>
              <c:layout>
                <c:manualLayout>
                  <c:x val="-3.6036031945971751E-3"/>
                  <c:y val="-1.82841068917018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/>
                        </a:solidFill>
                      </a:rPr>
                      <a:t>Germany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505218584922343E-2"/>
                      <c:h val="3.995791665282345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A-032A-4B71-83B2-D1B7AEBC353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0C831EA-E08C-43F9-B3AE-1B3C4500C6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32A-4B71-83B2-D1B7AEBC353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8B50DB7-5AEF-4C0C-B005-CC7DDA4F90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032A-4B71-83B2-D1B7AEBC353D}"/>
                </c:ext>
              </c:extLst>
            </c:dLbl>
            <c:dLbl>
              <c:idx val="14"/>
              <c:layout>
                <c:manualLayout>
                  <c:x val="-3.7477473223809524E-2"/>
                  <c:y val="3.0942334739803096E-2"/>
                </c:manualLayout>
              </c:layout>
              <c:tx>
                <c:rich>
                  <a:bodyPr/>
                  <a:lstStyle/>
                  <a:p>
                    <a:fld id="{7BEFC8EF-46CE-4902-B775-9C74DFF6723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032A-4B71-83B2-D1B7AEBC353D}"/>
                </c:ext>
              </c:extLst>
            </c:dLbl>
            <c:dLbl>
              <c:idx val="15"/>
              <c:layout>
                <c:manualLayout>
                  <c:x val="-7.3513505169780224E-2"/>
                  <c:y val="-4.922644163150492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Italy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781919014608042E-2"/>
                      <c:h val="3.995791665282345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E-032A-4B71-83B2-D1B7AEBC353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032A-4B71-83B2-D1B7AEBC353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032A-4B71-83B2-D1B7AEBC353D}"/>
                </c:ext>
              </c:extLst>
            </c:dLbl>
            <c:dLbl>
              <c:idx val="18"/>
              <c:layout>
                <c:manualLayout>
                  <c:x val="-4.4684679613003771E-2"/>
                  <c:y val="4.2194092827004218E-2"/>
                </c:manualLayout>
              </c:layout>
              <c:tx>
                <c:rich>
                  <a:bodyPr/>
                  <a:lstStyle/>
                  <a:p>
                    <a:fld id="{453F3C02-6AF5-469A-8F93-0AF0E36512D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032A-4B71-83B2-D1B7AEBC353D}"/>
                </c:ext>
              </c:extLst>
            </c:dLbl>
            <c:dLbl>
              <c:idx val="19"/>
              <c:layout>
                <c:manualLayout>
                  <c:x val="-5.9099092391392043E-2"/>
                  <c:y val="8.4388185654008432E-3"/>
                </c:manualLayout>
              </c:layout>
              <c:tx>
                <c:rich>
                  <a:bodyPr/>
                  <a:lstStyle/>
                  <a:p>
                    <a:fld id="{9475E24C-A729-4E0C-AFD2-480A8698D4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032A-4B71-83B2-D1B7AEBC353D}"/>
                </c:ext>
              </c:extLst>
            </c:dLbl>
            <c:dLbl>
              <c:idx val="20"/>
              <c:layout>
                <c:manualLayout>
                  <c:x val="-4.756756216868132E-2"/>
                  <c:y val="3.0942334739803044E-2"/>
                </c:manualLayout>
              </c:layout>
              <c:tx>
                <c:rich>
                  <a:bodyPr/>
                  <a:lstStyle/>
                  <a:p>
                    <a:fld id="{9FA9A9EE-8087-41D1-A55F-5E1616C224E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032A-4B71-83B2-D1B7AEBC353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032A-4B71-83B2-D1B7AEBC353D}"/>
                </c:ext>
              </c:extLst>
            </c:dLbl>
            <c:dLbl>
              <c:idx val="22"/>
              <c:layout>
                <c:manualLayout>
                  <c:x val="7.4954946447619047E-2"/>
                  <c:y val="2.8129395218002813E-3"/>
                </c:manualLayout>
              </c:layout>
              <c:tx>
                <c:rich>
                  <a:bodyPr/>
                  <a:lstStyle/>
                  <a:p>
                    <a:fld id="{021EE3CF-B01C-440B-9CD6-9F9056B26E9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032A-4B71-83B2-D1B7AEBC353D}"/>
                </c:ext>
              </c:extLst>
            </c:dLbl>
            <c:dLbl>
              <c:idx val="23"/>
              <c:layout>
                <c:manualLayout>
                  <c:x val="-8.6486476670329659E-3"/>
                  <c:y val="3.3755274261603366E-2"/>
                </c:manualLayout>
              </c:layout>
              <c:tx>
                <c:rich>
                  <a:bodyPr/>
                  <a:lstStyle/>
                  <a:p>
                    <a:fld id="{B8075DEF-A55E-4BA2-BFF9-0EC28372103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032A-4B71-83B2-D1B7AEBC353D}"/>
                </c:ext>
              </c:extLst>
            </c:dLbl>
            <c:dLbl>
              <c:idx val="24"/>
              <c:layout>
                <c:manualLayout>
                  <c:x val="0.14702701033956045"/>
                  <c:y val="-7.5949367088607597E-2"/>
                </c:manualLayout>
              </c:layout>
              <c:tx>
                <c:rich>
                  <a:bodyPr/>
                  <a:lstStyle/>
                  <a:p>
                    <a:fld id="{0C45265E-20E7-41E2-8EF2-355502A1F92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032A-4B71-83B2-D1B7AEBC353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D2D5D56-3494-4857-9CDB-3905DD715E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032A-4B71-83B2-D1B7AEBC353D}"/>
                </c:ext>
              </c:extLst>
            </c:dLbl>
            <c:dLbl>
              <c:idx val="26"/>
              <c:layout>
                <c:manualLayout>
                  <c:x val="-0.10666665456007331"/>
                  <c:y val="-2.5316455696202531E-2"/>
                </c:manualLayout>
              </c:layout>
              <c:tx>
                <c:rich>
                  <a:bodyPr/>
                  <a:lstStyle/>
                  <a:p>
                    <a:fld id="{E932CD80-4E1F-4993-BB2B-01D5464CE2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032A-4B71-83B2-D1B7AEBC353D}"/>
                </c:ext>
              </c:extLst>
            </c:dLbl>
            <c:dLbl>
              <c:idx val="27"/>
              <c:layout>
                <c:manualLayout>
                  <c:x val="4.324323833516483E-3"/>
                  <c:y val="-5.3445850914205346E-2"/>
                </c:manualLayout>
              </c:layout>
              <c:tx>
                <c:rich>
                  <a:bodyPr/>
                  <a:lstStyle/>
                  <a:p>
                    <a:fld id="{BC5A243A-252E-4C9A-9DD2-8E7AFAFD60E5}" type="CELLRANGE">
                      <a:rPr lang="en-US"/>
                      <a:pPr/>
                      <a:t>[CELLRANGE]</a:t>
                    </a:fld>
                    <a:r>
                      <a:rPr lang="en-US"/>
                      <a:t>/Austria/Euro</a:t>
                    </a:r>
                    <a:r>
                      <a:rPr lang="en-US" baseline="0"/>
                      <a:t> area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032A-4B71-83B2-D1B7AEBC353D}"/>
                </c:ext>
              </c:extLst>
            </c:dLbl>
            <c:dLbl>
              <c:idx val="28"/>
              <c:layout>
                <c:manualLayout>
                  <c:x val="-4.324323833516483E-3"/>
                  <c:y val="8.4388185654008432E-3"/>
                </c:manualLayout>
              </c:layout>
              <c:tx>
                <c:rich>
                  <a:bodyPr/>
                  <a:lstStyle/>
                  <a:p>
                    <a:fld id="{1A123C12-A2E6-4F32-99FE-9DC8CB8C454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032A-4B71-83B2-D1B7AEBC3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Euro!$B$22:$AD$22</c:f>
              <c:numCache>
                <c:formatCode>General</c:formatCode>
                <c:ptCount val="29"/>
                <c:pt idx="0">
                  <c:v>0.25</c:v>
                </c:pt>
                <c:pt idx="1">
                  <c:v>1.4999999999999999E-2</c:v>
                </c:pt>
                <c:pt idx="2">
                  <c:v>0.75</c:v>
                </c:pt>
                <c:pt idx="3">
                  <c:v>0.125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0.125</c:v>
                </c:pt>
                <c:pt idx="7">
                  <c:v>0.5</c:v>
                </c:pt>
                <c:pt idx="8">
                  <c:v>#N/A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0.125</c:v>
                </c:pt>
                <c:pt idx="12">
                  <c:v>0.5</c:v>
                </c:pt>
                <c:pt idx="13">
                  <c:v>0.875</c:v>
                </c:pt>
                <c:pt idx="14">
                  <c:v>0.25</c:v>
                </c:pt>
                <c:pt idx="15">
                  <c:v>1.4999999999999999E-2</c:v>
                </c:pt>
                <c:pt idx="16">
                  <c:v>#N/A</c:v>
                </c:pt>
                <c:pt idx="17">
                  <c:v>#N/A</c:v>
                </c:pt>
                <c:pt idx="18">
                  <c:v>0.25</c:v>
                </c:pt>
                <c:pt idx="19">
                  <c:v>0.25</c:v>
                </c:pt>
                <c:pt idx="20">
                  <c:v>0.375</c:v>
                </c:pt>
                <c:pt idx="21">
                  <c:v>#N/A</c:v>
                </c:pt>
                <c:pt idx="22">
                  <c:v>0.25</c:v>
                </c:pt>
                <c:pt idx="23">
                  <c:v>1.4999999999999999E-2</c:v>
                </c:pt>
                <c:pt idx="24">
                  <c:v>1.4999999999999999E-2</c:v>
                </c:pt>
                <c:pt idx="25">
                  <c:v>0.625</c:v>
                </c:pt>
                <c:pt idx="26">
                  <c:v>1.4999999999999999E-2</c:v>
                </c:pt>
                <c:pt idx="27">
                  <c:v>1.4999999999999999E-2</c:v>
                </c:pt>
                <c:pt idx="28">
                  <c:v>0.625</c:v>
                </c:pt>
              </c:numCache>
            </c:numRef>
          </c:xVal>
          <c:yVal>
            <c:numRef>
              <c:f>Euro!$B$17:$AD$17</c:f>
              <c:numCache>
                <c:formatCode>_-* #,##0.000_-;\-* #,##0.000_-;_-* "-"??_-;_-@_-</c:formatCode>
                <c:ptCount val="29"/>
                <c:pt idx="0">
                  <c:v>0.91388415735138884</c:v>
                </c:pt>
                <c:pt idx="1">
                  <c:v>1</c:v>
                </c:pt>
                <c:pt idx="2">
                  <c:v>0.66761097079253251</c:v>
                </c:pt>
                <c:pt idx="3">
                  <c:v>0.97643464157434501</c:v>
                </c:pt>
                <c:pt idx="4">
                  <c:v>1</c:v>
                </c:pt>
                <c:pt idx="5">
                  <c:v>1</c:v>
                </c:pt>
                <c:pt idx="6">
                  <c:v>0.91780215435322898</c:v>
                </c:pt>
                <c:pt idx="7">
                  <c:v>0.38670679156156962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0.99253525030447387</c:v>
                </c:pt>
                <c:pt idx="12">
                  <c:v>0.81012593109648534</c:v>
                </c:pt>
                <c:pt idx="13">
                  <c:v>0.73805790965453932</c:v>
                </c:pt>
                <c:pt idx="14">
                  <c:v>0.59551645604980974</c:v>
                </c:pt>
                <c:pt idx="15">
                  <c:v>1</c:v>
                </c:pt>
                <c:pt idx="16">
                  <c:v>0.23304166866378562</c:v>
                </c:pt>
                <c:pt idx="17">
                  <c:v>0.1111421851130384</c:v>
                </c:pt>
                <c:pt idx="18">
                  <c:v>0.85851303768879661</c:v>
                </c:pt>
                <c:pt idx="19">
                  <c:v>0.72851707959724143</c:v>
                </c:pt>
                <c:pt idx="20">
                  <c:v>0.784266035788872</c:v>
                </c:pt>
                <c:pt idx="21">
                  <c:v>0.63607871943638139</c:v>
                </c:pt>
                <c:pt idx="22">
                  <c:v>0.94265226622603637</c:v>
                </c:pt>
                <c:pt idx="23">
                  <c:v>1</c:v>
                </c:pt>
                <c:pt idx="24">
                  <c:v>1</c:v>
                </c:pt>
                <c:pt idx="25">
                  <c:v>0.8995234369913967</c:v>
                </c:pt>
                <c:pt idx="26">
                  <c:v>1</c:v>
                </c:pt>
                <c:pt idx="27">
                  <c:v>1</c:v>
                </c:pt>
                <c:pt idx="28">
                  <c:v>0.37682330292308491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Euro!$B$1:$AD$1</c15:f>
                <c15:dlblRangeCache>
                  <c:ptCount val="29"/>
                  <c:pt idx="0">
                    <c:v>Euro Area</c:v>
                  </c:pt>
                  <c:pt idx="1">
                    <c:v>Austria</c:v>
                  </c:pt>
                  <c:pt idx="2">
                    <c:v>Belgium</c:v>
                  </c:pt>
                  <c:pt idx="3">
                    <c:v>Bulgaria</c:v>
                  </c:pt>
                  <c:pt idx="4">
                    <c:v>Croatia</c:v>
                  </c:pt>
                  <c:pt idx="5">
                    <c:v>Cyprus</c:v>
                  </c:pt>
                  <c:pt idx="6">
                    <c:v>Czech Republic</c:v>
                  </c:pt>
                  <c:pt idx="7">
                    <c:v>Denmark</c:v>
                  </c:pt>
                  <c:pt idx="8">
                    <c:v>Estonia</c:v>
                  </c:pt>
                  <c:pt idx="9">
                    <c:v>Finland</c:v>
                  </c:pt>
                  <c:pt idx="10">
                    <c:v>France</c:v>
                  </c:pt>
                  <c:pt idx="11">
                    <c:v>Germany</c:v>
                  </c:pt>
                  <c:pt idx="12">
                    <c:v>Greece</c:v>
                  </c:pt>
                  <c:pt idx="13">
                    <c:v>Hungary</c:v>
                  </c:pt>
                  <c:pt idx="14">
                    <c:v>Ireland</c:v>
                  </c:pt>
                  <c:pt idx="15">
                    <c:v>Italy</c:v>
                  </c:pt>
                  <c:pt idx="16">
                    <c:v>Latvia</c:v>
                  </c:pt>
                  <c:pt idx="17">
                    <c:v>Lithuania</c:v>
                  </c:pt>
                  <c:pt idx="18">
                    <c:v>Luxembourg</c:v>
                  </c:pt>
                  <c:pt idx="19">
                    <c:v>Malta</c:v>
                  </c:pt>
                  <c:pt idx="20">
                    <c:v>Netherlands</c:v>
                  </c:pt>
                  <c:pt idx="21">
                    <c:v>Poland</c:v>
                  </c:pt>
                  <c:pt idx="22">
                    <c:v>Portugal</c:v>
                  </c:pt>
                  <c:pt idx="23">
                    <c:v>Romania</c:v>
                  </c:pt>
                  <c:pt idx="24">
                    <c:v>Slovakia</c:v>
                  </c:pt>
                  <c:pt idx="25">
                    <c:v>Slovenia</c:v>
                  </c:pt>
                  <c:pt idx="26">
                    <c:v>Spain</c:v>
                  </c:pt>
                  <c:pt idx="27">
                    <c:v>Sweden</c:v>
                  </c:pt>
                  <c:pt idx="28">
                    <c:v>United Kingdom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C-032A-4B71-83B2-D1B7AEBC3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58616"/>
        <c:axId val="1075359008"/>
      </c:scatterChart>
      <c:valAx>
        <c:axId val="1075358616"/>
        <c:scaling>
          <c:orientation val="minMax"/>
          <c:max val="1"/>
          <c:min val="-1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75359008"/>
        <c:crosses val="autoZero"/>
        <c:crossBetween val="midCat"/>
        <c:majorUnit val="0.1"/>
        <c:minorUnit val="5.000000000000001E-2"/>
      </c:valAx>
      <c:valAx>
        <c:axId val="1075359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358616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6005856410819E-2"/>
          <c:y val="5.3449131215577456E-2"/>
          <c:w val="0.8942273882431363"/>
          <c:h val="0.88217380519742739"/>
        </c:manualLayout>
      </c:layout>
      <c:scatterChart>
        <c:scatterStyle val="smoothMarker"/>
        <c:varyColors val="0"/>
        <c:ser>
          <c:idx val="0"/>
          <c:order val="0"/>
          <c:tx>
            <c:v>negative &amp; zero x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00B050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4.5351473922902494E-2"/>
                  <c:y val="-2.9304029304029412E-2"/>
                </c:manualLayout>
              </c:layout>
              <c:tx>
                <c:rich>
                  <a:bodyPr/>
                  <a:lstStyle/>
                  <a:p>
                    <a:fld id="{DC554CA6-9E2A-413B-A1CA-A0C3C2604ED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469-4BCE-B127-DA3D77C8DF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6515B2C-D425-434E-8973-9E6162A5678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469-4BCE-B127-DA3D77C8DF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7F0921D-B4CD-4F91-8CE2-B1EFB9A7EE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469-4BCE-B127-DA3D77C8DF3A}"/>
                </c:ext>
              </c:extLst>
            </c:dLbl>
            <c:dLbl>
              <c:idx val="3"/>
              <c:layout>
                <c:manualLayout>
                  <c:x val="-1.5117157974301109E-3"/>
                  <c:y val="3.9664378337147102E-2"/>
                </c:manualLayout>
              </c:layout>
              <c:tx>
                <c:rich>
                  <a:bodyPr/>
                  <a:lstStyle/>
                  <a:p>
                    <a:fld id="{4A0DA28A-42AE-4D90-AE08-12C408D477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469-4BCE-B127-DA3D77C8DF3A}"/>
                </c:ext>
              </c:extLst>
            </c:dLbl>
            <c:dLbl>
              <c:idx val="4"/>
              <c:layout>
                <c:manualLayout>
                  <c:x val="-6.1980347694633418E-2"/>
                  <c:y val="-5.2747252747252851E-2"/>
                </c:manualLayout>
              </c:layout>
              <c:tx>
                <c:rich>
                  <a:bodyPr/>
                  <a:lstStyle/>
                  <a:p>
                    <a:fld id="{397E2CD9-624B-48BE-8535-AEDC7E77B58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469-4BCE-B127-DA3D77C8DF3A}"/>
                </c:ext>
              </c:extLst>
            </c:dLbl>
            <c:dLbl>
              <c:idx val="5"/>
              <c:layout>
                <c:manualLayout>
                  <c:x val="0"/>
                  <c:y val="2.9304029304029089E-2"/>
                </c:manualLayout>
              </c:layout>
              <c:tx>
                <c:rich>
                  <a:bodyPr/>
                  <a:lstStyle/>
                  <a:p>
                    <a:fld id="{4E6D8185-B6EC-4BAC-8175-11D6290E5EA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469-4BCE-B127-DA3D77C8DF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C460A0-E6FE-492F-8FCF-56778ECE10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469-4BCE-B127-DA3D77C8DF3A}"/>
                </c:ext>
              </c:extLst>
            </c:dLbl>
            <c:dLbl>
              <c:idx val="7"/>
              <c:layout>
                <c:manualLayout>
                  <c:x val="5.2910052910052907E-2"/>
                  <c:y val="-0.11428571428571439"/>
                </c:manualLayout>
              </c:layout>
              <c:tx>
                <c:rich>
                  <a:bodyPr/>
                  <a:lstStyle/>
                  <a:p>
                    <a:fld id="{D448EE5C-9CAA-40AE-86E8-CA03351026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469-4BCE-B127-DA3D77C8DF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69-4BCE-B127-DA3D77C8DF3A}"/>
                </c:ext>
              </c:extLst>
            </c:dLbl>
            <c:dLbl>
              <c:idx val="9"/>
              <c:layout>
                <c:manualLayout>
                  <c:x val="-6.0468631897203327E-3"/>
                  <c:y val="-5.33943554538521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Malaysia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616839561721455E-2"/>
                      <c:h val="4.63921872466170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469-4BCE-B127-DA3D77C8DF3A}"/>
                </c:ext>
              </c:extLst>
            </c:dLbl>
            <c:dLbl>
              <c:idx val="10"/>
              <c:layout>
                <c:manualLayout>
                  <c:x val="1.5117157974300554E-3"/>
                  <c:y val="1.4048541415160633E-2"/>
                </c:manualLayout>
              </c:layout>
              <c:tx>
                <c:rich>
                  <a:bodyPr/>
                  <a:lstStyle/>
                  <a:p>
                    <a:fld id="{5B0E1AD0-C160-4FE5-ABB9-8F936ADF12A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469-4BCE-B127-DA3D77C8DF3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69-4BCE-B127-DA3D77C8DF3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69-4BCE-B127-DA3D77C8DF3A}"/>
                </c:ext>
              </c:extLst>
            </c:dLbl>
            <c:dLbl>
              <c:idx val="13"/>
              <c:layout>
                <c:manualLayout>
                  <c:x val="-3.0234315948601664E-2"/>
                  <c:y val="-0.14945054945054956"/>
                </c:manualLayout>
              </c:layout>
              <c:tx>
                <c:rich>
                  <a:bodyPr/>
                  <a:lstStyle/>
                  <a:p>
                    <a:fld id="{FBC1576F-3F69-41B8-A759-825DED91032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469-4BCE-B127-DA3D77C8DF3A}"/>
                </c:ext>
              </c:extLst>
            </c:dLbl>
            <c:dLbl>
              <c:idx val="14"/>
              <c:layout>
                <c:manualLayout>
                  <c:x val="5.4421768707482991E-2"/>
                  <c:y val="2.3047622479684206E-2"/>
                </c:manualLayout>
              </c:layout>
              <c:tx>
                <c:rich>
                  <a:bodyPr/>
                  <a:lstStyle/>
                  <a:p>
                    <a:fld id="{AB17E140-F121-47B9-A0BC-2BC16D54848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469-4BCE-B127-DA3D77C8DF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EM!$B$24:$P$24</c:f>
              <c:numCache>
                <c:formatCode>General</c:formatCode>
                <c:ptCount val="15"/>
                <c:pt idx="0">
                  <c:v>-0.98499999999999999</c:v>
                </c:pt>
                <c:pt idx="1">
                  <c:v>0</c:v>
                </c:pt>
                <c:pt idx="2">
                  <c:v>0</c:v>
                </c:pt>
                <c:pt idx="3">
                  <c:v>-0.5</c:v>
                </c:pt>
                <c:pt idx="4">
                  <c:v>-0.98499999999999999</c:v>
                </c:pt>
                <c:pt idx="5">
                  <c:v>-0.98499999999999999</c:v>
                </c:pt>
                <c:pt idx="6">
                  <c:v>0</c:v>
                </c:pt>
                <c:pt idx="7">
                  <c:v>-0.98499999999999999</c:v>
                </c:pt>
                <c:pt idx="8">
                  <c:v>#N/A</c:v>
                </c:pt>
                <c:pt idx="9">
                  <c:v>-0.98499999999999999</c:v>
                </c:pt>
                <c:pt idx="10">
                  <c:v>-0.625</c:v>
                </c:pt>
                <c:pt idx="11">
                  <c:v>#N/A</c:v>
                </c:pt>
                <c:pt idx="12">
                  <c:v>#N/A</c:v>
                </c:pt>
                <c:pt idx="13">
                  <c:v>-0.98499999999999999</c:v>
                </c:pt>
                <c:pt idx="14">
                  <c:v>-0.98499999999999999</c:v>
                </c:pt>
              </c:numCache>
            </c:numRef>
          </c:xVal>
          <c:yVal>
            <c:numRef>
              <c:f>EM!$B$17:$P$17</c:f>
              <c:numCache>
                <c:formatCode>_(* #,##0.00_);_(* \(#,##0.00\);_(* "-"??_);_(@_)</c:formatCode>
                <c:ptCount val="15"/>
                <c:pt idx="0" formatCode="General">
                  <c:v>0</c:v>
                </c:pt>
                <c:pt idx="1">
                  <c:v>0.39860329572971204</c:v>
                </c:pt>
                <c:pt idx="2">
                  <c:v>0.10926061644353437</c:v>
                </c:pt>
                <c:pt idx="3">
                  <c:v>3.1411797558976343E-2</c:v>
                </c:pt>
                <c:pt idx="4">
                  <c:v>0</c:v>
                </c:pt>
                <c:pt idx="5">
                  <c:v>0</c:v>
                </c:pt>
                <c:pt idx="6">
                  <c:v>0.87092057813703383</c:v>
                </c:pt>
                <c:pt idx="7">
                  <c:v>0</c:v>
                </c:pt>
                <c:pt idx="8">
                  <c:v>0.54505899961711168</c:v>
                </c:pt>
                <c:pt idx="9">
                  <c:v>0</c:v>
                </c:pt>
                <c:pt idx="10">
                  <c:v>0.13653387539804637</c:v>
                </c:pt>
                <c:pt idx="11">
                  <c:v>1</c:v>
                </c:pt>
                <c:pt idx="12">
                  <c:v>0.49136055235077863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EM!$B$1:$P$1</c15:f>
                <c15:dlblRangeCache>
                  <c:ptCount val="15"/>
                  <c:pt idx="0">
                    <c:v>Brazil</c:v>
                  </c:pt>
                  <c:pt idx="1">
                    <c:v>Mexico</c:v>
                  </c:pt>
                  <c:pt idx="2">
                    <c:v>Argentina</c:v>
                  </c:pt>
                  <c:pt idx="3">
                    <c:v>Chile</c:v>
                  </c:pt>
                  <c:pt idx="4">
                    <c:v>Peru</c:v>
                  </c:pt>
                  <c:pt idx="5">
                    <c:v>Russia</c:v>
                  </c:pt>
                  <c:pt idx="6">
                    <c:v>Turkey</c:v>
                  </c:pt>
                  <c:pt idx="7">
                    <c:v>China</c:v>
                  </c:pt>
                  <c:pt idx="8">
                    <c:v>South Korea</c:v>
                  </c:pt>
                  <c:pt idx="9">
                    <c:v>Malaysia</c:v>
                  </c:pt>
                  <c:pt idx="10">
                    <c:v>Indonesia</c:v>
                  </c:pt>
                  <c:pt idx="11">
                    <c:v>India</c:v>
                  </c:pt>
                  <c:pt idx="12">
                    <c:v>Philippines</c:v>
                  </c:pt>
                  <c:pt idx="13">
                    <c:v>South Africa</c:v>
                  </c:pt>
                  <c:pt idx="14">
                    <c:v>Morocco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9469-4BCE-B127-DA3D77C8DF3A}"/>
            </c:ext>
          </c:extLst>
        </c:ser>
        <c:ser>
          <c:idx val="1"/>
          <c:order val="1"/>
          <c:tx>
            <c:v>sine curve</c:v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EM!$D$53:$D$85</c:f>
              <c:numCache>
                <c:formatCode>_(* #,##0.00_);_(* \(#,##0.00\);_(* "-"??_);_(@_)</c:formatCode>
                <c:ptCount val="33"/>
                <c:pt idx="0" formatCode="General">
                  <c:v>-1</c:v>
                </c:pt>
                <c:pt idx="1">
                  <c:v>-0.9375</c:v>
                </c:pt>
                <c:pt idx="2">
                  <c:v>-0.875</c:v>
                </c:pt>
                <c:pt idx="3">
                  <c:v>-0.8125</c:v>
                </c:pt>
                <c:pt idx="4">
                  <c:v>-0.75</c:v>
                </c:pt>
                <c:pt idx="5">
                  <c:v>-0.6875</c:v>
                </c:pt>
                <c:pt idx="6">
                  <c:v>-0.625</c:v>
                </c:pt>
                <c:pt idx="7">
                  <c:v>-0.5625</c:v>
                </c:pt>
                <c:pt idx="8">
                  <c:v>-0.5</c:v>
                </c:pt>
                <c:pt idx="9">
                  <c:v>-0.4375</c:v>
                </c:pt>
                <c:pt idx="10">
                  <c:v>-0.375</c:v>
                </c:pt>
                <c:pt idx="11">
                  <c:v>-0.31250000000000011</c:v>
                </c:pt>
                <c:pt idx="12">
                  <c:v>-0.25</c:v>
                </c:pt>
                <c:pt idx="13">
                  <c:v>-0.18749999999999989</c:v>
                </c:pt>
                <c:pt idx="14">
                  <c:v>-0.12499999999999989</c:v>
                </c:pt>
                <c:pt idx="15">
                  <c:v>-6.2499999999999778E-2</c:v>
                </c:pt>
                <c:pt idx="16">
                  <c:v>0</c:v>
                </c:pt>
                <c:pt idx="17">
                  <c:v>6.2500000000000444E-2</c:v>
                </c:pt>
                <c:pt idx="18">
                  <c:v>0.12500000000000044</c:v>
                </c:pt>
                <c:pt idx="19">
                  <c:v>0.18750000000000044</c:v>
                </c:pt>
                <c:pt idx="20">
                  <c:v>0.25000000000000067</c:v>
                </c:pt>
                <c:pt idx="21">
                  <c:v>0.31250000000000067</c:v>
                </c:pt>
                <c:pt idx="22">
                  <c:v>0.37500000000000067</c:v>
                </c:pt>
                <c:pt idx="23">
                  <c:v>0.43750000000000089</c:v>
                </c:pt>
                <c:pt idx="24">
                  <c:v>0.50000000000000089</c:v>
                </c:pt>
                <c:pt idx="25">
                  <c:v>0.56250000000000089</c:v>
                </c:pt>
                <c:pt idx="26">
                  <c:v>0.62500000000000089</c:v>
                </c:pt>
                <c:pt idx="27">
                  <c:v>0.68750000000000111</c:v>
                </c:pt>
                <c:pt idx="28">
                  <c:v>0.75000000000000111</c:v>
                </c:pt>
                <c:pt idx="29">
                  <c:v>0.81250000000000111</c:v>
                </c:pt>
                <c:pt idx="30">
                  <c:v>0.87500000000000133</c:v>
                </c:pt>
                <c:pt idx="31">
                  <c:v>0.93750000000000133</c:v>
                </c:pt>
                <c:pt idx="32">
                  <c:v>1.0000000000000013</c:v>
                </c:pt>
              </c:numCache>
            </c:numRef>
          </c:xVal>
          <c:yVal>
            <c:numRef>
              <c:f>EM!$B$53:$B$85</c:f>
              <c:numCache>
                <c:formatCode>_(* #,##0.00_);_(* \(#,##0.00\);_(* "-"??_);_(@_)</c:formatCode>
                <c:ptCount val="33"/>
                <c:pt idx="0">
                  <c:v>0</c:v>
                </c:pt>
                <c:pt idx="1">
                  <c:v>9.8017140329560604E-2</c:v>
                </c:pt>
                <c:pt idx="2">
                  <c:v>0.19509032201612825</c:v>
                </c:pt>
                <c:pt idx="3">
                  <c:v>0.29028467725446233</c:v>
                </c:pt>
                <c:pt idx="4">
                  <c:v>0.38268343236508978</c:v>
                </c:pt>
                <c:pt idx="5">
                  <c:v>0.47139673682599764</c:v>
                </c:pt>
                <c:pt idx="6">
                  <c:v>0.55557023301960218</c:v>
                </c:pt>
                <c:pt idx="7">
                  <c:v>0.63439328416364549</c:v>
                </c:pt>
                <c:pt idx="8">
                  <c:v>0.70710678118654746</c:v>
                </c:pt>
                <c:pt idx="9">
                  <c:v>0.77301045336273699</c:v>
                </c:pt>
                <c:pt idx="10">
                  <c:v>0.83146961230254524</c:v>
                </c:pt>
                <c:pt idx="11">
                  <c:v>0.88192126434835494</c:v>
                </c:pt>
                <c:pt idx="12">
                  <c:v>0.92387953251128674</c:v>
                </c:pt>
                <c:pt idx="13">
                  <c:v>0.95694033573220894</c:v>
                </c:pt>
                <c:pt idx="14">
                  <c:v>0.98078528040323043</c:v>
                </c:pt>
                <c:pt idx="15">
                  <c:v>0.99518472667219693</c:v>
                </c:pt>
                <c:pt idx="16">
                  <c:v>1</c:v>
                </c:pt>
                <c:pt idx="17">
                  <c:v>0.99518472667219682</c:v>
                </c:pt>
                <c:pt idx="18">
                  <c:v>0.98078528040323032</c:v>
                </c:pt>
                <c:pt idx="19">
                  <c:v>0.95694033573220871</c:v>
                </c:pt>
                <c:pt idx="20">
                  <c:v>0.92387953251128641</c:v>
                </c:pt>
                <c:pt idx="21">
                  <c:v>0.88192126434835461</c:v>
                </c:pt>
                <c:pt idx="22">
                  <c:v>0.83146961230254468</c:v>
                </c:pt>
                <c:pt idx="23">
                  <c:v>0.77301045336273622</c:v>
                </c:pt>
                <c:pt idx="24">
                  <c:v>0.70710678118654668</c:v>
                </c:pt>
                <c:pt idx="25">
                  <c:v>0.63439328416364449</c:v>
                </c:pt>
                <c:pt idx="26">
                  <c:v>0.55557023301960107</c:v>
                </c:pt>
                <c:pt idx="27">
                  <c:v>0.47139673682599625</c:v>
                </c:pt>
                <c:pt idx="28">
                  <c:v>0.38268343236508823</c:v>
                </c:pt>
                <c:pt idx="29">
                  <c:v>0.29028467725446067</c:v>
                </c:pt>
                <c:pt idx="30">
                  <c:v>0.19509032201612642</c:v>
                </c:pt>
                <c:pt idx="31">
                  <c:v>9.8017140329558619E-2</c:v>
                </c:pt>
                <c:pt idx="32">
                  <c:v>-2.0979312037594511E-15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469-4BCE-B127-DA3D77C8DF3A}"/>
            </c:ext>
          </c:extLst>
        </c:ser>
        <c:ser>
          <c:idx val="2"/>
          <c:order val="2"/>
          <c:tx>
            <c:v>positive x</c:v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69-4BCE-B127-DA3D77C8DF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69-4BCE-B127-DA3D77C8DF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69-4BCE-B127-DA3D77C8DF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69-4BCE-B127-DA3D77C8DF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69-4BCE-B127-DA3D77C8DF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469-4BCE-B127-DA3D77C8DF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469-4BCE-B127-DA3D77C8DF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469-4BCE-B127-DA3D77C8DF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9EABEB1-C98B-40CF-A0B0-BE00640ABCF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9469-4BCE-B127-DA3D77C8DF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26D96A-B263-4F8F-8B1C-BC43B9BE2AE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9469-4BCE-B127-DA3D77C8DF3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469-4BCE-B127-DA3D77C8DF3A}"/>
                </c:ext>
              </c:extLst>
            </c:dLbl>
            <c:dLbl>
              <c:idx val="1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6BABA77-B1F3-4C09-947E-B21320854365}" type="CELLRANGE">
                      <a:rPr lang="en-GB"/>
                      <a:pPr>
                        <a:defRPr sz="10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469-4BCE-B127-DA3D77C8DF3A}"/>
                </c:ext>
              </c:extLst>
            </c:dLbl>
            <c:dLbl>
              <c:idx val="12"/>
              <c:layout>
                <c:manualLayout>
                  <c:x val="-4.3396932285821171E-2"/>
                  <c:y val="0"/>
                </c:manualLayout>
              </c:layout>
              <c:tx>
                <c:rich>
                  <a:bodyPr/>
                  <a:lstStyle/>
                  <a:p>
                    <a:fld id="{9B26F947-C3D5-49F0-B42E-639E1EB2B29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9469-4BCE-B127-DA3D77C8DF3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469-4BCE-B127-DA3D77C8DF3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469-4BCE-B127-DA3D77C8DF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EM!$B$22:$P$22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0.875</c:v>
                </c:pt>
                <c:pt idx="9">
                  <c:v>#N/A</c:v>
                </c:pt>
                <c:pt idx="10">
                  <c:v>#N/A</c:v>
                </c:pt>
                <c:pt idx="11">
                  <c:v>1.4999999999999999E-2</c:v>
                </c:pt>
                <c:pt idx="12">
                  <c:v>1</c:v>
                </c:pt>
                <c:pt idx="13">
                  <c:v>#N/A</c:v>
                </c:pt>
                <c:pt idx="14">
                  <c:v>#N/A</c:v>
                </c:pt>
              </c:numCache>
            </c:numRef>
          </c:xVal>
          <c:yVal>
            <c:numRef>
              <c:f>EM!$B$17:$P$17</c:f>
              <c:numCache>
                <c:formatCode>_(* #,##0.00_);_(* \(#,##0.00\);_(* "-"??_);_(@_)</c:formatCode>
                <c:ptCount val="15"/>
                <c:pt idx="0" formatCode="General">
                  <c:v>0</c:v>
                </c:pt>
                <c:pt idx="1">
                  <c:v>0.39860329572971204</c:v>
                </c:pt>
                <c:pt idx="2">
                  <c:v>0.10926061644353437</c:v>
                </c:pt>
                <c:pt idx="3">
                  <c:v>3.1411797558976343E-2</c:v>
                </c:pt>
                <c:pt idx="4">
                  <c:v>0</c:v>
                </c:pt>
                <c:pt idx="5">
                  <c:v>0</c:v>
                </c:pt>
                <c:pt idx="6">
                  <c:v>0.87092057813703383</c:v>
                </c:pt>
                <c:pt idx="7">
                  <c:v>0</c:v>
                </c:pt>
                <c:pt idx="8">
                  <c:v>0.54505899961711168</c:v>
                </c:pt>
                <c:pt idx="9">
                  <c:v>0</c:v>
                </c:pt>
                <c:pt idx="10">
                  <c:v>0.13653387539804637</c:v>
                </c:pt>
                <c:pt idx="11">
                  <c:v>1</c:v>
                </c:pt>
                <c:pt idx="12">
                  <c:v>0.49136055235077863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EM!$B$1:$P$1</c15:f>
                <c15:dlblRangeCache>
                  <c:ptCount val="15"/>
                  <c:pt idx="0">
                    <c:v>Brazil</c:v>
                  </c:pt>
                  <c:pt idx="1">
                    <c:v>Mexico</c:v>
                  </c:pt>
                  <c:pt idx="2">
                    <c:v>Argentina</c:v>
                  </c:pt>
                  <c:pt idx="3">
                    <c:v>Chile</c:v>
                  </c:pt>
                  <c:pt idx="4">
                    <c:v>Peru</c:v>
                  </c:pt>
                  <c:pt idx="5">
                    <c:v>Russia</c:v>
                  </c:pt>
                  <c:pt idx="6">
                    <c:v>Turkey</c:v>
                  </c:pt>
                  <c:pt idx="7">
                    <c:v>China</c:v>
                  </c:pt>
                  <c:pt idx="8">
                    <c:v>South Korea</c:v>
                  </c:pt>
                  <c:pt idx="9">
                    <c:v>Malaysia</c:v>
                  </c:pt>
                  <c:pt idx="10">
                    <c:v>Indonesia</c:v>
                  </c:pt>
                  <c:pt idx="11">
                    <c:v>India</c:v>
                  </c:pt>
                  <c:pt idx="12">
                    <c:v>Philippines</c:v>
                  </c:pt>
                  <c:pt idx="13">
                    <c:v>South Africa</c:v>
                  </c:pt>
                  <c:pt idx="14">
                    <c:v>Morocco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9469-4BCE-B127-DA3D77C8D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59792"/>
        <c:axId val="1075360184"/>
      </c:scatterChart>
      <c:valAx>
        <c:axId val="1075359792"/>
        <c:scaling>
          <c:orientation val="minMax"/>
          <c:max val="1"/>
          <c:min val="-1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75360184"/>
        <c:crosses val="autoZero"/>
        <c:crossBetween val="midCat"/>
        <c:majorUnit val="0.1"/>
        <c:minorUnit val="5.000000000000001E-2"/>
      </c:valAx>
      <c:valAx>
        <c:axId val="1075360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-* #,##0.0_-;\-* #,##0.0_-;_-* &quot;-&quot;?_-;_-@_-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359792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28575</xdr:colOff>
      <xdr:row>51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344900" y="857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104775</xdr:colOff>
      <xdr:row>24</xdr:row>
      <xdr:rowOff>104775</xdr:rowOff>
    </xdr:from>
    <xdr:to>
      <xdr:col>13</xdr:col>
      <xdr:colOff>76201</xdr:colOff>
      <xdr:row>48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24</xdr:row>
      <xdr:rowOff>152401</xdr:rowOff>
    </xdr:from>
    <xdr:to>
      <xdr:col>13</xdr:col>
      <xdr:colOff>600075</xdr:colOff>
      <xdr:row>48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28575</xdr:colOff>
      <xdr:row>50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344900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25</xdr:row>
      <xdr:rowOff>0</xdr:rowOff>
    </xdr:from>
    <xdr:to>
      <xdr:col>12</xdr:col>
      <xdr:colOff>533401</xdr:colOff>
      <xdr:row>46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28575</xdr:colOff>
      <xdr:row>50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344900" y="914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workbookViewId="0">
      <selection activeCell="A26" sqref="A26:B27"/>
    </sheetView>
  </sheetViews>
  <sheetFormatPr defaultRowHeight="15" x14ac:dyDescent="0.25"/>
  <cols>
    <col min="1" max="1" width="39.5703125" customWidth="1"/>
    <col min="2" max="12" width="12" customWidth="1"/>
    <col min="13" max="13" width="12.5703125" customWidth="1"/>
  </cols>
  <sheetData>
    <row r="1" spans="1:13" x14ac:dyDescent="0.25">
      <c r="A1" t="s">
        <v>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15" t="s">
        <v>49</v>
      </c>
      <c r="K1" s="15" t="s">
        <v>50</v>
      </c>
      <c r="L1" s="15" t="s">
        <v>51</v>
      </c>
      <c r="M1" s="15" t="s">
        <v>15</v>
      </c>
    </row>
    <row r="2" spans="1:13" x14ac:dyDescent="0.25">
      <c r="A2" t="s">
        <v>1</v>
      </c>
      <c r="B2" s="1">
        <v>42522</v>
      </c>
      <c r="C2" s="1">
        <v>42522</v>
      </c>
      <c r="D2" s="1">
        <v>42522</v>
      </c>
      <c r="E2" s="1">
        <v>42522</v>
      </c>
      <c r="F2" s="1">
        <v>42522</v>
      </c>
      <c r="G2" s="1">
        <v>42430</v>
      </c>
      <c r="H2" s="1">
        <v>42522</v>
      </c>
      <c r="I2" s="1">
        <v>42522</v>
      </c>
      <c r="J2" s="1">
        <v>42430</v>
      </c>
      <c r="K2" s="1">
        <v>42522</v>
      </c>
      <c r="L2" s="1">
        <v>42522</v>
      </c>
      <c r="M2" s="1">
        <v>42277</v>
      </c>
    </row>
    <row r="3" spans="1:13" x14ac:dyDescent="0.25">
      <c r="A3" t="s">
        <v>2</v>
      </c>
      <c r="B3" s="3">
        <v>1.4060775000000003</v>
      </c>
      <c r="C3" s="3">
        <v>0.83805675000000002</v>
      </c>
      <c r="D3" s="3">
        <v>1.2798699999999998</v>
      </c>
      <c r="E3" s="3">
        <v>1.6510099999999999</v>
      </c>
      <c r="F3" s="3">
        <v>0.93498349999999997</v>
      </c>
      <c r="G3" s="3">
        <v>0.84487774999999998</v>
      </c>
      <c r="H3" s="3">
        <v>1.4588000000000001</v>
      </c>
      <c r="I3" s="3">
        <v>4.3685600000000004</v>
      </c>
      <c r="J3" s="3">
        <v>0.71171024999999999</v>
      </c>
      <c r="K3" s="3">
        <v>1.994745</v>
      </c>
      <c r="L3" s="3">
        <v>1.7294574999999999</v>
      </c>
      <c r="M3">
        <v>2.1881875000000002</v>
      </c>
    </row>
    <row r="4" spans="1:13" x14ac:dyDescent="0.25">
      <c r="A4" t="s">
        <v>3</v>
      </c>
      <c r="B4" s="2">
        <v>0.66761097079253251</v>
      </c>
      <c r="C4" s="2">
        <v>0</v>
      </c>
      <c r="D4" s="2">
        <v>1</v>
      </c>
      <c r="E4" s="2">
        <v>0.99253525030447387</v>
      </c>
      <c r="F4" s="2">
        <v>1</v>
      </c>
      <c r="G4" s="2">
        <v>0.61887922467831502</v>
      </c>
      <c r="H4" s="2">
        <v>0.784266035788872</v>
      </c>
      <c r="I4" s="2">
        <v>1</v>
      </c>
      <c r="J4" s="2">
        <v>0</v>
      </c>
      <c r="K4" s="2">
        <v>0.37682330292308491</v>
      </c>
      <c r="L4" s="2">
        <v>0.25125360110389267</v>
      </c>
      <c r="M4">
        <v>9.3395345967250534E-2</v>
      </c>
    </row>
    <row r="5" spans="1:13" x14ac:dyDescent="0.25">
      <c r="A5" t="s">
        <v>4</v>
      </c>
      <c r="B5" s="1">
        <v>41364</v>
      </c>
      <c r="C5" s="1">
        <v>42522</v>
      </c>
      <c r="D5" s="1">
        <v>41364</v>
      </c>
      <c r="E5" s="1">
        <v>41455</v>
      </c>
      <c r="F5" s="1">
        <v>41364</v>
      </c>
      <c r="G5" s="1">
        <v>42094</v>
      </c>
      <c r="H5" s="1">
        <v>41274</v>
      </c>
      <c r="I5" s="1">
        <v>41182</v>
      </c>
      <c r="J5" s="1">
        <v>42430</v>
      </c>
      <c r="K5" s="1">
        <v>41274</v>
      </c>
      <c r="L5" s="1">
        <v>41547</v>
      </c>
      <c r="M5" s="1">
        <v>41639</v>
      </c>
    </row>
    <row r="6" spans="1:13" x14ac:dyDescent="0.25">
      <c r="A6" t="s">
        <v>5</v>
      </c>
      <c r="B6">
        <v>-0.10876050000000001</v>
      </c>
      <c r="C6">
        <v>0.83805675000000002</v>
      </c>
      <c r="D6">
        <v>0.13565424999999998</v>
      </c>
      <c r="E6">
        <v>0.2382785</v>
      </c>
      <c r="F6">
        <v>-2.9659725000000003</v>
      </c>
      <c r="G6">
        <v>-0.92896424999999994</v>
      </c>
      <c r="H6">
        <v>-1.057636</v>
      </c>
      <c r="I6">
        <v>-0.36543749999999997</v>
      </c>
      <c r="J6">
        <v>0.71171024999999999</v>
      </c>
      <c r="K6">
        <v>1.3126025000000001</v>
      </c>
      <c r="L6">
        <v>1.3302350000000001</v>
      </c>
      <c r="M6">
        <v>2.0368275000000002</v>
      </c>
    </row>
    <row r="7" spans="1:13" x14ac:dyDescent="0.25">
      <c r="A7" t="s">
        <v>6</v>
      </c>
      <c r="B7" s="1">
        <v>42004</v>
      </c>
      <c r="C7" s="1">
        <v>41912</v>
      </c>
      <c r="D7" s="1">
        <v>42522</v>
      </c>
      <c r="E7" s="1">
        <v>42430</v>
      </c>
      <c r="F7" s="1">
        <v>42522</v>
      </c>
      <c r="G7" s="1">
        <v>41729</v>
      </c>
      <c r="H7" s="1">
        <v>42277</v>
      </c>
      <c r="I7" s="1">
        <v>42522</v>
      </c>
      <c r="J7" s="1">
        <v>41729</v>
      </c>
      <c r="K7" s="1">
        <v>42094</v>
      </c>
      <c r="L7" s="1">
        <v>42185</v>
      </c>
      <c r="M7" s="1">
        <v>41182</v>
      </c>
    </row>
    <row r="8" spans="1:13" x14ac:dyDescent="0.25">
      <c r="A8" t="s">
        <v>7</v>
      </c>
      <c r="B8">
        <v>2.1602825000000001</v>
      </c>
      <c r="C8">
        <v>2.6584400000000001</v>
      </c>
      <c r="D8">
        <v>1.2798699999999998</v>
      </c>
      <c r="E8">
        <v>1.661635</v>
      </c>
      <c r="F8">
        <v>0.93498349999999997</v>
      </c>
      <c r="G8">
        <v>1.9372525</v>
      </c>
      <c r="H8">
        <v>2.1510150000000001</v>
      </c>
      <c r="I8">
        <v>4.3685600000000004</v>
      </c>
      <c r="J8">
        <v>2.0484299999999998</v>
      </c>
      <c r="K8">
        <v>3.1228475000000002</v>
      </c>
      <c r="L8">
        <v>2.9191574999999998</v>
      </c>
      <c r="M8">
        <v>3.6574649999999997</v>
      </c>
    </row>
    <row r="9" spans="1:13" x14ac:dyDescent="0.25">
      <c r="A9" t="s">
        <v>8</v>
      </c>
      <c r="B9">
        <v>-1</v>
      </c>
      <c r="C9">
        <v>1</v>
      </c>
      <c r="D9">
        <v>-1</v>
      </c>
      <c r="E9">
        <v>-1</v>
      </c>
      <c r="F9">
        <v>-1</v>
      </c>
      <c r="G9">
        <v>1</v>
      </c>
      <c r="H9">
        <v>-1</v>
      </c>
      <c r="I9">
        <v>-1</v>
      </c>
      <c r="J9">
        <v>1</v>
      </c>
      <c r="K9">
        <v>-1</v>
      </c>
      <c r="L9">
        <v>-1</v>
      </c>
      <c r="M9">
        <v>1</v>
      </c>
    </row>
    <row r="10" spans="1:13" x14ac:dyDescent="0.25">
      <c r="A10" t="s">
        <v>11</v>
      </c>
      <c r="B10" s="4">
        <v>1.625</v>
      </c>
      <c r="C10" s="4">
        <v>0.875</v>
      </c>
      <c r="D10" s="4">
        <v>1.625</v>
      </c>
      <c r="E10" s="4">
        <v>1.5</v>
      </c>
      <c r="F10" s="4">
        <v>1.625</v>
      </c>
      <c r="G10" s="4">
        <v>1</v>
      </c>
      <c r="H10" s="4">
        <v>1.75</v>
      </c>
      <c r="I10" s="4">
        <v>1.875</v>
      </c>
      <c r="J10" s="4">
        <v>1</v>
      </c>
      <c r="K10" s="4">
        <v>1.75</v>
      </c>
      <c r="L10" s="4">
        <v>1.375</v>
      </c>
      <c r="M10">
        <v>1.5</v>
      </c>
    </row>
    <row r="11" spans="1:13" x14ac:dyDescent="0.25">
      <c r="A11" t="s">
        <v>9</v>
      </c>
      <c r="B11">
        <v>13</v>
      </c>
      <c r="C11">
        <v>0</v>
      </c>
      <c r="D11">
        <v>13</v>
      </c>
      <c r="E11">
        <v>12</v>
      </c>
      <c r="F11">
        <v>13</v>
      </c>
      <c r="G11">
        <v>4</v>
      </c>
      <c r="H11">
        <v>14</v>
      </c>
      <c r="I11">
        <v>15</v>
      </c>
      <c r="J11">
        <v>0</v>
      </c>
      <c r="K11">
        <v>14</v>
      </c>
      <c r="L11">
        <v>11</v>
      </c>
      <c r="M11">
        <v>7</v>
      </c>
    </row>
    <row r="12" spans="1:13" x14ac:dyDescent="0.25">
      <c r="A12" t="s">
        <v>10</v>
      </c>
      <c r="B12">
        <v>6</v>
      </c>
      <c r="C12">
        <v>7</v>
      </c>
      <c r="D12">
        <v>0</v>
      </c>
      <c r="E12">
        <v>1</v>
      </c>
      <c r="F12">
        <v>0</v>
      </c>
      <c r="G12">
        <v>8</v>
      </c>
      <c r="H12">
        <v>3</v>
      </c>
      <c r="I12">
        <v>0</v>
      </c>
      <c r="J12">
        <v>8</v>
      </c>
      <c r="K12">
        <v>5</v>
      </c>
      <c r="L12">
        <v>4</v>
      </c>
      <c r="M12">
        <v>12</v>
      </c>
    </row>
    <row r="13" spans="1:13" x14ac:dyDescent="0.25">
      <c r="A13" t="s">
        <v>12</v>
      </c>
      <c r="B13">
        <v>8</v>
      </c>
      <c r="C13">
        <v>0</v>
      </c>
      <c r="D13">
        <v>8</v>
      </c>
      <c r="E13">
        <v>8</v>
      </c>
      <c r="F13">
        <v>8</v>
      </c>
      <c r="G13">
        <v>4</v>
      </c>
      <c r="H13">
        <v>8</v>
      </c>
      <c r="I13">
        <v>8</v>
      </c>
      <c r="J13">
        <v>0</v>
      </c>
      <c r="K13">
        <v>8</v>
      </c>
      <c r="L13">
        <v>8</v>
      </c>
      <c r="M13">
        <v>7</v>
      </c>
    </row>
    <row r="14" spans="1:13" x14ac:dyDescent="0.25">
      <c r="A14" t="s">
        <v>13</v>
      </c>
      <c r="B14">
        <v>6</v>
      </c>
      <c r="C14">
        <v>7</v>
      </c>
      <c r="D14">
        <v>0</v>
      </c>
      <c r="E14">
        <v>1</v>
      </c>
      <c r="F14">
        <v>0</v>
      </c>
      <c r="G14">
        <v>8</v>
      </c>
      <c r="H14">
        <v>3</v>
      </c>
      <c r="I14">
        <v>0</v>
      </c>
      <c r="J14">
        <v>8</v>
      </c>
      <c r="K14">
        <v>5</v>
      </c>
      <c r="L14">
        <v>4</v>
      </c>
      <c r="M14">
        <v>8</v>
      </c>
    </row>
    <row r="15" spans="1:13" x14ac:dyDescent="0.25">
      <c r="A15" t="s">
        <v>14</v>
      </c>
      <c r="B15" s="5">
        <v>1.555104059822269</v>
      </c>
      <c r="C15" s="5">
        <v>0.90563477473670106</v>
      </c>
      <c r="D15" s="5">
        <v>0.8561847207865253</v>
      </c>
      <c r="E15" s="5">
        <v>0.55937824700216543</v>
      </c>
      <c r="F15" s="5">
        <v>1.9783918097296582</v>
      </c>
      <c r="G15" s="5">
        <v>1.1891959165941386</v>
      </c>
      <c r="H15" s="5">
        <v>1.7871802308527769</v>
      </c>
      <c r="I15" s="5">
        <v>2.1916161424694187</v>
      </c>
      <c r="J15" s="5">
        <v>0.80847413334519957</v>
      </c>
      <c r="K15" s="5">
        <v>0.98764759658688495</v>
      </c>
      <c r="L15" s="5">
        <v>0.85401549848209135</v>
      </c>
      <c r="M15" s="5">
        <v>2.1039407646495762</v>
      </c>
    </row>
    <row r="16" spans="1:13" x14ac:dyDescent="0.25">
      <c r="A16" t="s">
        <v>16</v>
      </c>
      <c r="B16" s="7">
        <v>0.75</v>
      </c>
      <c r="C16" s="7">
        <v>-1</v>
      </c>
      <c r="D16" s="7">
        <v>0</v>
      </c>
      <c r="E16" s="7">
        <v>0.125</v>
      </c>
      <c r="F16" s="7">
        <v>0</v>
      </c>
      <c r="G16" s="7">
        <v>-0.5</v>
      </c>
      <c r="H16" s="7">
        <v>0.375</v>
      </c>
      <c r="I16" s="7">
        <v>0</v>
      </c>
      <c r="J16" s="7">
        <v>-1</v>
      </c>
      <c r="K16" s="7">
        <v>0.625</v>
      </c>
      <c r="L16" s="7">
        <v>0.5</v>
      </c>
      <c r="M16" s="7">
        <v>-0.125</v>
      </c>
    </row>
    <row r="17" spans="1:30" x14ac:dyDescent="0.25">
      <c r="A17" t="s">
        <v>17</v>
      </c>
      <c r="B17" s="4">
        <v>0.66761097079253251</v>
      </c>
      <c r="C17" s="4">
        <v>0</v>
      </c>
      <c r="D17" s="4">
        <v>1</v>
      </c>
      <c r="E17" s="4">
        <v>0.99253525030447387</v>
      </c>
      <c r="F17" s="4">
        <v>1</v>
      </c>
      <c r="G17" s="4">
        <v>0.61887922467831502</v>
      </c>
      <c r="H17" s="4">
        <v>0.784266035788872</v>
      </c>
      <c r="I17" s="4">
        <v>1</v>
      </c>
      <c r="J17" s="4">
        <v>0</v>
      </c>
      <c r="K17" s="4">
        <v>0.37682330292308491</v>
      </c>
      <c r="L17" s="4">
        <v>0.25125360110389267</v>
      </c>
      <c r="M17" s="4">
        <v>9.3395345967250534E-2</v>
      </c>
    </row>
    <row r="19" spans="1:30" x14ac:dyDescent="0.25">
      <c r="A19" t="s">
        <v>24</v>
      </c>
      <c r="B19" s="2">
        <f>IF(AND(B17=1,B16=0),0.015,IF(AND(B16=-1,B17=0),-0.985,B16))</f>
        <v>0.75</v>
      </c>
      <c r="C19" s="2">
        <f t="shared" ref="C19:M19" si="0">IF(AND(C17=1,C16=0),0.015,IF(AND(C16=-1,C17=0),-0.985,C16))</f>
        <v>-0.98499999999999999</v>
      </c>
      <c r="D19" s="2">
        <f t="shared" si="0"/>
        <v>1.4999999999999999E-2</v>
      </c>
      <c r="E19" s="2">
        <f t="shared" si="0"/>
        <v>0.125</v>
      </c>
      <c r="F19" s="2">
        <f t="shared" si="0"/>
        <v>1.4999999999999999E-2</v>
      </c>
      <c r="G19" s="2">
        <f>IF(AND(G17=1,G16=0),0.015,IF(AND(G16=-1,G17=0),-0.985,G16))</f>
        <v>-0.5</v>
      </c>
      <c r="H19" s="2">
        <f t="shared" si="0"/>
        <v>0.375</v>
      </c>
      <c r="I19" s="2">
        <f t="shared" si="0"/>
        <v>1.4999999999999999E-2</v>
      </c>
      <c r="J19" s="2">
        <f t="shared" si="0"/>
        <v>-0.98499999999999999</v>
      </c>
      <c r="K19" s="2">
        <f t="shared" si="0"/>
        <v>0.625</v>
      </c>
      <c r="L19" s="2">
        <f t="shared" si="0"/>
        <v>0.5</v>
      </c>
      <c r="M19" s="2">
        <f t="shared" si="0"/>
        <v>-0.125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t="s">
        <v>21</v>
      </c>
      <c r="B21" s="9" t="e">
        <f>IF(AND(-1&lt;B19,B19&lt;0),B19,NA())</f>
        <v>#N/A</v>
      </c>
      <c r="C21" s="9">
        <f t="shared" ref="C21:M21" si="1">IF(AND(-1&lt;C19,C19&lt;0),C19,NA())</f>
        <v>-0.98499999999999999</v>
      </c>
      <c r="D21" s="9" t="e">
        <f t="shared" si="1"/>
        <v>#N/A</v>
      </c>
      <c r="E21" s="9" t="e">
        <f t="shared" si="1"/>
        <v>#N/A</v>
      </c>
      <c r="F21" s="9" t="e">
        <f t="shared" si="1"/>
        <v>#N/A</v>
      </c>
      <c r="G21" s="9">
        <f t="shared" si="1"/>
        <v>-0.5</v>
      </c>
      <c r="H21" s="9" t="e">
        <f t="shared" si="1"/>
        <v>#N/A</v>
      </c>
      <c r="I21" s="9" t="e">
        <f t="shared" si="1"/>
        <v>#N/A</v>
      </c>
      <c r="J21" s="9">
        <f t="shared" si="1"/>
        <v>-0.98499999999999999</v>
      </c>
      <c r="K21" s="9" t="e">
        <f t="shared" si="1"/>
        <v>#N/A</v>
      </c>
      <c r="L21" s="9" t="e">
        <f t="shared" si="1"/>
        <v>#N/A</v>
      </c>
      <c r="M21" s="9">
        <f t="shared" si="1"/>
        <v>-0.125</v>
      </c>
    </row>
    <row r="22" spans="1:30" x14ac:dyDescent="0.25">
      <c r="A22" t="s">
        <v>22</v>
      </c>
      <c r="B22" s="9">
        <f>IF(0&lt;B19,B19,NA())</f>
        <v>0.75</v>
      </c>
      <c r="C22" s="9" t="e">
        <f t="shared" ref="C22:M22" si="2">IF(0&lt;C19,C19,NA())</f>
        <v>#N/A</v>
      </c>
      <c r="D22" s="9">
        <f>IF(0&lt;D19,D19,NA())</f>
        <v>1.4999999999999999E-2</v>
      </c>
      <c r="E22" s="9">
        <f t="shared" si="2"/>
        <v>0.125</v>
      </c>
      <c r="F22" s="9">
        <f t="shared" si="2"/>
        <v>1.4999999999999999E-2</v>
      </c>
      <c r="G22" s="9" t="e">
        <f t="shared" si="2"/>
        <v>#N/A</v>
      </c>
      <c r="H22" s="9">
        <f t="shared" si="2"/>
        <v>0.375</v>
      </c>
      <c r="I22" s="9">
        <f t="shared" si="2"/>
        <v>1.4999999999999999E-2</v>
      </c>
      <c r="J22" s="9" t="e">
        <f t="shared" si="2"/>
        <v>#N/A</v>
      </c>
      <c r="K22" s="9">
        <f t="shared" si="2"/>
        <v>0.625</v>
      </c>
      <c r="L22" s="9">
        <f t="shared" si="2"/>
        <v>0.5</v>
      </c>
      <c r="M22" s="9" t="e">
        <f t="shared" si="2"/>
        <v>#N/A</v>
      </c>
    </row>
    <row r="23" spans="1:30" x14ac:dyDescent="0.25">
      <c r="A23" t="s">
        <v>23</v>
      </c>
      <c r="B23" s="9" t="e">
        <f>IF(0=B19,B19,NA())</f>
        <v>#N/A</v>
      </c>
      <c r="C23" s="9" t="e">
        <f t="shared" ref="C23:M23" si="3">IF(0=C19,C19,NA())</f>
        <v>#N/A</v>
      </c>
      <c r="D23" s="9" t="e">
        <f t="shared" si="3"/>
        <v>#N/A</v>
      </c>
      <c r="E23" s="9" t="e">
        <f t="shared" si="3"/>
        <v>#N/A</v>
      </c>
      <c r="F23" s="9" t="e">
        <f t="shared" si="3"/>
        <v>#N/A</v>
      </c>
      <c r="G23" s="9" t="e">
        <f t="shared" si="3"/>
        <v>#N/A</v>
      </c>
      <c r="H23" s="9" t="e">
        <f t="shared" si="3"/>
        <v>#N/A</v>
      </c>
      <c r="I23" s="9" t="e">
        <f t="shared" si="3"/>
        <v>#N/A</v>
      </c>
      <c r="J23" s="9" t="e">
        <f t="shared" si="3"/>
        <v>#N/A</v>
      </c>
      <c r="K23" s="9" t="e">
        <f t="shared" si="3"/>
        <v>#N/A</v>
      </c>
      <c r="L23" s="9" t="e">
        <f t="shared" si="3"/>
        <v>#N/A</v>
      </c>
      <c r="M23" s="9" t="e">
        <f t="shared" si="3"/>
        <v>#N/A</v>
      </c>
    </row>
    <row r="24" spans="1:30" x14ac:dyDescent="0.25">
      <c r="A24" t="s">
        <v>25</v>
      </c>
      <c r="B24" s="9" t="e">
        <f>IF(ISNUMBER(B23),B23,B21)</f>
        <v>#N/A</v>
      </c>
      <c r="C24" s="9">
        <f t="shared" ref="C24:M24" si="4">IF(ISNUMBER(C23),C23,C21)</f>
        <v>-0.98499999999999999</v>
      </c>
      <c r="D24" s="9" t="e">
        <f t="shared" si="4"/>
        <v>#N/A</v>
      </c>
      <c r="E24" s="9" t="e">
        <f t="shared" si="4"/>
        <v>#N/A</v>
      </c>
      <c r="F24" s="9" t="e">
        <f t="shared" si="4"/>
        <v>#N/A</v>
      </c>
      <c r="G24" s="9">
        <f t="shared" si="4"/>
        <v>-0.5</v>
      </c>
      <c r="H24" s="9" t="e">
        <f t="shared" si="4"/>
        <v>#N/A</v>
      </c>
      <c r="I24" s="9" t="e">
        <f t="shared" si="4"/>
        <v>#N/A</v>
      </c>
      <c r="J24" s="9">
        <f t="shared" si="4"/>
        <v>-0.98499999999999999</v>
      </c>
      <c r="K24" s="9" t="e">
        <f t="shared" si="4"/>
        <v>#N/A</v>
      </c>
      <c r="L24" s="9" t="e">
        <f t="shared" si="4"/>
        <v>#N/A</v>
      </c>
      <c r="M24" s="9">
        <f t="shared" si="4"/>
        <v>-0.125</v>
      </c>
    </row>
    <row r="25" spans="1:30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30" x14ac:dyDescent="0.25">
      <c r="A26" t="s">
        <v>18</v>
      </c>
      <c r="B26">
        <v>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30" x14ac:dyDescent="0.25">
      <c r="A27" t="s">
        <v>19</v>
      </c>
      <c r="B27">
        <v>16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30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30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30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30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30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3:14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3:14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3:14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3:14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3:14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3:14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3:14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3:14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3:14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3:14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3:14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3:14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3:14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3:14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3:14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3:14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1" spans="1:14" x14ac:dyDescent="0.25">
      <c r="A51" t="s">
        <v>16</v>
      </c>
      <c r="B51" t="s">
        <v>17</v>
      </c>
      <c r="C51" t="s">
        <v>16</v>
      </c>
      <c r="D51" t="s">
        <v>16</v>
      </c>
      <c r="J51" s="9"/>
      <c r="K51" s="9"/>
    </row>
    <row r="52" spans="1:14" x14ac:dyDescent="0.25">
      <c r="B52" t="s">
        <v>20</v>
      </c>
    </row>
    <row r="53" spans="1:14" x14ac:dyDescent="0.25">
      <c r="A53">
        <v>0</v>
      </c>
      <c r="B53" s="4">
        <f>SIN(A53)</f>
        <v>0</v>
      </c>
      <c r="C53">
        <f>A53*2/PI()</f>
        <v>0</v>
      </c>
      <c r="D53">
        <f>C53-1</f>
        <v>-1</v>
      </c>
    </row>
    <row r="54" spans="1:14" x14ac:dyDescent="0.25">
      <c r="A54">
        <f>A53+PI()/32</f>
        <v>9.8174770424681035E-2</v>
      </c>
      <c r="B54" s="4">
        <f>SIN(A54)</f>
        <v>9.8017140329560604E-2</v>
      </c>
      <c r="C54">
        <f t="shared" ref="C54:C85" si="5">A54*2/PI()</f>
        <v>6.25E-2</v>
      </c>
      <c r="D54">
        <f>C54-1</f>
        <v>-0.9375</v>
      </c>
    </row>
    <row r="55" spans="1:14" x14ac:dyDescent="0.25">
      <c r="A55">
        <f t="shared" ref="A55:A85" si="6">A54+PI()/32</f>
        <v>0.19634954084936207</v>
      </c>
      <c r="B55" s="4">
        <f t="shared" ref="B55:B85" si="7">SIN(A55)</f>
        <v>0.19509032201612825</v>
      </c>
      <c r="C55">
        <f t="shared" si="5"/>
        <v>0.125</v>
      </c>
      <c r="D55">
        <f t="shared" ref="D55:D85" si="8">C55-1</f>
        <v>-0.875</v>
      </c>
    </row>
    <row r="56" spans="1:14" x14ac:dyDescent="0.25">
      <c r="A56">
        <f t="shared" si="6"/>
        <v>0.2945243112740431</v>
      </c>
      <c r="B56" s="4">
        <f t="shared" si="7"/>
        <v>0.29028467725446233</v>
      </c>
      <c r="C56">
        <f t="shared" si="5"/>
        <v>0.1875</v>
      </c>
      <c r="D56">
        <f t="shared" si="8"/>
        <v>-0.8125</v>
      </c>
    </row>
    <row r="57" spans="1:14" x14ac:dyDescent="0.25">
      <c r="A57">
        <f t="shared" si="6"/>
        <v>0.39269908169872414</v>
      </c>
      <c r="B57" s="4">
        <f t="shared" si="7"/>
        <v>0.38268343236508978</v>
      </c>
      <c r="C57">
        <f t="shared" si="5"/>
        <v>0.25</v>
      </c>
      <c r="D57">
        <f t="shared" si="8"/>
        <v>-0.75</v>
      </c>
    </row>
    <row r="58" spans="1:14" x14ac:dyDescent="0.25">
      <c r="A58">
        <f t="shared" si="6"/>
        <v>0.49087385212340517</v>
      </c>
      <c r="B58" s="4">
        <f t="shared" si="7"/>
        <v>0.47139673682599764</v>
      </c>
      <c r="C58">
        <f t="shared" si="5"/>
        <v>0.3125</v>
      </c>
      <c r="D58">
        <f t="shared" si="8"/>
        <v>-0.6875</v>
      </c>
    </row>
    <row r="59" spans="1:14" x14ac:dyDescent="0.25">
      <c r="A59">
        <f t="shared" si="6"/>
        <v>0.58904862254808621</v>
      </c>
      <c r="B59" s="4">
        <f t="shared" si="7"/>
        <v>0.55557023301960218</v>
      </c>
      <c r="C59">
        <f t="shared" si="5"/>
        <v>0.375</v>
      </c>
      <c r="D59">
        <f t="shared" si="8"/>
        <v>-0.625</v>
      </c>
    </row>
    <row r="60" spans="1:14" x14ac:dyDescent="0.25">
      <c r="A60">
        <f t="shared" si="6"/>
        <v>0.68722339297276724</v>
      </c>
      <c r="B60" s="4">
        <f t="shared" si="7"/>
        <v>0.63439328416364549</v>
      </c>
      <c r="C60">
        <f t="shared" si="5"/>
        <v>0.4375</v>
      </c>
      <c r="D60">
        <f t="shared" si="8"/>
        <v>-0.5625</v>
      </c>
    </row>
    <row r="61" spans="1:14" x14ac:dyDescent="0.25">
      <c r="A61">
        <f t="shared" si="6"/>
        <v>0.78539816339744828</v>
      </c>
      <c r="B61" s="4">
        <f t="shared" si="7"/>
        <v>0.70710678118654746</v>
      </c>
      <c r="C61">
        <f t="shared" si="5"/>
        <v>0.5</v>
      </c>
      <c r="D61">
        <f t="shared" si="8"/>
        <v>-0.5</v>
      </c>
    </row>
    <row r="62" spans="1:14" x14ac:dyDescent="0.25">
      <c r="A62">
        <f t="shared" si="6"/>
        <v>0.88357293382212931</v>
      </c>
      <c r="B62" s="4">
        <f t="shared" si="7"/>
        <v>0.77301045336273699</v>
      </c>
      <c r="C62">
        <f t="shared" si="5"/>
        <v>0.5625</v>
      </c>
      <c r="D62">
        <f t="shared" si="8"/>
        <v>-0.4375</v>
      </c>
    </row>
    <row r="63" spans="1:14" x14ac:dyDescent="0.25">
      <c r="A63">
        <f t="shared" si="6"/>
        <v>0.98174770424681035</v>
      </c>
      <c r="B63" s="4">
        <f t="shared" si="7"/>
        <v>0.83146961230254524</v>
      </c>
      <c r="C63">
        <f t="shared" si="5"/>
        <v>0.625</v>
      </c>
      <c r="D63">
        <f t="shared" si="8"/>
        <v>-0.375</v>
      </c>
    </row>
    <row r="64" spans="1:14" x14ac:dyDescent="0.25">
      <c r="A64">
        <f t="shared" si="6"/>
        <v>1.0799224746714913</v>
      </c>
      <c r="B64" s="4">
        <f t="shared" si="7"/>
        <v>0.88192126434835494</v>
      </c>
      <c r="C64">
        <f t="shared" si="5"/>
        <v>0.68749999999999989</v>
      </c>
      <c r="D64">
        <f t="shared" si="8"/>
        <v>-0.31250000000000011</v>
      </c>
    </row>
    <row r="65" spans="1:4" x14ac:dyDescent="0.25">
      <c r="A65">
        <f t="shared" si="6"/>
        <v>1.1780972450961724</v>
      </c>
      <c r="B65" s="4">
        <f t="shared" si="7"/>
        <v>0.92387953251128674</v>
      </c>
      <c r="C65">
        <f t="shared" si="5"/>
        <v>0.75</v>
      </c>
      <c r="D65">
        <f t="shared" si="8"/>
        <v>-0.25</v>
      </c>
    </row>
    <row r="66" spans="1:4" x14ac:dyDescent="0.25">
      <c r="A66">
        <f t="shared" si="6"/>
        <v>1.2762720155208536</v>
      </c>
      <c r="B66" s="4">
        <f t="shared" si="7"/>
        <v>0.95694033573220894</v>
      </c>
      <c r="C66">
        <f t="shared" si="5"/>
        <v>0.81250000000000011</v>
      </c>
      <c r="D66">
        <f t="shared" si="8"/>
        <v>-0.18749999999999989</v>
      </c>
    </row>
    <row r="67" spans="1:4" x14ac:dyDescent="0.25">
      <c r="A67">
        <f t="shared" si="6"/>
        <v>1.3744467859455347</v>
      </c>
      <c r="B67" s="4">
        <f t="shared" si="7"/>
        <v>0.98078528040323043</v>
      </c>
      <c r="C67">
        <f t="shared" si="5"/>
        <v>0.87500000000000011</v>
      </c>
      <c r="D67">
        <f t="shared" si="8"/>
        <v>-0.12499999999999989</v>
      </c>
    </row>
    <row r="68" spans="1:4" x14ac:dyDescent="0.25">
      <c r="A68">
        <f t="shared" si="6"/>
        <v>1.4726215563702159</v>
      </c>
      <c r="B68" s="4">
        <f t="shared" si="7"/>
        <v>0.99518472667219693</v>
      </c>
      <c r="C68">
        <f t="shared" si="5"/>
        <v>0.93750000000000022</v>
      </c>
      <c r="D68">
        <f t="shared" si="8"/>
        <v>-6.2499999999999778E-2</v>
      </c>
    </row>
    <row r="69" spans="1:4" x14ac:dyDescent="0.25">
      <c r="A69">
        <f t="shared" si="6"/>
        <v>1.570796326794897</v>
      </c>
      <c r="B69" s="4">
        <f t="shared" si="7"/>
        <v>1</v>
      </c>
      <c r="C69">
        <f t="shared" si="5"/>
        <v>1.0000000000000002</v>
      </c>
      <c r="D69">
        <f t="shared" si="8"/>
        <v>0</v>
      </c>
    </row>
    <row r="70" spans="1:4" x14ac:dyDescent="0.25">
      <c r="A70">
        <f t="shared" si="6"/>
        <v>1.6689710972195781</v>
      </c>
      <c r="B70" s="4">
        <f t="shared" si="7"/>
        <v>0.99518472667219682</v>
      </c>
      <c r="C70">
        <f t="shared" si="5"/>
        <v>1.0625000000000004</v>
      </c>
      <c r="D70">
        <f t="shared" si="8"/>
        <v>6.2500000000000444E-2</v>
      </c>
    </row>
    <row r="71" spans="1:4" x14ac:dyDescent="0.25">
      <c r="A71">
        <f t="shared" si="6"/>
        <v>1.7671458676442593</v>
      </c>
      <c r="B71" s="4">
        <f t="shared" si="7"/>
        <v>0.98078528040323032</v>
      </c>
      <c r="C71">
        <f t="shared" si="5"/>
        <v>1.1250000000000004</v>
      </c>
      <c r="D71">
        <f t="shared" si="8"/>
        <v>0.12500000000000044</v>
      </c>
    </row>
    <row r="72" spans="1:4" x14ac:dyDescent="0.25">
      <c r="A72">
        <f t="shared" si="6"/>
        <v>1.8653206380689404</v>
      </c>
      <c r="B72" s="4">
        <f t="shared" si="7"/>
        <v>0.95694033573220871</v>
      </c>
      <c r="C72">
        <f t="shared" si="5"/>
        <v>1.1875000000000004</v>
      </c>
      <c r="D72">
        <f t="shared" si="8"/>
        <v>0.18750000000000044</v>
      </c>
    </row>
    <row r="73" spans="1:4" x14ac:dyDescent="0.25">
      <c r="A73">
        <f t="shared" si="6"/>
        <v>1.9634954084936216</v>
      </c>
      <c r="B73" s="4">
        <f t="shared" si="7"/>
        <v>0.92387953251128641</v>
      </c>
      <c r="C73">
        <f t="shared" si="5"/>
        <v>1.2500000000000007</v>
      </c>
      <c r="D73">
        <f t="shared" si="8"/>
        <v>0.25000000000000067</v>
      </c>
    </row>
    <row r="74" spans="1:4" x14ac:dyDescent="0.25">
      <c r="A74">
        <f t="shared" si="6"/>
        <v>2.0616701789183027</v>
      </c>
      <c r="B74" s="4">
        <f t="shared" si="7"/>
        <v>0.88192126434835461</v>
      </c>
      <c r="C74">
        <f t="shared" si="5"/>
        <v>1.3125000000000007</v>
      </c>
      <c r="D74">
        <f t="shared" si="8"/>
        <v>0.31250000000000067</v>
      </c>
    </row>
    <row r="75" spans="1:4" x14ac:dyDescent="0.25">
      <c r="A75">
        <f t="shared" si="6"/>
        <v>2.1598449493429839</v>
      </c>
      <c r="B75" s="4">
        <f t="shared" si="7"/>
        <v>0.83146961230254468</v>
      </c>
      <c r="C75">
        <f t="shared" si="5"/>
        <v>1.3750000000000007</v>
      </c>
      <c r="D75">
        <f t="shared" si="8"/>
        <v>0.37500000000000067</v>
      </c>
    </row>
    <row r="76" spans="1:4" x14ac:dyDescent="0.25">
      <c r="A76">
        <f t="shared" si="6"/>
        <v>2.258019719767665</v>
      </c>
      <c r="B76" s="4">
        <f t="shared" si="7"/>
        <v>0.77301045336273622</v>
      </c>
      <c r="C76">
        <f t="shared" si="5"/>
        <v>1.4375000000000009</v>
      </c>
      <c r="D76">
        <f t="shared" si="8"/>
        <v>0.43750000000000089</v>
      </c>
    </row>
    <row r="77" spans="1:4" x14ac:dyDescent="0.25">
      <c r="A77">
        <f t="shared" si="6"/>
        <v>2.3561944901923462</v>
      </c>
      <c r="B77" s="4">
        <f t="shared" si="7"/>
        <v>0.70710678118654668</v>
      </c>
      <c r="C77">
        <f t="shared" si="5"/>
        <v>1.5000000000000009</v>
      </c>
      <c r="D77">
        <f t="shared" si="8"/>
        <v>0.50000000000000089</v>
      </c>
    </row>
    <row r="78" spans="1:4" x14ac:dyDescent="0.25">
      <c r="A78">
        <f t="shared" si="6"/>
        <v>2.4543692606170273</v>
      </c>
      <c r="B78" s="4">
        <f t="shared" si="7"/>
        <v>0.63439328416364449</v>
      </c>
      <c r="C78">
        <f t="shared" si="5"/>
        <v>1.5625000000000009</v>
      </c>
      <c r="D78">
        <f t="shared" si="8"/>
        <v>0.56250000000000089</v>
      </c>
    </row>
    <row r="79" spans="1:4" x14ac:dyDescent="0.25">
      <c r="A79">
        <f t="shared" si="6"/>
        <v>2.5525440310417085</v>
      </c>
      <c r="B79" s="4">
        <f t="shared" si="7"/>
        <v>0.55557023301960107</v>
      </c>
      <c r="C79">
        <f t="shared" si="5"/>
        <v>1.6250000000000009</v>
      </c>
      <c r="D79">
        <f t="shared" si="8"/>
        <v>0.62500000000000089</v>
      </c>
    </row>
    <row r="80" spans="1:4" x14ac:dyDescent="0.25">
      <c r="A80">
        <f t="shared" si="6"/>
        <v>2.6507188014663896</v>
      </c>
      <c r="B80" s="4">
        <f t="shared" si="7"/>
        <v>0.47139673682599625</v>
      </c>
      <c r="C80">
        <f t="shared" si="5"/>
        <v>1.6875000000000011</v>
      </c>
      <c r="D80">
        <f t="shared" si="8"/>
        <v>0.68750000000000111</v>
      </c>
    </row>
    <row r="81" spans="1:4" x14ac:dyDescent="0.25">
      <c r="A81">
        <f t="shared" si="6"/>
        <v>2.7488935718910708</v>
      </c>
      <c r="B81" s="4">
        <f t="shared" si="7"/>
        <v>0.38268343236508823</v>
      </c>
      <c r="C81">
        <f t="shared" si="5"/>
        <v>1.7500000000000011</v>
      </c>
      <c r="D81">
        <f t="shared" si="8"/>
        <v>0.75000000000000111</v>
      </c>
    </row>
    <row r="82" spans="1:4" x14ac:dyDescent="0.25">
      <c r="A82">
        <f t="shared" si="6"/>
        <v>2.8470683423157519</v>
      </c>
      <c r="B82" s="4">
        <f t="shared" si="7"/>
        <v>0.29028467725446067</v>
      </c>
      <c r="C82">
        <f t="shared" si="5"/>
        <v>1.8125000000000011</v>
      </c>
      <c r="D82">
        <f t="shared" si="8"/>
        <v>0.81250000000000111</v>
      </c>
    </row>
    <row r="83" spans="1:4" x14ac:dyDescent="0.25">
      <c r="A83">
        <f t="shared" si="6"/>
        <v>2.945243112740433</v>
      </c>
      <c r="B83" s="4">
        <f t="shared" si="7"/>
        <v>0.19509032201612642</v>
      </c>
      <c r="C83">
        <f t="shared" si="5"/>
        <v>1.8750000000000013</v>
      </c>
      <c r="D83">
        <f t="shared" si="8"/>
        <v>0.87500000000000133</v>
      </c>
    </row>
    <row r="84" spans="1:4" x14ac:dyDescent="0.25">
      <c r="A84">
        <f t="shared" si="6"/>
        <v>3.0434178831651142</v>
      </c>
      <c r="B84" s="4">
        <f t="shared" si="7"/>
        <v>9.8017140329558619E-2</v>
      </c>
      <c r="C84">
        <f t="shared" si="5"/>
        <v>1.9375000000000013</v>
      </c>
      <c r="D84">
        <f t="shared" si="8"/>
        <v>0.93750000000000133</v>
      </c>
    </row>
    <row r="85" spans="1:4" x14ac:dyDescent="0.25">
      <c r="A85">
        <f t="shared" si="6"/>
        <v>3.1415926535897953</v>
      </c>
      <c r="B85" s="4">
        <f t="shared" si="7"/>
        <v>-2.0979312037594511E-15</v>
      </c>
      <c r="C85">
        <f t="shared" si="5"/>
        <v>2.0000000000000013</v>
      </c>
      <c r="D85">
        <f t="shared" si="8"/>
        <v>1.0000000000000013</v>
      </c>
    </row>
  </sheetData>
  <conditionalFormatting sqref="B15:M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85"/>
  <sheetViews>
    <sheetView workbookViewId="0">
      <selection activeCell="A26" sqref="A26:B27"/>
    </sheetView>
  </sheetViews>
  <sheetFormatPr defaultRowHeight="15" x14ac:dyDescent="0.25"/>
  <cols>
    <col min="1" max="1" width="39.5703125" customWidth="1"/>
    <col min="2" max="30" width="11.42578125" customWidth="1"/>
  </cols>
  <sheetData>
    <row r="1" spans="1:30" x14ac:dyDescent="0.25">
      <c r="A1" t="s">
        <v>0</v>
      </c>
      <c r="B1" t="s">
        <v>52</v>
      </c>
      <c r="C1" t="s">
        <v>53</v>
      </c>
      <c r="D1" t="s">
        <v>41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43</v>
      </c>
      <c r="M1" t="s">
        <v>44</v>
      </c>
      <c r="N1" t="s">
        <v>61</v>
      </c>
      <c r="O1" t="s">
        <v>62</v>
      </c>
      <c r="P1" t="s">
        <v>63</v>
      </c>
      <c r="Q1" t="s">
        <v>45</v>
      </c>
      <c r="R1" t="s">
        <v>64</v>
      </c>
      <c r="S1" t="s">
        <v>65</v>
      </c>
      <c r="T1" t="s">
        <v>66</v>
      </c>
      <c r="U1" t="s">
        <v>67</v>
      </c>
      <c r="V1" t="s">
        <v>47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48</v>
      </c>
      <c r="AD1" t="s">
        <v>50</v>
      </c>
    </row>
    <row r="2" spans="1:30" x14ac:dyDescent="0.25">
      <c r="A2" t="s">
        <v>1</v>
      </c>
      <c r="B2" s="1">
        <v>42522</v>
      </c>
      <c r="C2" s="1">
        <v>42522</v>
      </c>
      <c r="D2" s="1">
        <v>42522</v>
      </c>
      <c r="E2" s="1">
        <v>42430</v>
      </c>
      <c r="F2" s="1">
        <v>42522</v>
      </c>
      <c r="G2" s="1">
        <v>42522</v>
      </c>
      <c r="H2" s="1">
        <v>42430</v>
      </c>
      <c r="I2" s="1">
        <v>42522</v>
      </c>
      <c r="J2" s="1">
        <v>42522</v>
      </c>
      <c r="K2" s="1">
        <v>42522</v>
      </c>
      <c r="L2" s="1">
        <v>42522</v>
      </c>
      <c r="M2" s="1">
        <v>42522</v>
      </c>
      <c r="N2" s="1">
        <v>42522</v>
      </c>
      <c r="O2" s="1">
        <v>42522</v>
      </c>
      <c r="P2" s="1">
        <v>42522</v>
      </c>
      <c r="Q2" s="1">
        <v>42522</v>
      </c>
      <c r="R2" s="1">
        <v>42430</v>
      </c>
      <c r="S2" s="1">
        <v>42430</v>
      </c>
      <c r="T2" s="1">
        <v>42430</v>
      </c>
      <c r="U2" s="1">
        <v>42522</v>
      </c>
      <c r="V2" s="1">
        <v>42522</v>
      </c>
      <c r="W2" s="1">
        <v>42094</v>
      </c>
      <c r="X2" s="1">
        <v>42522</v>
      </c>
      <c r="Y2" s="1">
        <v>42522</v>
      </c>
      <c r="Z2" s="1">
        <v>42522</v>
      </c>
      <c r="AA2" s="1">
        <v>42522</v>
      </c>
      <c r="AB2" s="1">
        <v>42522</v>
      </c>
      <c r="AC2" s="1">
        <v>42522</v>
      </c>
      <c r="AD2" s="1">
        <v>42522</v>
      </c>
    </row>
    <row r="3" spans="1:30" x14ac:dyDescent="0.25">
      <c r="A3" t="s">
        <v>2</v>
      </c>
      <c r="B3" s="3">
        <v>1.994615</v>
      </c>
      <c r="C3" s="3">
        <v>1.3032975</v>
      </c>
      <c r="D3" s="3">
        <v>1.4060775000000003</v>
      </c>
      <c r="E3" s="3">
        <v>2.9178799999999998</v>
      </c>
      <c r="F3" s="3">
        <v>2.5493975</v>
      </c>
      <c r="G3" s="3">
        <v>2.566335</v>
      </c>
      <c r="H3" s="3">
        <v>4.0470424999999999</v>
      </c>
      <c r="I3" s="3">
        <v>0.32315774999999997</v>
      </c>
      <c r="J3" s="3">
        <v>1.2436707500000002</v>
      </c>
      <c r="K3" s="3">
        <v>0.63580575000000006</v>
      </c>
      <c r="L3" s="3">
        <v>1.2798699999999998</v>
      </c>
      <c r="M3">
        <v>1.6510099999999999</v>
      </c>
      <c r="N3">
        <v>-0.92395800000000006</v>
      </c>
      <c r="O3">
        <v>2.3371499999999998</v>
      </c>
      <c r="P3">
        <v>15.172757500000001</v>
      </c>
      <c r="Q3">
        <v>0.93498349999999997</v>
      </c>
      <c r="R3">
        <v>2.7627000000000002</v>
      </c>
      <c r="S3">
        <v>1.8662075</v>
      </c>
      <c r="T3">
        <v>4.7168299999999999</v>
      </c>
      <c r="U3">
        <v>5.1461800000000002</v>
      </c>
      <c r="V3">
        <v>1.4588000000000001</v>
      </c>
      <c r="W3">
        <v>3.3989724999999997</v>
      </c>
      <c r="X3">
        <v>1.12808975</v>
      </c>
      <c r="Y3">
        <v>4.4040949999999999</v>
      </c>
      <c r="Z3">
        <v>3.7949225000000002</v>
      </c>
      <c r="AA3">
        <v>2.4521999999999999</v>
      </c>
      <c r="AB3">
        <v>3.3961750000000004</v>
      </c>
      <c r="AC3">
        <v>4.3685600000000004</v>
      </c>
      <c r="AD3">
        <v>1.994745</v>
      </c>
    </row>
    <row r="4" spans="1:30" x14ac:dyDescent="0.25">
      <c r="A4" t="s">
        <v>3</v>
      </c>
      <c r="B4" s="2">
        <v>0.91388415735138884</v>
      </c>
      <c r="C4" s="2">
        <v>1</v>
      </c>
      <c r="D4" s="2">
        <v>0.66761097079253251</v>
      </c>
      <c r="E4" s="2">
        <v>0.97643464157434501</v>
      </c>
      <c r="F4" s="2">
        <v>1</v>
      </c>
      <c r="G4" s="2">
        <v>1</v>
      </c>
      <c r="H4" s="2">
        <v>0.91780215435322898</v>
      </c>
      <c r="I4" s="2">
        <v>0.38670679156156962</v>
      </c>
      <c r="J4" s="2">
        <v>0</v>
      </c>
      <c r="K4" s="2">
        <v>1</v>
      </c>
      <c r="L4" s="2">
        <v>1</v>
      </c>
      <c r="M4">
        <v>0.99253525030447387</v>
      </c>
      <c r="N4">
        <v>0.81012593109648534</v>
      </c>
      <c r="O4">
        <v>0.73805790965453932</v>
      </c>
      <c r="P4">
        <v>0.59551645604980974</v>
      </c>
      <c r="Q4">
        <v>1</v>
      </c>
      <c r="R4">
        <v>0.23304166866378562</v>
      </c>
      <c r="S4">
        <v>0.1111421851130384</v>
      </c>
      <c r="T4">
        <v>0.85851303768879661</v>
      </c>
      <c r="U4">
        <v>0.72851707959724143</v>
      </c>
      <c r="V4">
        <v>0.784266035788872</v>
      </c>
      <c r="W4">
        <v>0.63607871943638139</v>
      </c>
      <c r="X4">
        <v>0.94265226622603637</v>
      </c>
      <c r="Y4">
        <v>1</v>
      </c>
      <c r="Z4">
        <v>1</v>
      </c>
      <c r="AA4">
        <v>0.8995234369913967</v>
      </c>
      <c r="AB4">
        <v>1</v>
      </c>
      <c r="AC4">
        <v>1</v>
      </c>
      <c r="AD4">
        <v>0.37682330292308491</v>
      </c>
    </row>
    <row r="5" spans="1:30" x14ac:dyDescent="0.25">
      <c r="A5" t="s">
        <v>4</v>
      </c>
      <c r="B5" s="1">
        <v>41364</v>
      </c>
      <c r="C5" s="1">
        <v>41455</v>
      </c>
      <c r="D5" s="1">
        <v>41364</v>
      </c>
      <c r="E5" s="1">
        <v>41455</v>
      </c>
      <c r="F5" s="1">
        <v>41364</v>
      </c>
      <c r="G5" s="1">
        <v>41639</v>
      </c>
      <c r="H5" s="1">
        <v>41455</v>
      </c>
      <c r="I5" s="1">
        <v>41547</v>
      </c>
      <c r="J5" s="1">
        <v>42522</v>
      </c>
      <c r="K5" s="1">
        <v>41364</v>
      </c>
      <c r="L5" s="1">
        <v>41364</v>
      </c>
      <c r="M5" s="1">
        <v>41455</v>
      </c>
      <c r="N5" s="1">
        <v>41182</v>
      </c>
      <c r="O5" s="1">
        <v>41274</v>
      </c>
      <c r="P5" s="1">
        <v>41364</v>
      </c>
      <c r="Q5" s="1">
        <v>41364</v>
      </c>
      <c r="R5" s="1">
        <v>42094</v>
      </c>
      <c r="S5" s="1">
        <v>42277</v>
      </c>
      <c r="T5" s="1">
        <v>41274</v>
      </c>
      <c r="U5" s="1">
        <v>41182</v>
      </c>
      <c r="V5" s="1">
        <v>41274</v>
      </c>
      <c r="W5" s="1">
        <v>41455</v>
      </c>
      <c r="X5" s="1">
        <v>41364</v>
      </c>
      <c r="Y5" s="1">
        <v>41182</v>
      </c>
      <c r="Z5" s="1">
        <v>41547</v>
      </c>
      <c r="AA5" s="1">
        <v>41364</v>
      </c>
      <c r="AB5" s="1">
        <v>41364</v>
      </c>
      <c r="AC5" s="1">
        <v>41182</v>
      </c>
      <c r="AD5" s="1">
        <v>41274</v>
      </c>
    </row>
    <row r="6" spans="1:30" x14ac:dyDescent="0.25">
      <c r="A6" t="s">
        <v>5</v>
      </c>
      <c r="B6" s="4">
        <v>-1.007754</v>
      </c>
      <c r="C6" s="4">
        <v>9.5502999999999977E-2</v>
      </c>
      <c r="D6" s="4">
        <v>-0.10876050000000001</v>
      </c>
      <c r="E6" s="4">
        <v>0.16989949999999998</v>
      </c>
      <c r="F6" s="4">
        <v>-2.3344424999999998</v>
      </c>
      <c r="G6" s="4">
        <v>-5.9402949999999999</v>
      </c>
      <c r="H6" s="4">
        <v>-1.4776125000000002</v>
      </c>
      <c r="I6" s="4">
        <v>-0.40573225000000002</v>
      </c>
      <c r="J6" s="4">
        <v>1.2436707500000002</v>
      </c>
      <c r="K6" s="4">
        <v>-2.2802324999999999</v>
      </c>
      <c r="L6" s="4">
        <v>0.13565424999999998</v>
      </c>
      <c r="M6" s="4">
        <v>0.2382785</v>
      </c>
      <c r="N6" s="4">
        <v>-8.8766549999999995</v>
      </c>
      <c r="O6" s="4">
        <v>-1.6486732499999999</v>
      </c>
      <c r="P6" s="4">
        <v>-1.2164889999999999</v>
      </c>
      <c r="Q6" s="4">
        <v>-2.9659725000000003</v>
      </c>
      <c r="R6" s="4">
        <v>1.5107249999999999</v>
      </c>
      <c r="S6" s="4">
        <v>1.5224475000000002</v>
      </c>
      <c r="T6" s="4">
        <v>-0.85883100000000012</v>
      </c>
      <c r="U6" s="4">
        <v>2.4365700000000001</v>
      </c>
      <c r="V6" s="4">
        <v>-1.057636</v>
      </c>
      <c r="W6" s="4">
        <v>0.76481850000000007</v>
      </c>
      <c r="X6" s="4">
        <v>-4.1774399999999998</v>
      </c>
      <c r="Y6" s="4">
        <v>0.580013</v>
      </c>
      <c r="Z6" s="4">
        <v>0.94576425000000008</v>
      </c>
      <c r="AA6" s="4">
        <v>-3.6619574999999998</v>
      </c>
      <c r="AB6" s="4">
        <v>-2.7518925000000003</v>
      </c>
      <c r="AC6" s="4">
        <v>-0.36543749999999997</v>
      </c>
      <c r="AD6" s="4">
        <v>1.3126025000000001</v>
      </c>
    </row>
    <row r="7" spans="1:30" x14ac:dyDescent="0.25">
      <c r="A7" t="s">
        <v>6</v>
      </c>
      <c r="B7" s="1">
        <v>42369</v>
      </c>
      <c r="C7" s="1">
        <v>42522</v>
      </c>
      <c r="D7" s="1">
        <v>42004</v>
      </c>
      <c r="E7" s="1">
        <v>42369</v>
      </c>
      <c r="F7" s="1">
        <v>42522</v>
      </c>
      <c r="G7" s="1">
        <v>42522</v>
      </c>
      <c r="H7" s="1">
        <v>42369</v>
      </c>
      <c r="I7" s="1">
        <v>42185</v>
      </c>
      <c r="J7" s="1">
        <v>41182</v>
      </c>
      <c r="K7" s="1">
        <v>42522</v>
      </c>
      <c r="L7" s="1">
        <v>42522</v>
      </c>
      <c r="M7" s="1">
        <v>42430</v>
      </c>
      <c r="N7" s="1">
        <v>42185</v>
      </c>
      <c r="O7" s="1">
        <v>41912</v>
      </c>
      <c r="P7" s="1">
        <v>42369</v>
      </c>
      <c r="Q7" s="1">
        <v>42522</v>
      </c>
      <c r="R7" s="1">
        <v>41090</v>
      </c>
      <c r="S7" s="1">
        <v>41090</v>
      </c>
      <c r="T7" s="1">
        <v>42277</v>
      </c>
      <c r="U7" s="1">
        <v>42369</v>
      </c>
      <c r="V7" s="1">
        <v>42277</v>
      </c>
      <c r="W7" s="1">
        <v>40908</v>
      </c>
      <c r="X7" s="1">
        <v>42369</v>
      </c>
      <c r="Y7" s="1">
        <v>42522</v>
      </c>
      <c r="Z7" s="1">
        <v>42522</v>
      </c>
      <c r="AA7" s="1">
        <v>42094</v>
      </c>
      <c r="AB7" s="1">
        <v>42522</v>
      </c>
      <c r="AC7" s="1">
        <v>42522</v>
      </c>
      <c r="AD7" s="1">
        <v>42094</v>
      </c>
    </row>
    <row r="8" spans="1:30" x14ac:dyDescent="0.25">
      <c r="A8" t="s">
        <v>7</v>
      </c>
      <c r="B8" s="4">
        <v>2.2775299999999996</v>
      </c>
      <c r="C8" s="4">
        <v>1.3032975</v>
      </c>
      <c r="D8" s="4">
        <v>2.1602825000000001</v>
      </c>
      <c r="E8" s="4">
        <v>2.9842</v>
      </c>
      <c r="F8" s="4">
        <v>2.5493975</v>
      </c>
      <c r="G8" s="4">
        <v>2.566335</v>
      </c>
      <c r="H8" s="4">
        <v>4.5418274999999992</v>
      </c>
      <c r="I8" s="4">
        <v>1.4791325</v>
      </c>
      <c r="J8" s="4">
        <v>4.7815500000000002</v>
      </c>
      <c r="K8" s="4">
        <v>0.63580575000000006</v>
      </c>
      <c r="L8" s="4">
        <v>1.2798699999999998</v>
      </c>
      <c r="M8" s="4">
        <v>1.661635</v>
      </c>
      <c r="N8" s="4">
        <v>0.93996324999999992</v>
      </c>
      <c r="O8" s="4">
        <v>3.7517475</v>
      </c>
      <c r="P8" s="4">
        <v>26.304575000000003</v>
      </c>
      <c r="Q8" s="4">
        <v>0.93498349999999997</v>
      </c>
      <c r="R8" s="4">
        <v>6.8830474999999991</v>
      </c>
      <c r="S8" s="4">
        <v>4.6154224999999993</v>
      </c>
      <c r="T8" s="4">
        <v>5.6357249999999999</v>
      </c>
      <c r="U8" s="4">
        <v>6.1559200000000001</v>
      </c>
      <c r="V8" s="4">
        <v>2.1510150000000001</v>
      </c>
      <c r="W8" s="4">
        <v>4.9060574999999993</v>
      </c>
      <c r="X8" s="4">
        <v>1.45086</v>
      </c>
      <c r="Y8" s="4">
        <v>4.4040949999999999</v>
      </c>
      <c r="Z8" s="4">
        <v>3.7949225000000002</v>
      </c>
      <c r="AA8" s="4">
        <v>3.1351499999999999</v>
      </c>
      <c r="AB8" s="4">
        <v>3.3961750000000004</v>
      </c>
      <c r="AC8" s="4">
        <v>4.3685600000000004</v>
      </c>
      <c r="AD8" s="4">
        <v>3.1228475000000002</v>
      </c>
    </row>
    <row r="9" spans="1:30" x14ac:dyDescent="0.25">
      <c r="A9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1</v>
      </c>
      <c r="S9">
        <v>1</v>
      </c>
      <c r="T9">
        <v>-1</v>
      </c>
      <c r="U9">
        <v>-1</v>
      </c>
      <c r="V9">
        <v>-1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25">
      <c r="A10" t="s">
        <v>11</v>
      </c>
      <c r="B10" s="4">
        <v>1.625</v>
      </c>
      <c r="C10" s="4">
        <v>1.5</v>
      </c>
      <c r="D10" s="4">
        <v>1.625</v>
      </c>
      <c r="E10" s="4">
        <v>1.375</v>
      </c>
      <c r="F10" s="4">
        <v>1.625</v>
      </c>
      <c r="G10" s="4">
        <v>1.25</v>
      </c>
      <c r="H10" s="4">
        <v>1.375</v>
      </c>
      <c r="I10" s="4">
        <v>1.375</v>
      </c>
      <c r="J10" s="4">
        <v>1.875</v>
      </c>
      <c r="K10" s="4">
        <v>1.625</v>
      </c>
      <c r="L10" s="4">
        <v>1.625</v>
      </c>
      <c r="M10">
        <v>1.5</v>
      </c>
      <c r="N10">
        <v>1.875</v>
      </c>
      <c r="O10">
        <v>1.75</v>
      </c>
      <c r="P10">
        <v>1.625</v>
      </c>
      <c r="Q10">
        <v>1.625</v>
      </c>
      <c r="R10">
        <v>1.875</v>
      </c>
      <c r="S10">
        <v>1.875</v>
      </c>
      <c r="T10">
        <v>1.625</v>
      </c>
      <c r="U10">
        <v>1.875</v>
      </c>
      <c r="V10">
        <v>1.75</v>
      </c>
      <c r="W10">
        <v>1.625</v>
      </c>
      <c r="X10">
        <v>1.625</v>
      </c>
      <c r="Y10">
        <v>1.875</v>
      </c>
      <c r="Z10">
        <v>1.375</v>
      </c>
      <c r="AA10">
        <v>1.625</v>
      </c>
      <c r="AB10">
        <v>1.625</v>
      </c>
      <c r="AC10">
        <v>1.875</v>
      </c>
      <c r="AD10">
        <v>1.75</v>
      </c>
    </row>
    <row r="11" spans="1:30" x14ac:dyDescent="0.25">
      <c r="A11" t="s">
        <v>9</v>
      </c>
      <c r="B11">
        <v>13</v>
      </c>
      <c r="C11">
        <v>12</v>
      </c>
      <c r="D11">
        <v>13</v>
      </c>
      <c r="E11">
        <v>11</v>
      </c>
      <c r="F11">
        <v>13</v>
      </c>
      <c r="G11">
        <v>10</v>
      </c>
      <c r="H11">
        <v>11</v>
      </c>
      <c r="I11">
        <v>11</v>
      </c>
      <c r="J11">
        <v>0</v>
      </c>
      <c r="K11">
        <v>13</v>
      </c>
      <c r="L11">
        <v>13</v>
      </c>
      <c r="M11">
        <v>12</v>
      </c>
      <c r="N11">
        <v>15</v>
      </c>
      <c r="O11">
        <v>14</v>
      </c>
      <c r="P11">
        <v>13</v>
      </c>
      <c r="Q11">
        <v>13</v>
      </c>
      <c r="R11">
        <v>4</v>
      </c>
      <c r="S11">
        <v>2</v>
      </c>
      <c r="T11">
        <v>13</v>
      </c>
      <c r="U11">
        <v>15</v>
      </c>
      <c r="V11">
        <v>14</v>
      </c>
      <c r="W11">
        <v>7</v>
      </c>
      <c r="X11">
        <v>13</v>
      </c>
      <c r="Y11">
        <v>15</v>
      </c>
      <c r="Z11">
        <v>11</v>
      </c>
      <c r="AA11">
        <v>13</v>
      </c>
      <c r="AB11">
        <v>13</v>
      </c>
      <c r="AC11">
        <v>15</v>
      </c>
      <c r="AD11">
        <v>14</v>
      </c>
    </row>
    <row r="12" spans="1:30" x14ac:dyDescent="0.25">
      <c r="A12" t="s">
        <v>10</v>
      </c>
      <c r="B12">
        <v>2</v>
      </c>
      <c r="C12">
        <v>0</v>
      </c>
      <c r="D12">
        <v>6</v>
      </c>
      <c r="E12">
        <v>1</v>
      </c>
      <c r="F12">
        <v>0</v>
      </c>
      <c r="G12">
        <v>0</v>
      </c>
      <c r="H12">
        <v>1</v>
      </c>
      <c r="I12">
        <v>4</v>
      </c>
      <c r="J12">
        <v>15</v>
      </c>
      <c r="K12">
        <v>0</v>
      </c>
      <c r="L12">
        <v>0</v>
      </c>
      <c r="M12">
        <v>1</v>
      </c>
      <c r="N12">
        <v>4</v>
      </c>
      <c r="O12">
        <v>7</v>
      </c>
      <c r="P12">
        <v>2</v>
      </c>
      <c r="Q12">
        <v>0</v>
      </c>
      <c r="R12">
        <v>15</v>
      </c>
      <c r="S12">
        <v>15</v>
      </c>
      <c r="T12">
        <v>2</v>
      </c>
      <c r="U12">
        <v>2</v>
      </c>
      <c r="V12">
        <v>3</v>
      </c>
      <c r="W12">
        <v>13</v>
      </c>
      <c r="X12">
        <v>2</v>
      </c>
      <c r="Y12">
        <v>0</v>
      </c>
      <c r="Z12">
        <v>0</v>
      </c>
      <c r="AA12">
        <v>5</v>
      </c>
      <c r="AB12">
        <v>0</v>
      </c>
      <c r="AC12">
        <v>0</v>
      </c>
      <c r="AD12">
        <v>5</v>
      </c>
    </row>
    <row r="13" spans="1:30" x14ac:dyDescent="0.25">
      <c r="A13" t="s">
        <v>12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4</v>
      </c>
      <c r="S13">
        <v>2</v>
      </c>
      <c r="T13">
        <v>8</v>
      </c>
      <c r="U13">
        <v>8</v>
      </c>
      <c r="V13">
        <v>8</v>
      </c>
      <c r="W13">
        <v>7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</row>
    <row r="14" spans="1:30" x14ac:dyDescent="0.25">
      <c r="A14" t="s">
        <v>13</v>
      </c>
      <c r="B14">
        <v>2</v>
      </c>
      <c r="C14">
        <v>0</v>
      </c>
      <c r="D14">
        <v>6</v>
      </c>
      <c r="E14">
        <v>1</v>
      </c>
      <c r="F14">
        <v>0</v>
      </c>
      <c r="G14">
        <v>0</v>
      </c>
      <c r="H14">
        <v>1</v>
      </c>
      <c r="I14">
        <v>4</v>
      </c>
      <c r="J14">
        <v>8</v>
      </c>
      <c r="K14">
        <v>0</v>
      </c>
      <c r="L14">
        <v>0</v>
      </c>
      <c r="M14">
        <v>1</v>
      </c>
      <c r="N14">
        <v>4</v>
      </c>
      <c r="O14">
        <v>7</v>
      </c>
      <c r="P14">
        <v>2</v>
      </c>
      <c r="Q14">
        <v>0</v>
      </c>
      <c r="R14">
        <v>8</v>
      </c>
      <c r="S14">
        <v>8</v>
      </c>
      <c r="T14">
        <v>2</v>
      </c>
      <c r="U14">
        <v>2</v>
      </c>
      <c r="V14">
        <v>3</v>
      </c>
      <c r="W14">
        <v>8</v>
      </c>
      <c r="X14">
        <v>2</v>
      </c>
      <c r="Y14">
        <v>0</v>
      </c>
      <c r="Z14">
        <v>0</v>
      </c>
      <c r="AA14">
        <v>5</v>
      </c>
      <c r="AB14">
        <v>0</v>
      </c>
      <c r="AC14">
        <v>0</v>
      </c>
      <c r="AD14">
        <v>5</v>
      </c>
    </row>
    <row r="15" spans="1:30" x14ac:dyDescent="0.25">
      <c r="A15" t="s">
        <v>14</v>
      </c>
      <c r="B15" s="2">
        <v>1.760392038159535</v>
      </c>
      <c r="C15" s="2">
        <v>0.72546853709244052</v>
      </c>
      <c r="D15" s="2">
        <v>1.5312637609328232</v>
      </c>
      <c r="E15" s="2">
        <v>0.90169383190706709</v>
      </c>
      <c r="F15" s="2">
        <v>1.469683871608475</v>
      </c>
      <c r="G15" s="2">
        <v>2.8026776840119103</v>
      </c>
      <c r="H15" s="2">
        <v>2.2041288451793033</v>
      </c>
      <c r="I15" s="2">
        <v>0.95542749333553734</v>
      </c>
      <c r="J15" s="2">
        <v>0.610876180853968</v>
      </c>
      <c r="K15" s="2">
        <v>0.9718867485782392</v>
      </c>
      <c r="L15" s="2">
        <v>0.73515168508364759</v>
      </c>
      <c r="M15" s="2">
        <v>0.6835671470870226</v>
      </c>
      <c r="N15" s="2">
        <v>2.15434896203337</v>
      </c>
      <c r="O15" s="2">
        <v>2.0001765292293916</v>
      </c>
      <c r="P15" s="2">
        <v>4.3129454458504757</v>
      </c>
      <c r="Q15" s="2">
        <v>1.8651755734806934</v>
      </c>
      <c r="R15" s="2">
        <v>0.82920504618582935</v>
      </c>
      <c r="S15" s="2">
        <v>0.58262295328888536</v>
      </c>
      <c r="T15" s="2">
        <v>1.1372329767766169</v>
      </c>
      <c r="U15" s="2">
        <v>1.8042636753813837</v>
      </c>
      <c r="V15" s="2">
        <v>1.6578952426447404</v>
      </c>
      <c r="W15" s="2">
        <v>2.3253288237138583</v>
      </c>
      <c r="X15" s="2">
        <v>1.8694104821831066</v>
      </c>
      <c r="Y15" s="2">
        <v>1.0604404882175682</v>
      </c>
      <c r="Z15" s="2">
        <v>0.8658230304960628</v>
      </c>
      <c r="AA15" s="2">
        <v>2.0069537933581212</v>
      </c>
      <c r="AB15" s="2">
        <v>2.1957781421307541</v>
      </c>
      <c r="AC15" s="2">
        <v>1.8978471393392047</v>
      </c>
      <c r="AD15" s="2">
        <v>0.97440814275242893</v>
      </c>
    </row>
    <row r="16" spans="1:30" x14ac:dyDescent="0.25">
      <c r="A16" t="s">
        <v>16</v>
      </c>
      <c r="B16">
        <v>0.25</v>
      </c>
      <c r="C16">
        <v>0</v>
      </c>
      <c r="D16">
        <v>0.75</v>
      </c>
      <c r="E16">
        <v>0.125</v>
      </c>
      <c r="F16">
        <v>0</v>
      </c>
      <c r="G16">
        <v>0</v>
      </c>
      <c r="H16">
        <v>0.125</v>
      </c>
      <c r="I16">
        <v>0.5</v>
      </c>
      <c r="J16">
        <v>-1</v>
      </c>
      <c r="K16">
        <v>0</v>
      </c>
      <c r="L16">
        <v>0</v>
      </c>
      <c r="M16">
        <v>0.125</v>
      </c>
      <c r="N16">
        <v>0.5</v>
      </c>
      <c r="O16">
        <v>0.875</v>
      </c>
      <c r="P16">
        <v>0.25</v>
      </c>
      <c r="Q16">
        <v>0</v>
      </c>
      <c r="R16">
        <v>-0.5</v>
      </c>
      <c r="S16">
        <v>-0.75</v>
      </c>
      <c r="T16">
        <v>0.25</v>
      </c>
      <c r="U16">
        <v>0.25</v>
      </c>
      <c r="V16">
        <v>0.375</v>
      </c>
      <c r="W16">
        <v>-0.125</v>
      </c>
      <c r="X16">
        <v>0.25</v>
      </c>
      <c r="Y16">
        <v>0</v>
      </c>
      <c r="Z16">
        <v>0</v>
      </c>
      <c r="AA16">
        <v>0.625</v>
      </c>
      <c r="AB16">
        <v>0</v>
      </c>
      <c r="AC16">
        <v>0</v>
      </c>
      <c r="AD16">
        <v>0.625</v>
      </c>
    </row>
    <row r="17" spans="1:31" x14ac:dyDescent="0.25">
      <c r="A17" t="s">
        <v>17</v>
      </c>
      <c r="B17" s="2">
        <v>0.91388415735138884</v>
      </c>
      <c r="C17" s="2">
        <v>1</v>
      </c>
      <c r="D17" s="2">
        <v>0.66761097079253251</v>
      </c>
      <c r="E17" s="2">
        <v>0.97643464157434501</v>
      </c>
      <c r="F17" s="2">
        <v>1</v>
      </c>
      <c r="G17" s="2">
        <v>1</v>
      </c>
      <c r="H17" s="2">
        <v>0.91780215435322898</v>
      </c>
      <c r="I17" s="2">
        <v>0.38670679156156962</v>
      </c>
      <c r="J17" s="2">
        <v>0</v>
      </c>
      <c r="K17" s="2">
        <v>1</v>
      </c>
      <c r="L17" s="2">
        <v>1</v>
      </c>
      <c r="M17" s="2">
        <v>0.99253525030447387</v>
      </c>
      <c r="N17" s="2">
        <v>0.81012593109648534</v>
      </c>
      <c r="O17" s="2">
        <v>0.73805790965453932</v>
      </c>
      <c r="P17" s="2">
        <v>0.59551645604980974</v>
      </c>
      <c r="Q17" s="2">
        <v>1</v>
      </c>
      <c r="R17" s="2">
        <v>0.23304166866378562</v>
      </c>
      <c r="S17" s="2">
        <v>0.1111421851130384</v>
      </c>
      <c r="T17" s="2">
        <v>0.85851303768879661</v>
      </c>
      <c r="U17" s="2">
        <v>0.72851707959724143</v>
      </c>
      <c r="V17" s="2">
        <v>0.784266035788872</v>
      </c>
      <c r="W17" s="2">
        <v>0.63607871943638139</v>
      </c>
      <c r="X17" s="2">
        <v>0.94265226622603637</v>
      </c>
      <c r="Y17" s="2">
        <v>1</v>
      </c>
      <c r="Z17" s="2">
        <v>1</v>
      </c>
      <c r="AA17" s="2">
        <v>0.8995234369913967</v>
      </c>
      <c r="AB17" s="2">
        <v>1</v>
      </c>
      <c r="AC17" s="2">
        <v>1</v>
      </c>
      <c r="AD17" s="2">
        <v>0.37682330292308491</v>
      </c>
    </row>
    <row r="19" spans="1:31" x14ac:dyDescent="0.25">
      <c r="A19" t="s">
        <v>24</v>
      </c>
      <c r="B19" s="2">
        <f>IF(AND(B17=1,B16=0),0.015,IF(AND(B16=-1,B17=0),-0.985,B16))</f>
        <v>0.25</v>
      </c>
      <c r="C19" s="2">
        <f t="shared" ref="C19:AD19" si="0">IF(AND(C17=1,C16=0),0.015,IF(AND(C16=-1,C17=0),-0.985,C16))</f>
        <v>1.4999999999999999E-2</v>
      </c>
      <c r="D19" s="2">
        <f t="shared" si="0"/>
        <v>0.75</v>
      </c>
      <c r="E19" s="2">
        <f t="shared" si="0"/>
        <v>0.125</v>
      </c>
      <c r="F19" s="2">
        <f t="shared" si="0"/>
        <v>1.4999999999999999E-2</v>
      </c>
      <c r="G19" s="2">
        <f t="shared" si="0"/>
        <v>1.4999999999999999E-2</v>
      </c>
      <c r="H19" s="2">
        <f t="shared" si="0"/>
        <v>0.125</v>
      </c>
      <c r="I19" s="2">
        <f t="shared" si="0"/>
        <v>0.5</v>
      </c>
      <c r="J19" s="2">
        <f t="shared" si="0"/>
        <v>-0.98499999999999999</v>
      </c>
      <c r="K19" s="2">
        <f t="shared" si="0"/>
        <v>1.4999999999999999E-2</v>
      </c>
      <c r="L19" s="2">
        <f t="shared" si="0"/>
        <v>1.4999999999999999E-2</v>
      </c>
      <c r="M19" s="2">
        <f t="shared" si="0"/>
        <v>0.125</v>
      </c>
      <c r="N19" s="2">
        <f t="shared" si="0"/>
        <v>0.5</v>
      </c>
      <c r="O19" s="2">
        <f t="shared" si="0"/>
        <v>0.875</v>
      </c>
      <c r="P19" s="2">
        <f t="shared" si="0"/>
        <v>0.25</v>
      </c>
      <c r="Q19" s="2">
        <f t="shared" si="0"/>
        <v>1.4999999999999999E-2</v>
      </c>
      <c r="R19" s="2">
        <f t="shared" si="0"/>
        <v>-0.5</v>
      </c>
      <c r="S19" s="2">
        <f t="shared" si="0"/>
        <v>-0.75</v>
      </c>
      <c r="T19" s="2">
        <f t="shared" si="0"/>
        <v>0.25</v>
      </c>
      <c r="U19" s="2">
        <f t="shared" si="0"/>
        <v>0.25</v>
      </c>
      <c r="V19" s="2">
        <f t="shared" si="0"/>
        <v>0.375</v>
      </c>
      <c r="W19" s="2">
        <f t="shared" si="0"/>
        <v>-0.125</v>
      </c>
      <c r="X19" s="2">
        <f t="shared" si="0"/>
        <v>0.25</v>
      </c>
      <c r="Y19" s="2">
        <f t="shared" si="0"/>
        <v>1.4999999999999999E-2</v>
      </c>
      <c r="Z19" s="2">
        <f t="shared" si="0"/>
        <v>1.4999999999999999E-2</v>
      </c>
      <c r="AA19" s="2">
        <f t="shared" si="0"/>
        <v>0.625</v>
      </c>
      <c r="AB19" s="2">
        <f t="shared" si="0"/>
        <v>1.4999999999999999E-2</v>
      </c>
      <c r="AC19" s="2">
        <f t="shared" si="0"/>
        <v>1.4999999999999999E-2</v>
      </c>
      <c r="AD19" s="2">
        <f t="shared" si="0"/>
        <v>0.625</v>
      </c>
    </row>
    <row r="20" spans="1:3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1" x14ac:dyDescent="0.25">
      <c r="A21" t="s">
        <v>21</v>
      </c>
      <c r="B21" s="9" t="e">
        <f>IF(AND(-1&lt;=B19,B19&lt;0),B19,NA())</f>
        <v>#N/A</v>
      </c>
      <c r="C21" s="9" t="e">
        <f t="shared" ref="C21:AD21" si="1">IF(AND(-1&lt;=C19,C19&lt;0),C19,NA())</f>
        <v>#N/A</v>
      </c>
      <c r="D21" s="9" t="e">
        <f t="shared" si="1"/>
        <v>#N/A</v>
      </c>
      <c r="E21" s="9" t="e">
        <f t="shared" si="1"/>
        <v>#N/A</v>
      </c>
      <c r="F21" s="9" t="e">
        <f t="shared" si="1"/>
        <v>#N/A</v>
      </c>
      <c r="G21" s="9" t="e">
        <f t="shared" si="1"/>
        <v>#N/A</v>
      </c>
      <c r="H21" s="9" t="e">
        <f t="shared" si="1"/>
        <v>#N/A</v>
      </c>
      <c r="I21" s="9" t="e">
        <f t="shared" si="1"/>
        <v>#N/A</v>
      </c>
      <c r="J21" s="9">
        <f t="shared" si="1"/>
        <v>-0.98499999999999999</v>
      </c>
      <c r="K21" s="9" t="e">
        <f t="shared" si="1"/>
        <v>#N/A</v>
      </c>
      <c r="L21" s="9" t="e">
        <f t="shared" si="1"/>
        <v>#N/A</v>
      </c>
      <c r="M21" s="9" t="e">
        <f t="shared" si="1"/>
        <v>#N/A</v>
      </c>
      <c r="N21" s="9" t="e">
        <f t="shared" si="1"/>
        <v>#N/A</v>
      </c>
      <c r="O21" s="9" t="e">
        <f t="shared" si="1"/>
        <v>#N/A</v>
      </c>
      <c r="P21" s="9" t="e">
        <f t="shared" si="1"/>
        <v>#N/A</v>
      </c>
      <c r="Q21" s="9" t="e">
        <f t="shared" si="1"/>
        <v>#N/A</v>
      </c>
      <c r="R21" s="9">
        <f t="shared" si="1"/>
        <v>-0.5</v>
      </c>
      <c r="S21" s="9">
        <f t="shared" si="1"/>
        <v>-0.75</v>
      </c>
      <c r="T21" s="9" t="e">
        <f t="shared" si="1"/>
        <v>#N/A</v>
      </c>
      <c r="U21" s="9" t="e">
        <f t="shared" si="1"/>
        <v>#N/A</v>
      </c>
      <c r="V21" s="9" t="e">
        <f t="shared" si="1"/>
        <v>#N/A</v>
      </c>
      <c r="W21" s="9">
        <f t="shared" si="1"/>
        <v>-0.125</v>
      </c>
      <c r="X21" s="9" t="e">
        <f t="shared" si="1"/>
        <v>#N/A</v>
      </c>
      <c r="Y21" s="9" t="e">
        <f t="shared" si="1"/>
        <v>#N/A</v>
      </c>
      <c r="Z21" s="9" t="e">
        <f t="shared" si="1"/>
        <v>#N/A</v>
      </c>
      <c r="AA21" s="9" t="e">
        <f t="shared" si="1"/>
        <v>#N/A</v>
      </c>
      <c r="AB21" s="9" t="e">
        <f t="shared" si="1"/>
        <v>#N/A</v>
      </c>
      <c r="AC21" s="9" t="e">
        <f t="shared" si="1"/>
        <v>#N/A</v>
      </c>
      <c r="AD21" s="9" t="e">
        <f t="shared" si="1"/>
        <v>#N/A</v>
      </c>
      <c r="AE21" s="9"/>
    </row>
    <row r="22" spans="1:31" x14ac:dyDescent="0.25">
      <c r="A22" t="s">
        <v>22</v>
      </c>
      <c r="B22" s="9">
        <f>IF(0&lt;B19,B19,NA())</f>
        <v>0.25</v>
      </c>
      <c r="C22" s="9">
        <f t="shared" ref="C22:AD22" si="2">IF(0&lt;C19,C19,NA())</f>
        <v>1.4999999999999999E-2</v>
      </c>
      <c r="D22" s="9">
        <f t="shared" si="2"/>
        <v>0.75</v>
      </c>
      <c r="E22" s="9">
        <f t="shared" si="2"/>
        <v>0.125</v>
      </c>
      <c r="F22" s="9">
        <f t="shared" si="2"/>
        <v>1.4999999999999999E-2</v>
      </c>
      <c r="G22" s="9">
        <f t="shared" si="2"/>
        <v>1.4999999999999999E-2</v>
      </c>
      <c r="H22" s="9">
        <f t="shared" si="2"/>
        <v>0.125</v>
      </c>
      <c r="I22" s="9">
        <f t="shared" si="2"/>
        <v>0.5</v>
      </c>
      <c r="J22" s="9" t="e">
        <f t="shared" si="2"/>
        <v>#N/A</v>
      </c>
      <c r="K22" s="9">
        <f t="shared" si="2"/>
        <v>1.4999999999999999E-2</v>
      </c>
      <c r="L22" s="9">
        <f t="shared" si="2"/>
        <v>1.4999999999999999E-2</v>
      </c>
      <c r="M22" s="9">
        <f t="shared" si="2"/>
        <v>0.125</v>
      </c>
      <c r="N22" s="9">
        <f t="shared" si="2"/>
        <v>0.5</v>
      </c>
      <c r="O22" s="9">
        <f t="shared" si="2"/>
        <v>0.875</v>
      </c>
      <c r="P22" s="9">
        <f t="shared" si="2"/>
        <v>0.25</v>
      </c>
      <c r="Q22" s="9">
        <f t="shared" si="2"/>
        <v>1.4999999999999999E-2</v>
      </c>
      <c r="R22" s="9" t="e">
        <f t="shared" si="2"/>
        <v>#N/A</v>
      </c>
      <c r="S22" s="9" t="e">
        <f t="shared" si="2"/>
        <v>#N/A</v>
      </c>
      <c r="T22" s="9">
        <f t="shared" si="2"/>
        <v>0.25</v>
      </c>
      <c r="U22" s="9">
        <f t="shared" si="2"/>
        <v>0.25</v>
      </c>
      <c r="V22" s="9">
        <f t="shared" si="2"/>
        <v>0.375</v>
      </c>
      <c r="W22" s="9" t="e">
        <f t="shared" si="2"/>
        <v>#N/A</v>
      </c>
      <c r="X22" s="9">
        <f t="shared" si="2"/>
        <v>0.25</v>
      </c>
      <c r="Y22" s="9">
        <f t="shared" si="2"/>
        <v>1.4999999999999999E-2</v>
      </c>
      <c r="Z22" s="9">
        <f t="shared" si="2"/>
        <v>1.4999999999999999E-2</v>
      </c>
      <c r="AA22" s="9">
        <f t="shared" si="2"/>
        <v>0.625</v>
      </c>
      <c r="AB22" s="9">
        <f t="shared" si="2"/>
        <v>1.4999999999999999E-2</v>
      </c>
      <c r="AC22" s="9">
        <f t="shared" si="2"/>
        <v>1.4999999999999999E-2</v>
      </c>
      <c r="AD22" s="9">
        <f t="shared" si="2"/>
        <v>0.625</v>
      </c>
    </row>
    <row r="23" spans="1:31" x14ac:dyDescent="0.25">
      <c r="A23" t="s">
        <v>23</v>
      </c>
      <c r="B23" s="9" t="e">
        <f>IF(0=B19,B19,NA())</f>
        <v>#N/A</v>
      </c>
      <c r="C23" s="9" t="e">
        <f t="shared" ref="C23:AD23" si="3">IF(0=C19,C19,NA())</f>
        <v>#N/A</v>
      </c>
      <c r="D23" s="9" t="e">
        <f t="shared" si="3"/>
        <v>#N/A</v>
      </c>
      <c r="E23" s="9" t="e">
        <f t="shared" si="3"/>
        <v>#N/A</v>
      </c>
      <c r="F23" s="9" t="e">
        <f t="shared" si="3"/>
        <v>#N/A</v>
      </c>
      <c r="G23" s="9" t="e">
        <f t="shared" si="3"/>
        <v>#N/A</v>
      </c>
      <c r="H23" s="9" t="e">
        <f t="shared" si="3"/>
        <v>#N/A</v>
      </c>
      <c r="I23" s="9" t="e">
        <f t="shared" si="3"/>
        <v>#N/A</v>
      </c>
      <c r="J23" s="9" t="e">
        <f t="shared" si="3"/>
        <v>#N/A</v>
      </c>
      <c r="K23" s="9" t="e">
        <f t="shared" si="3"/>
        <v>#N/A</v>
      </c>
      <c r="L23" s="9" t="e">
        <f t="shared" si="3"/>
        <v>#N/A</v>
      </c>
      <c r="M23" s="9" t="e">
        <f t="shared" si="3"/>
        <v>#N/A</v>
      </c>
      <c r="N23" s="9" t="e">
        <f t="shared" si="3"/>
        <v>#N/A</v>
      </c>
      <c r="O23" s="9" t="e">
        <f t="shared" si="3"/>
        <v>#N/A</v>
      </c>
      <c r="P23" s="9" t="e">
        <f t="shared" si="3"/>
        <v>#N/A</v>
      </c>
      <c r="Q23" s="9" t="e">
        <f t="shared" si="3"/>
        <v>#N/A</v>
      </c>
      <c r="R23" s="9" t="e">
        <f t="shared" si="3"/>
        <v>#N/A</v>
      </c>
      <c r="S23" s="9" t="e">
        <f t="shared" si="3"/>
        <v>#N/A</v>
      </c>
      <c r="T23" s="9" t="e">
        <f t="shared" si="3"/>
        <v>#N/A</v>
      </c>
      <c r="U23" s="9" t="e">
        <f t="shared" si="3"/>
        <v>#N/A</v>
      </c>
      <c r="V23" s="9" t="e">
        <f t="shared" si="3"/>
        <v>#N/A</v>
      </c>
      <c r="W23" s="9" t="e">
        <f t="shared" si="3"/>
        <v>#N/A</v>
      </c>
      <c r="X23" s="9" t="e">
        <f t="shared" si="3"/>
        <v>#N/A</v>
      </c>
      <c r="Y23" s="9" t="e">
        <f t="shared" si="3"/>
        <v>#N/A</v>
      </c>
      <c r="Z23" s="9" t="e">
        <f t="shared" si="3"/>
        <v>#N/A</v>
      </c>
      <c r="AA23" s="9" t="e">
        <f t="shared" si="3"/>
        <v>#N/A</v>
      </c>
      <c r="AB23" s="9" t="e">
        <f t="shared" si="3"/>
        <v>#N/A</v>
      </c>
      <c r="AC23" s="9" t="e">
        <f t="shared" si="3"/>
        <v>#N/A</v>
      </c>
      <c r="AD23" s="9" t="e">
        <f t="shared" si="3"/>
        <v>#N/A</v>
      </c>
    </row>
    <row r="24" spans="1:31" x14ac:dyDescent="0.25">
      <c r="A24" t="s">
        <v>25</v>
      </c>
      <c r="B24" s="9" t="e">
        <f>IF(ISNUMBER(B23),B23,B21)</f>
        <v>#N/A</v>
      </c>
      <c r="C24" s="9" t="e">
        <f t="shared" ref="C24:AD24" si="4">IF(ISNUMBER(C23),C23,C21)</f>
        <v>#N/A</v>
      </c>
      <c r="D24" s="9" t="e">
        <f t="shared" si="4"/>
        <v>#N/A</v>
      </c>
      <c r="E24" s="9" t="e">
        <f t="shared" si="4"/>
        <v>#N/A</v>
      </c>
      <c r="F24" s="9" t="e">
        <f t="shared" si="4"/>
        <v>#N/A</v>
      </c>
      <c r="G24" s="9" t="e">
        <f t="shared" si="4"/>
        <v>#N/A</v>
      </c>
      <c r="H24" s="9" t="e">
        <f t="shared" si="4"/>
        <v>#N/A</v>
      </c>
      <c r="I24" s="9" t="e">
        <f t="shared" si="4"/>
        <v>#N/A</v>
      </c>
      <c r="J24" s="9">
        <f t="shared" si="4"/>
        <v>-0.98499999999999999</v>
      </c>
      <c r="K24" s="9" t="e">
        <f t="shared" si="4"/>
        <v>#N/A</v>
      </c>
      <c r="L24" s="9" t="e">
        <f t="shared" si="4"/>
        <v>#N/A</v>
      </c>
      <c r="M24" s="9" t="e">
        <f t="shared" si="4"/>
        <v>#N/A</v>
      </c>
      <c r="N24" s="9" t="e">
        <f t="shared" si="4"/>
        <v>#N/A</v>
      </c>
      <c r="O24" s="9" t="e">
        <f t="shared" si="4"/>
        <v>#N/A</v>
      </c>
      <c r="P24" s="9" t="e">
        <f t="shared" si="4"/>
        <v>#N/A</v>
      </c>
      <c r="Q24" s="9" t="e">
        <f t="shared" si="4"/>
        <v>#N/A</v>
      </c>
      <c r="R24" s="9">
        <f t="shared" si="4"/>
        <v>-0.5</v>
      </c>
      <c r="S24" s="9">
        <f t="shared" si="4"/>
        <v>-0.75</v>
      </c>
      <c r="T24" s="9" t="e">
        <f t="shared" si="4"/>
        <v>#N/A</v>
      </c>
      <c r="U24" s="9" t="e">
        <f t="shared" si="4"/>
        <v>#N/A</v>
      </c>
      <c r="V24" s="9" t="e">
        <f t="shared" si="4"/>
        <v>#N/A</v>
      </c>
      <c r="W24" s="9">
        <f t="shared" si="4"/>
        <v>-0.125</v>
      </c>
      <c r="X24" s="9" t="e">
        <f t="shared" si="4"/>
        <v>#N/A</v>
      </c>
      <c r="Y24" s="9" t="e">
        <f t="shared" si="4"/>
        <v>#N/A</v>
      </c>
      <c r="Z24" s="9" t="e">
        <f t="shared" si="4"/>
        <v>#N/A</v>
      </c>
      <c r="AA24" s="9" t="e">
        <f t="shared" si="4"/>
        <v>#N/A</v>
      </c>
      <c r="AB24" s="9" t="e">
        <f t="shared" si="4"/>
        <v>#N/A</v>
      </c>
      <c r="AC24" s="9" t="e">
        <f t="shared" si="4"/>
        <v>#N/A</v>
      </c>
      <c r="AD24" s="9" t="e">
        <f t="shared" si="4"/>
        <v>#N/A</v>
      </c>
    </row>
    <row r="25" spans="1:31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31" x14ac:dyDescent="0.25">
      <c r="A26" t="s">
        <v>18</v>
      </c>
      <c r="B26">
        <v>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31" x14ac:dyDescent="0.25">
      <c r="A27" t="s">
        <v>19</v>
      </c>
      <c r="B27">
        <v>16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31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31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31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31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31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3:15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3:15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0"/>
    </row>
    <row r="35" spans="3:15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3:15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3:15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3:15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3:15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3:15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3:15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3:15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3:15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3:15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3:15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3:15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3:15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3:15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1" spans="1:14" x14ac:dyDescent="0.25">
      <c r="A51" t="s">
        <v>16</v>
      </c>
      <c r="B51" t="s">
        <v>17</v>
      </c>
      <c r="C51" t="s">
        <v>16</v>
      </c>
      <c r="D51" t="s">
        <v>16</v>
      </c>
    </row>
    <row r="52" spans="1:14" x14ac:dyDescent="0.25">
      <c r="B52" t="s">
        <v>20</v>
      </c>
    </row>
    <row r="53" spans="1:14" x14ac:dyDescent="0.25">
      <c r="A53">
        <v>0</v>
      </c>
      <c r="B53" s="4">
        <f>SIN(A53)</f>
        <v>0</v>
      </c>
      <c r="C53">
        <f>A53*2/PI()</f>
        <v>0</v>
      </c>
      <c r="D53">
        <f>C53-1</f>
        <v>-1</v>
      </c>
    </row>
    <row r="54" spans="1:14" x14ac:dyDescent="0.25">
      <c r="A54">
        <f>A53+PI()/32</f>
        <v>9.8174770424681035E-2</v>
      </c>
      <c r="B54" s="4">
        <f>SIN(A54)</f>
        <v>9.8017140329560604E-2</v>
      </c>
      <c r="C54">
        <f t="shared" ref="C54:C85" si="5">A54*2/PI()</f>
        <v>6.25E-2</v>
      </c>
      <c r="D54">
        <f>C54-1</f>
        <v>-0.9375</v>
      </c>
    </row>
    <row r="55" spans="1:14" x14ac:dyDescent="0.25">
      <c r="A55">
        <f t="shared" ref="A55:A85" si="6">A54+PI()/32</f>
        <v>0.19634954084936207</v>
      </c>
      <c r="B55" s="4">
        <f t="shared" ref="B55:B85" si="7">SIN(A55)</f>
        <v>0.19509032201612825</v>
      </c>
      <c r="C55">
        <f t="shared" si="5"/>
        <v>0.125</v>
      </c>
      <c r="D55">
        <f t="shared" ref="D55:D85" si="8">C55-1</f>
        <v>-0.875</v>
      </c>
    </row>
    <row r="56" spans="1:14" x14ac:dyDescent="0.25">
      <c r="A56">
        <f t="shared" si="6"/>
        <v>0.2945243112740431</v>
      </c>
      <c r="B56" s="4">
        <f t="shared" si="7"/>
        <v>0.29028467725446233</v>
      </c>
      <c r="C56">
        <f t="shared" si="5"/>
        <v>0.1875</v>
      </c>
      <c r="D56">
        <f t="shared" si="8"/>
        <v>-0.8125</v>
      </c>
    </row>
    <row r="57" spans="1:14" x14ac:dyDescent="0.25">
      <c r="A57">
        <f t="shared" si="6"/>
        <v>0.39269908169872414</v>
      </c>
      <c r="B57" s="4">
        <f t="shared" si="7"/>
        <v>0.38268343236508978</v>
      </c>
      <c r="C57">
        <f t="shared" si="5"/>
        <v>0.25</v>
      </c>
      <c r="D57">
        <f t="shared" si="8"/>
        <v>-0.75</v>
      </c>
    </row>
    <row r="58" spans="1:14" x14ac:dyDescent="0.25">
      <c r="A58">
        <f t="shared" si="6"/>
        <v>0.49087385212340517</v>
      </c>
      <c r="B58" s="4">
        <f t="shared" si="7"/>
        <v>0.47139673682599764</v>
      </c>
      <c r="C58">
        <f t="shared" si="5"/>
        <v>0.3125</v>
      </c>
      <c r="D58">
        <f t="shared" si="8"/>
        <v>-0.6875</v>
      </c>
    </row>
    <row r="59" spans="1:14" x14ac:dyDescent="0.25">
      <c r="A59">
        <f t="shared" si="6"/>
        <v>0.58904862254808621</v>
      </c>
      <c r="B59" s="4">
        <f t="shared" si="7"/>
        <v>0.55557023301960218</v>
      </c>
      <c r="C59">
        <f t="shared" si="5"/>
        <v>0.375</v>
      </c>
      <c r="D59">
        <f t="shared" si="8"/>
        <v>-0.625</v>
      </c>
    </row>
    <row r="60" spans="1:14" x14ac:dyDescent="0.25">
      <c r="A60">
        <f t="shared" si="6"/>
        <v>0.68722339297276724</v>
      </c>
      <c r="B60" s="4">
        <f t="shared" si="7"/>
        <v>0.63439328416364549</v>
      </c>
      <c r="C60">
        <f t="shared" si="5"/>
        <v>0.4375</v>
      </c>
      <c r="D60">
        <f t="shared" si="8"/>
        <v>-0.5625</v>
      </c>
    </row>
    <row r="61" spans="1:14" x14ac:dyDescent="0.25">
      <c r="A61">
        <f t="shared" si="6"/>
        <v>0.78539816339744828</v>
      </c>
      <c r="B61" s="4">
        <f t="shared" si="7"/>
        <v>0.70710678118654746</v>
      </c>
      <c r="C61">
        <f t="shared" si="5"/>
        <v>0.5</v>
      </c>
      <c r="D61">
        <f t="shared" si="8"/>
        <v>-0.5</v>
      </c>
    </row>
    <row r="62" spans="1:14" x14ac:dyDescent="0.25">
      <c r="A62">
        <f t="shared" si="6"/>
        <v>0.88357293382212931</v>
      </c>
      <c r="B62" s="4">
        <f t="shared" si="7"/>
        <v>0.77301045336273699</v>
      </c>
      <c r="C62">
        <f t="shared" si="5"/>
        <v>0.5625</v>
      </c>
      <c r="D62">
        <f t="shared" si="8"/>
        <v>-0.4375</v>
      </c>
    </row>
    <row r="63" spans="1:14" x14ac:dyDescent="0.25">
      <c r="A63">
        <f t="shared" si="6"/>
        <v>0.98174770424681035</v>
      </c>
      <c r="B63" s="4">
        <f t="shared" si="7"/>
        <v>0.83146961230254524</v>
      </c>
      <c r="C63">
        <f t="shared" si="5"/>
        <v>0.625</v>
      </c>
      <c r="D63">
        <f t="shared" si="8"/>
        <v>-0.375</v>
      </c>
    </row>
    <row r="64" spans="1:14" x14ac:dyDescent="0.25">
      <c r="A64">
        <f t="shared" si="6"/>
        <v>1.0799224746714913</v>
      </c>
      <c r="B64" s="4">
        <f t="shared" si="7"/>
        <v>0.88192126434835494</v>
      </c>
      <c r="C64">
        <f t="shared" si="5"/>
        <v>0.68749999999999989</v>
      </c>
      <c r="D64">
        <f t="shared" si="8"/>
        <v>-0.31250000000000011</v>
      </c>
    </row>
    <row r="65" spans="1:4" x14ac:dyDescent="0.25">
      <c r="A65">
        <f t="shared" si="6"/>
        <v>1.1780972450961724</v>
      </c>
      <c r="B65" s="4">
        <f t="shared" si="7"/>
        <v>0.92387953251128674</v>
      </c>
      <c r="C65">
        <f t="shared" si="5"/>
        <v>0.75</v>
      </c>
      <c r="D65">
        <f t="shared" si="8"/>
        <v>-0.25</v>
      </c>
    </row>
    <row r="66" spans="1:4" x14ac:dyDescent="0.25">
      <c r="A66">
        <f t="shared" si="6"/>
        <v>1.2762720155208536</v>
      </c>
      <c r="B66" s="4">
        <f t="shared" si="7"/>
        <v>0.95694033573220894</v>
      </c>
      <c r="C66">
        <f t="shared" si="5"/>
        <v>0.81250000000000011</v>
      </c>
      <c r="D66">
        <f t="shared" si="8"/>
        <v>-0.18749999999999989</v>
      </c>
    </row>
    <row r="67" spans="1:4" x14ac:dyDescent="0.25">
      <c r="A67">
        <f t="shared" si="6"/>
        <v>1.3744467859455347</v>
      </c>
      <c r="B67" s="4">
        <f t="shared" si="7"/>
        <v>0.98078528040323043</v>
      </c>
      <c r="C67">
        <f t="shared" si="5"/>
        <v>0.87500000000000011</v>
      </c>
      <c r="D67">
        <f t="shared" si="8"/>
        <v>-0.12499999999999989</v>
      </c>
    </row>
    <row r="68" spans="1:4" x14ac:dyDescent="0.25">
      <c r="A68">
        <f t="shared" si="6"/>
        <v>1.4726215563702159</v>
      </c>
      <c r="B68" s="4">
        <f t="shared" si="7"/>
        <v>0.99518472667219693</v>
      </c>
      <c r="C68">
        <f t="shared" si="5"/>
        <v>0.93750000000000022</v>
      </c>
      <c r="D68">
        <f t="shared" si="8"/>
        <v>-6.2499999999999778E-2</v>
      </c>
    </row>
    <row r="69" spans="1:4" x14ac:dyDescent="0.25">
      <c r="A69">
        <f t="shared" si="6"/>
        <v>1.570796326794897</v>
      </c>
      <c r="B69" s="4">
        <f t="shared" si="7"/>
        <v>1</v>
      </c>
      <c r="C69">
        <f t="shared" si="5"/>
        <v>1.0000000000000002</v>
      </c>
      <c r="D69">
        <f t="shared" si="8"/>
        <v>0</v>
      </c>
    </row>
    <row r="70" spans="1:4" x14ac:dyDescent="0.25">
      <c r="A70">
        <f t="shared" si="6"/>
        <v>1.6689710972195781</v>
      </c>
      <c r="B70" s="4">
        <f t="shared" si="7"/>
        <v>0.99518472667219682</v>
      </c>
      <c r="C70">
        <f t="shared" si="5"/>
        <v>1.0625000000000004</v>
      </c>
      <c r="D70">
        <f t="shared" si="8"/>
        <v>6.2500000000000444E-2</v>
      </c>
    </row>
    <row r="71" spans="1:4" x14ac:dyDescent="0.25">
      <c r="A71">
        <f t="shared" si="6"/>
        <v>1.7671458676442593</v>
      </c>
      <c r="B71" s="4">
        <f t="shared" si="7"/>
        <v>0.98078528040323032</v>
      </c>
      <c r="C71">
        <f t="shared" si="5"/>
        <v>1.1250000000000004</v>
      </c>
      <c r="D71">
        <f t="shared" si="8"/>
        <v>0.12500000000000044</v>
      </c>
    </row>
    <row r="72" spans="1:4" x14ac:dyDescent="0.25">
      <c r="A72">
        <f t="shared" si="6"/>
        <v>1.8653206380689404</v>
      </c>
      <c r="B72" s="4">
        <f t="shared" si="7"/>
        <v>0.95694033573220871</v>
      </c>
      <c r="C72">
        <f t="shared" si="5"/>
        <v>1.1875000000000004</v>
      </c>
      <c r="D72">
        <f t="shared" si="8"/>
        <v>0.18750000000000044</v>
      </c>
    </row>
    <row r="73" spans="1:4" x14ac:dyDescent="0.25">
      <c r="A73">
        <f t="shared" si="6"/>
        <v>1.9634954084936216</v>
      </c>
      <c r="B73" s="4">
        <f t="shared" si="7"/>
        <v>0.92387953251128641</v>
      </c>
      <c r="C73">
        <f t="shared" si="5"/>
        <v>1.2500000000000007</v>
      </c>
      <c r="D73">
        <f t="shared" si="8"/>
        <v>0.25000000000000067</v>
      </c>
    </row>
    <row r="74" spans="1:4" x14ac:dyDescent="0.25">
      <c r="A74">
        <f t="shared" si="6"/>
        <v>2.0616701789183027</v>
      </c>
      <c r="B74" s="4">
        <f t="shared" si="7"/>
        <v>0.88192126434835461</v>
      </c>
      <c r="C74">
        <f t="shared" si="5"/>
        <v>1.3125000000000007</v>
      </c>
      <c r="D74">
        <f t="shared" si="8"/>
        <v>0.31250000000000067</v>
      </c>
    </row>
    <row r="75" spans="1:4" x14ac:dyDescent="0.25">
      <c r="A75">
        <f t="shared" si="6"/>
        <v>2.1598449493429839</v>
      </c>
      <c r="B75" s="4">
        <f t="shared" si="7"/>
        <v>0.83146961230254468</v>
      </c>
      <c r="C75">
        <f t="shared" si="5"/>
        <v>1.3750000000000007</v>
      </c>
      <c r="D75">
        <f t="shared" si="8"/>
        <v>0.37500000000000067</v>
      </c>
    </row>
    <row r="76" spans="1:4" x14ac:dyDescent="0.25">
      <c r="A76">
        <f t="shared" si="6"/>
        <v>2.258019719767665</v>
      </c>
      <c r="B76" s="4">
        <f t="shared" si="7"/>
        <v>0.77301045336273622</v>
      </c>
      <c r="C76">
        <f t="shared" si="5"/>
        <v>1.4375000000000009</v>
      </c>
      <c r="D76">
        <f t="shared" si="8"/>
        <v>0.43750000000000089</v>
      </c>
    </row>
    <row r="77" spans="1:4" x14ac:dyDescent="0.25">
      <c r="A77">
        <f t="shared" si="6"/>
        <v>2.3561944901923462</v>
      </c>
      <c r="B77" s="4">
        <f t="shared" si="7"/>
        <v>0.70710678118654668</v>
      </c>
      <c r="C77">
        <f t="shared" si="5"/>
        <v>1.5000000000000009</v>
      </c>
      <c r="D77">
        <f t="shared" si="8"/>
        <v>0.50000000000000089</v>
      </c>
    </row>
    <row r="78" spans="1:4" x14ac:dyDescent="0.25">
      <c r="A78">
        <f t="shared" si="6"/>
        <v>2.4543692606170273</v>
      </c>
      <c r="B78" s="4">
        <f t="shared" si="7"/>
        <v>0.63439328416364449</v>
      </c>
      <c r="C78">
        <f t="shared" si="5"/>
        <v>1.5625000000000009</v>
      </c>
      <c r="D78">
        <f t="shared" si="8"/>
        <v>0.56250000000000089</v>
      </c>
    </row>
    <row r="79" spans="1:4" x14ac:dyDescent="0.25">
      <c r="A79">
        <f t="shared" si="6"/>
        <v>2.5525440310417085</v>
      </c>
      <c r="B79" s="4">
        <f t="shared" si="7"/>
        <v>0.55557023301960107</v>
      </c>
      <c r="C79">
        <f t="shared" si="5"/>
        <v>1.6250000000000009</v>
      </c>
      <c r="D79">
        <f t="shared" si="8"/>
        <v>0.62500000000000089</v>
      </c>
    </row>
    <row r="80" spans="1:4" x14ac:dyDescent="0.25">
      <c r="A80">
        <f t="shared" si="6"/>
        <v>2.6507188014663896</v>
      </c>
      <c r="B80" s="4">
        <f t="shared" si="7"/>
        <v>0.47139673682599625</v>
      </c>
      <c r="C80">
        <f t="shared" si="5"/>
        <v>1.6875000000000011</v>
      </c>
      <c r="D80">
        <f t="shared" si="8"/>
        <v>0.68750000000000111</v>
      </c>
    </row>
    <row r="81" spans="1:4" x14ac:dyDescent="0.25">
      <c r="A81">
        <f t="shared" si="6"/>
        <v>2.7488935718910708</v>
      </c>
      <c r="B81" s="4">
        <f t="shared" si="7"/>
        <v>0.38268343236508823</v>
      </c>
      <c r="C81">
        <f t="shared" si="5"/>
        <v>1.7500000000000011</v>
      </c>
      <c r="D81">
        <f t="shared" si="8"/>
        <v>0.75000000000000111</v>
      </c>
    </row>
    <row r="82" spans="1:4" x14ac:dyDescent="0.25">
      <c r="A82">
        <f t="shared" si="6"/>
        <v>2.8470683423157519</v>
      </c>
      <c r="B82" s="4">
        <f t="shared" si="7"/>
        <v>0.29028467725446067</v>
      </c>
      <c r="C82">
        <f t="shared" si="5"/>
        <v>1.8125000000000011</v>
      </c>
      <c r="D82">
        <f t="shared" si="8"/>
        <v>0.81250000000000111</v>
      </c>
    </row>
    <row r="83" spans="1:4" x14ac:dyDescent="0.25">
      <c r="A83">
        <f t="shared" si="6"/>
        <v>2.945243112740433</v>
      </c>
      <c r="B83" s="4">
        <f t="shared" si="7"/>
        <v>0.19509032201612642</v>
      </c>
      <c r="C83">
        <f t="shared" si="5"/>
        <v>1.8750000000000013</v>
      </c>
      <c r="D83">
        <f t="shared" si="8"/>
        <v>0.87500000000000133</v>
      </c>
    </row>
    <row r="84" spans="1:4" x14ac:dyDescent="0.25">
      <c r="A84">
        <f t="shared" si="6"/>
        <v>3.0434178831651142</v>
      </c>
      <c r="B84" s="4">
        <f t="shared" si="7"/>
        <v>9.8017140329558619E-2</v>
      </c>
      <c r="C84">
        <f t="shared" si="5"/>
        <v>1.9375000000000013</v>
      </c>
      <c r="D84">
        <f t="shared" si="8"/>
        <v>0.93750000000000133</v>
      </c>
    </row>
    <row r="85" spans="1:4" x14ac:dyDescent="0.25">
      <c r="A85">
        <f t="shared" si="6"/>
        <v>3.1415926535897953</v>
      </c>
      <c r="B85" s="4">
        <f t="shared" si="7"/>
        <v>-2.0979312037594511E-15</v>
      </c>
      <c r="C85">
        <f t="shared" si="5"/>
        <v>2.0000000000000013</v>
      </c>
      <c r="D85">
        <f t="shared" si="8"/>
        <v>1.0000000000000013</v>
      </c>
    </row>
  </sheetData>
  <conditionalFormatting sqref="B15:AD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85"/>
  <sheetViews>
    <sheetView tabSelected="1" workbookViewId="0">
      <selection activeCell="A26" sqref="A26:B27"/>
    </sheetView>
  </sheetViews>
  <sheetFormatPr defaultRowHeight="15" x14ac:dyDescent="0.25"/>
  <cols>
    <col min="1" max="1" width="39.5703125" customWidth="1"/>
    <col min="2" max="11" width="12" customWidth="1"/>
    <col min="12" max="16" width="11.85546875" customWidth="1"/>
  </cols>
  <sheetData>
    <row r="1" spans="1:1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 t="s">
        <v>1</v>
      </c>
      <c r="B2" s="1">
        <v>42522</v>
      </c>
      <c r="C2" s="1">
        <v>42522</v>
      </c>
      <c r="D2" s="1">
        <v>42185</v>
      </c>
      <c r="E2" s="1">
        <v>42522</v>
      </c>
      <c r="F2" s="1">
        <v>42094</v>
      </c>
      <c r="G2" s="1">
        <v>42004</v>
      </c>
      <c r="H2" s="1">
        <v>42430</v>
      </c>
      <c r="I2" s="1">
        <v>41364</v>
      </c>
      <c r="J2" s="1">
        <v>42522</v>
      </c>
      <c r="K2" s="1">
        <v>42522</v>
      </c>
      <c r="L2" s="1">
        <v>42522</v>
      </c>
      <c r="M2" s="1">
        <v>42369</v>
      </c>
      <c r="N2" s="1">
        <v>42522</v>
      </c>
      <c r="O2" s="1">
        <v>42430</v>
      </c>
      <c r="P2" s="1">
        <v>42004</v>
      </c>
    </row>
    <row r="3" spans="1:16" x14ac:dyDescent="0.25">
      <c r="A3" t="s">
        <v>2</v>
      </c>
      <c r="B3" s="3">
        <v>-4.8886775</v>
      </c>
      <c r="C3" s="3">
        <v>2.5040899999999997</v>
      </c>
      <c r="D3" s="3">
        <v>1.216944</v>
      </c>
      <c r="E3" s="3">
        <v>1.9966174999999999</v>
      </c>
      <c r="F3" s="3">
        <v>1.59213</v>
      </c>
      <c r="G3" s="3">
        <v>0.64184075000000007</v>
      </c>
      <c r="H3" s="3">
        <v>4.6213125000000002</v>
      </c>
      <c r="I3" s="3">
        <v>7.6499999999999995</v>
      </c>
      <c r="J3" s="3">
        <v>2.9466725</v>
      </c>
      <c r="K3" s="3">
        <v>4.3435074999999994</v>
      </c>
      <c r="L3" s="3">
        <v>4.9647750000000004</v>
      </c>
      <c r="M3">
        <v>7.1931824999999989</v>
      </c>
      <c r="N3">
        <v>6.6187949999999995</v>
      </c>
      <c r="O3">
        <v>0.43170124999999993</v>
      </c>
      <c r="P3">
        <v>2.1072950000000001</v>
      </c>
    </row>
    <row r="4" spans="1:16" x14ac:dyDescent="0.25">
      <c r="A4" t="s">
        <v>3</v>
      </c>
      <c r="B4" s="2">
        <v>0</v>
      </c>
      <c r="C4" s="2">
        <v>0.39860329572971204</v>
      </c>
      <c r="D4" s="2">
        <v>0.10926061644353437</v>
      </c>
      <c r="E4" s="2">
        <v>3.1411797558976343E-2</v>
      </c>
      <c r="F4" s="2">
        <v>0</v>
      </c>
      <c r="G4" s="2">
        <v>0</v>
      </c>
      <c r="H4" s="2">
        <v>0.87092057813703383</v>
      </c>
      <c r="I4" s="2">
        <v>0</v>
      </c>
      <c r="J4" s="2">
        <v>0.54505899961711168</v>
      </c>
      <c r="K4" s="2">
        <v>0</v>
      </c>
      <c r="L4" s="2">
        <v>0.13653387539804637</v>
      </c>
      <c r="M4">
        <v>1</v>
      </c>
      <c r="N4">
        <v>0.49136055235077863</v>
      </c>
      <c r="O4">
        <v>0</v>
      </c>
      <c r="P4">
        <v>0</v>
      </c>
    </row>
    <row r="5" spans="1:16" x14ac:dyDescent="0.25">
      <c r="A5" t="s">
        <v>4</v>
      </c>
      <c r="B5" s="1">
        <v>42522</v>
      </c>
      <c r="C5" s="1">
        <v>41639</v>
      </c>
      <c r="D5" s="1">
        <v>41364</v>
      </c>
      <c r="E5" s="1">
        <v>42185</v>
      </c>
      <c r="F5" s="1">
        <v>42094</v>
      </c>
      <c r="G5" s="1">
        <v>42004</v>
      </c>
      <c r="H5" s="1">
        <v>41364</v>
      </c>
      <c r="I5" s="1">
        <v>41364</v>
      </c>
      <c r="J5" s="1">
        <v>41364</v>
      </c>
      <c r="K5" s="1">
        <v>42522</v>
      </c>
      <c r="L5" s="1">
        <v>42277</v>
      </c>
      <c r="M5" s="1">
        <v>41455</v>
      </c>
      <c r="N5" s="1">
        <v>41182</v>
      </c>
      <c r="O5" s="1">
        <v>42430</v>
      </c>
      <c r="P5" s="1">
        <v>42004</v>
      </c>
    </row>
    <row r="6" spans="1:16" x14ac:dyDescent="0.25">
      <c r="A6" t="s">
        <v>5</v>
      </c>
      <c r="B6" s="4">
        <v>-4.8886775</v>
      </c>
      <c r="C6" s="4">
        <v>1.36098075</v>
      </c>
      <c r="D6" s="4">
        <v>0.26310450000000002</v>
      </c>
      <c r="E6" s="4">
        <v>1.8819945000000002</v>
      </c>
      <c r="F6" s="4">
        <v>1.59213</v>
      </c>
      <c r="G6" s="4">
        <v>0.64184075000000007</v>
      </c>
      <c r="H6" s="4">
        <v>2.20139</v>
      </c>
      <c r="I6" s="4">
        <v>7.6499999999999995</v>
      </c>
      <c r="J6" s="4">
        <v>2.2028699999999999</v>
      </c>
      <c r="K6" s="4">
        <v>4.3435074999999994</v>
      </c>
      <c r="L6" s="4">
        <v>4.7931624999999993</v>
      </c>
      <c r="M6" s="4">
        <v>5.2770849999999996</v>
      </c>
      <c r="N6" s="4">
        <v>5.7968224999999993</v>
      </c>
      <c r="O6" s="4">
        <v>0.43170124999999993</v>
      </c>
      <c r="P6" s="4">
        <v>2.1072950000000001</v>
      </c>
    </row>
    <row r="7" spans="1:16" x14ac:dyDescent="0.25">
      <c r="A7" t="s">
        <v>6</v>
      </c>
      <c r="B7" s="1">
        <v>41729</v>
      </c>
      <c r="C7" s="1">
        <v>41182</v>
      </c>
      <c r="D7" s="1">
        <v>40816</v>
      </c>
      <c r="E7" s="1">
        <v>41182</v>
      </c>
      <c r="F7" s="1">
        <v>40724</v>
      </c>
      <c r="G7" s="1">
        <v>41090</v>
      </c>
      <c r="H7" s="1">
        <v>41090</v>
      </c>
      <c r="I7" s="1">
        <v>40359</v>
      </c>
      <c r="J7" s="1">
        <v>41912</v>
      </c>
      <c r="K7" s="1">
        <v>42004</v>
      </c>
      <c r="L7" s="1">
        <v>41182</v>
      </c>
      <c r="M7" s="1">
        <v>42369</v>
      </c>
      <c r="N7" s="1">
        <v>41455</v>
      </c>
      <c r="O7" s="1">
        <v>41639</v>
      </c>
      <c r="P7" s="1">
        <v>40908</v>
      </c>
    </row>
    <row r="8" spans="1:16" x14ac:dyDescent="0.25">
      <c r="A8" t="s">
        <v>7</v>
      </c>
      <c r="B8" s="4">
        <v>3.1087875</v>
      </c>
      <c r="C8" s="4">
        <v>4.2287675</v>
      </c>
      <c r="D8" s="4">
        <v>8.993052500000001</v>
      </c>
      <c r="E8" s="4">
        <v>5.5310375000000001</v>
      </c>
      <c r="F8" s="4">
        <v>8.1759249999999994</v>
      </c>
      <c r="G8" s="4">
        <v>4.7835225000000001</v>
      </c>
      <c r="H8" s="4">
        <v>4.9799700000000007</v>
      </c>
      <c r="I8" s="4">
        <v>11.077499999999999</v>
      </c>
      <c r="J8" s="4">
        <v>3.5674975</v>
      </c>
      <c r="K8" s="4">
        <v>6.0241350000000002</v>
      </c>
      <c r="L8" s="4">
        <v>6.0500850000000002</v>
      </c>
      <c r="M8" s="4">
        <v>7.1931824999999989</v>
      </c>
      <c r="N8" s="4">
        <v>7.4696724999999997</v>
      </c>
      <c r="O8" s="4">
        <v>2.8312124999999999</v>
      </c>
      <c r="P8" s="4">
        <v>4.9943774999999997</v>
      </c>
    </row>
    <row r="9" spans="1:1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-1</v>
      </c>
      <c r="K9">
        <v>1</v>
      </c>
      <c r="L9">
        <v>1</v>
      </c>
      <c r="M9">
        <v>-1</v>
      </c>
      <c r="N9">
        <v>-1</v>
      </c>
      <c r="O9">
        <v>1</v>
      </c>
      <c r="P9">
        <v>1</v>
      </c>
    </row>
    <row r="10" spans="1:16" x14ac:dyDescent="0.25">
      <c r="A10" t="s">
        <v>11</v>
      </c>
      <c r="B10" s="4">
        <v>1.125</v>
      </c>
      <c r="C10" s="4">
        <v>1.875</v>
      </c>
      <c r="D10" s="4">
        <v>1.875</v>
      </c>
      <c r="E10" s="4">
        <v>1.875</v>
      </c>
      <c r="F10" s="4">
        <v>1.875</v>
      </c>
      <c r="G10" s="4">
        <v>1.25</v>
      </c>
      <c r="H10" s="4">
        <v>1.875</v>
      </c>
      <c r="I10" s="4">
        <v>1.375</v>
      </c>
      <c r="J10" s="4">
        <v>1.625</v>
      </c>
      <c r="K10" s="4">
        <v>0.75</v>
      </c>
      <c r="L10" s="4">
        <v>1.875</v>
      </c>
      <c r="M10">
        <v>1.25</v>
      </c>
      <c r="N10">
        <v>1.875</v>
      </c>
      <c r="O10">
        <v>1.125</v>
      </c>
      <c r="P10">
        <v>1.5</v>
      </c>
    </row>
    <row r="11" spans="1:16" x14ac:dyDescent="0.25">
      <c r="A11" t="s">
        <v>9</v>
      </c>
      <c r="B11">
        <v>0</v>
      </c>
      <c r="C11">
        <v>10</v>
      </c>
      <c r="D11">
        <v>9</v>
      </c>
      <c r="E11">
        <v>4</v>
      </c>
      <c r="F11">
        <v>0</v>
      </c>
      <c r="G11">
        <v>0</v>
      </c>
      <c r="H11">
        <v>12</v>
      </c>
      <c r="I11">
        <v>0</v>
      </c>
      <c r="J11">
        <v>13</v>
      </c>
      <c r="K11">
        <v>0</v>
      </c>
      <c r="L11">
        <v>3</v>
      </c>
      <c r="M11">
        <v>10</v>
      </c>
      <c r="N11">
        <v>15</v>
      </c>
      <c r="O11">
        <v>0</v>
      </c>
      <c r="P11">
        <v>0</v>
      </c>
    </row>
    <row r="12" spans="1:16" x14ac:dyDescent="0.25">
      <c r="A12" t="s">
        <v>10</v>
      </c>
      <c r="B12">
        <v>9</v>
      </c>
      <c r="C12">
        <v>15</v>
      </c>
      <c r="D12">
        <v>15</v>
      </c>
      <c r="E12">
        <v>15</v>
      </c>
      <c r="F12">
        <v>15</v>
      </c>
      <c r="G12">
        <v>10</v>
      </c>
      <c r="H12">
        <v>15</v>
      </c>
      <c r="I12">
        <v>11</v>
      </c>
      <c r="J12">
        <v>7</v>
      </c>
      <c r="K12">
        <v>6</v>
      </c>
      <c r="L12">
        <v>15</v>
      </c>
      <c r="M12">
        <v>0</v>
      </c>
      <c r="N12">
        <v>12</v>
      </c>
      <c r="O12">
        <v>9</v>
      </c>
      <c r="P12">
        <v>12</v>
      </c>
    </row>
    <row r="13" spans="1:16" x14ac:dyDescent="0.25">
      <c r="A13" t="s">
        <v>12</v>
      </c>
      <c r="B13">
        <v>0</v>
      </c>
      <c r="C13">
        <v>8</v>
      </c>
      <c r="D13">
        <v>8</v>
      </c>
      <c r="E13">
        <v>4</v>
      </c>
      <c r="F13">
        <v>0</v>
      </c>
      <c r="G13">
        <v>0</v>
      </c>
      <c r="H13">
        <v>8</v>
      </c>
      <c r="I13">
        <v>0</v>
      </c>
      <c r="J13">
        <v>8</v>
      </c>
      <c r="K13">
        <v>0</v>
      </c>
      <c r="L13">
        <v>3</v>
      </c>
      <c r="M13">
        <v>8</v>
      </c>
      <c r="N13">
        <v>8</v>
      </c>
      <c r="O13">
        <v>0</v>
      </c>
      <c r="P13">
        <v>0</v>
      </c>
    </row>
    <row r="14" spans="1:16" x14ac:dyDescent="0.25">
      <c r="A14" t="s">
        <v>13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7</v>
      </c>
      <c r="K14">
        <v>6</v>
      </c>
      <c r="L14">
        <v>8</v>
      </c>
      <c r="M14">
        <v>0</v>
      </c>
      <c r="N14">
        <v>8</v>
      </c>
      <c r="O14">
        <v>8</v>
      </c>
      <c r="P14">
        <v>8</v>
      </c>
    </row>
    <row r="15" spans="1:16" x14ac:dyDescent="0.25">
      <c r="A15" t="s">
        <v>14</v>
      </c>
      <c r="B15" s="5">
        <v>2.8291583181786626</v>
      </c>
      <c r="C15" s="5">
        <v>1.27483637314148</v>
      </c>
      <c r="D15" s="5">
        <v>1.500118843087068</v>
      </c>
      <c r="E15" s="5">
        <v>1.7066132042106166</v>
      </c>
      <c r="F15" s="5">
        <v>2.8455202157530084</v>
      </c>
      <c r="G15" s="5">
        <v>1.0640732707018081</v>
      </c>
      <c r="H15" s="5">
        <v>0.62755196940012725</v>
      </c>
      <c r="I15" s="5">
        <v>1.8867461313819076</v>
      </c>
      <c r="J15" s="5">
        <v>0.81216319542262017</v>
      </c>
      <c r="K15" s="5">
        <v>0.79772100468719931</v>
      </c>
      <c r="L15" s="5">
        <v>1.5868854698721619</v>
      </c>
      <c r="M15" s="6">
        <v>1.3218031207260827</v>
      </c>
      <c r="N15" s="6">
        <v>1.1477389522436316</v>
      </c>
      <c r="O15" s="6">
        <v>1.3551642238026012</v>
      </c>
      <c r="P15" s="6">
        <v>2.1232450639114666</v>
      </c>
    </row>
    <row r="16" spans="1:16" x14ac:dyDescent="0.25">
      <c r="A16" t="s">
        <v>16</v>
      </c>
      <c r="B16">
        <v>-1</v>
      </c>
      <c r="C16">
        <v>0</v>
      </c>
      <c r="D16">
        <v>0</v>
      </c>
      <c r="E16">
        <v>-0.5</v>
      </c>
      <c r="F16">
        <v>-1</v>
      </c>
      <c r="G16">
        <v>-1</v>
      </c>
      <c r="H16">
        <v>0</v>
      </c>
      <c r="I16">
        <v>-1</v>
      </c>
      <c r="J16">
        <v>0.875</v>
      </c>
      <c r="K16">
        <v>-1</v>
      </c>
      <c r="L16">
        <v>-0.625</v>
      </c>
      <c r="M16">
        <v>0</v>
      </c>
      <c r="N16">
        <v>1</v>
      </c>
      <c r="O16">
        <v>-1</v>
      </c>
      <c r="P16">
        <v>-1</v>
      </c>
    </row>
    <row r="17" spans="1:30" x14ac:dyDescent="0.25">
      <c r="A17" t="s">
        <v>17</v>
      </c>
      <c r="B17">
        <v>0</v>
      </c>
      <c r="C17" s="8">
        <v>0.39860329572971204</v>
      </c>
      <c r="D17" s="8">
        <v>0.10926061644353437</v>
      </c>
      <c r="E17" s="8">
        <v>3.1411797558976343E-2</v>
      </c>
      <c r="F17" s="8">
        <v>0</v>
      </c>
      <c r="G17" s="8">
        <v>0</v>
      </c>
      <c r="H17" s="8">
        <v>0.87092057813703383</v>
      </c>
      <c r="I17" s="8">
        <v>0</v>
      </c>
      <c r="J17" s="8">
        <v>0.54505899961711168</v>
      </c>
      <c r="K17" s="8">
        <v>0</v>
      </c>
      <c r="L17" s="8">
        <v>0.13653387539804637</v>
      </c>
      <c r="M17" s="8">
        <v>1</v>
      </c>
      <c r="N17" s="8">
        <v>0.49136055235077863</v>
      </c>
      <c r="O17" s="8">
        <v>0</v>
      </c>
      <c r="P17" s="8">
        <v>0</v>
      </c>
    </row>
    <row r="19" spans="1:30" x14ac:dyDescent="0.25">
      <c r="A19" t="s">
        <v>24</v>
      </c>
      <c r="B19" s="2">
        <f>IF(AND(B17=1,B16=0),0.015,IF(AND(B16=-1,B17=0),-0.985,B16))</f>
        <v>-0.98499999999999999</v>
      </c>
      <c r="C19" s="2">
        <f t="shared" ref="C19:P19" si="0">IF(AND(C17=1,C16=0),0.015,IF(AND(C16=-1,C17=0),-0.985,C16))</f>
        <v>0</v>
      </c>
      <c r="D19" s="2">
        <f t="shared" si="0"/>
        <v>0</v>
      </c>
      <c r="E19" s="2">
        <f t="shared" si="0"/>
        <v>-0.5</v>
      </c>
      <c r="F19" s="2">
        <f t="shared" si="0"/>
        <v>-0.98499999999999999</v>
      </c>
      <c r="G19" s="2">
        <f t="shared" si="0"/>
        <v>-0.98499999999999999</v>
      </c>
      <c r="H19" s="2">
        <f t="shared" si="0"/>
        <v>0</v>
      </c>
      <c r="I19" s="2">
        <f t="shared" si="0"/>
        <v>-0.98499999999999999</v>
      </c>
      <c r="J19" s="2">
        <f t="shared" si="0"/>
        <v>0.875</v>
      </c>
      <c r="K19" s="2">
        <f t="shared" si="0"/>
        <v>-0.98499999999999999</v>
      </c>
      <c r="L19" s="2">
        <f t="shared" si="0"/>
        <v>-0.625</v>
      </c>
      <c r="M19" s="2">
        <f t="shared" si="0"/>
        <v>1.4999999999999999E-2</v>
      </c>
      <c r="N19" s="2">
        <f t="shared" si="0"/>
        <v>1</v>
      </c>
      <c r="O19" s="2">
        <f t="shared" si="0"/>
        <v>-0.98499999999999999</v>
      </c>
      <c r="P19" s="2">
        <f t="shared" si="0"/>
        <v>-0.98499999999999999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11" t="s">
        <v>21</v>
      </c>
      <c r="B21" s="12">
        <f>IF(AND(-1&lt;=B19,B19&lt;0),B19,NA())</f>
        <v>-0.98499999999999999</v>
      </c>
      <c r="C21" s="12" t="e">
        <f t="shared" ref="C21:P21" si="1">IF(AND(-1&lt;=C19,C19&lt;0),C19,NA())</f>
        <v>#N/A</v>
      </c>
      <c r="D21" s="12" t="e">
        <f t="shared" si="1"/>
        <v>#N/A</v>
      </c>
      <c r="E21" s="12">
        <f t="shared" si="1"/>
        <v>-0.5</v>
      </c>
      <c r="F21" s="12">
        <f t="shared" si="1"/>
        <v>-0.98499999999999999</v>
      </c>
      <c r="G21" s="12">
        <f t="shared" si="1"/>
        <v>-0.98499999999999999</v>
      </c>
      <c r="H21" s="12" t="e">
        <f t="shared" si="1"/>
        <v>#N/A</v>
      </c>
      <c r="I21" s="12">
        <f t="shared" si="1"/>
        <v>-0.98499999999999999</v>
      </c>
      <c r="J21" s="12" t="e">
        <f t="shared" si="1"/>
        <v>#N/A</v>
      </c>
      <c r="K21" s="12">
        <f t="shared" si="1"/>
        <v>-0.98499999999999999</v>
      </c>
      <c r="L21" s="12">
        <f t="shared" si="1"/>
        <v>-0.625</v>
      </c>
      <c r="M21" s="12" t="e">
        <f t="shared" si="1"/>
        <v>#N/A</v>
      </c>
      <c r="N21" s="12" t="e">
        <f t="shared" si="1"/>
        <v>#N/A</v>
      </c>
      <c r="O21" s="12">
        <f t="shared" si="1"/>
        <v>-0.98499999999999999</v>
      </c>
      <c r="P21" s="12">
        <f t="shared" si="1"/>
        <v>-0.98499999999999999</v>
      </c>
      <c r="Q21" s="12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x14ac:dyDescent="0.25">
      <c r="A22" s="11" t="s">
        <v>22</v>
      </c>
      <c r="B22" s="12" t="e">
        <f>IF(0&lt;B19,B19,NA())</f>
        <v>#N/A</v>
      </c>
      <c r="C22" s="12" t="e">
        <f t="shared" ref="C22:P22" si="2">IF(0&lt;C19,C19,NA())</f>
        <v>#N/A</v>
      </c>
      <c r="D22" s="12" t="e">
        <f t="shared" si="2"/>
        <v>#N/A</v>
      </c>
      <c r="E22" s="12" t="e">
        <f t="shared" si="2"/>
        <v>#N/A</v>
      </c>
      <c r="F22" s="12" t="e">
        <f t="shared" si="2"/>
        <v>#N/A</v>
      </c>
      <c r="G22" s="12" t="e">
        <f t="shared" si="2"/>
        <v>#N/A</v>
      </c>
      <c r="H22" s="12" t="e">
        <f t="shared" si="2"/>
        <v>#N/A</v>
      </c>
      <c r="I22" s="12" t="e">
        <f t="shared" si="2"/>
        <v>#N/A</v>
      </c>
      <c r="J22" s="12">
        <f t="shared" si="2"/>
        <v>0.875</v>
      </c>
      <c r="K22" s="12" t="e">
        <f t="shared" si="2"/>
        <v>#N/A</v>
      </c>
      <c r="L22" s="12" t="e">
        <f t="shared" si="2"/>
        <v>#N/A</v>
      </c>
      <c r="M22" s="12">
        <f t="shared" si="2"/>
        <v>1.4999999999999999E-2</v>
      </c>
      <c r="N22" s="12">
        <f t="shared" si="2"/>
        <v>1</v>
      </c>
      <c r="O22" s="12" t="e">
        <f t="shared" si="2"/>
        <v>#N/A</v>
      </c>
      <c r="P22" s="12" t="e">
        <f t="shared" si="2"/>
        <v>#N/A</v>
      </c>
      <c r="Q22" s="12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25">
      <c r="A23" s="11" t="s">
        <v>23</v>
      </c>
      <c r="B23" s="12" t="e">
        <f>IF(0=B19,B19,NA())</f>
        <v>#N/A</v>
      </c>
      <c r="C23" s="12">
        <f t="shared" ref="C23:P23" si="3">IF(0=C19,C19,NA())</f>
        <v>0</v>
      </c>
      <c r="D23" s="12">
        <f t="shared" si="3"/>
        <v>0</v>
      </c>
      <c r="E23" s="12" t="e">
        <f t="shared" si="3"/>
        <v>#N/A</v>
      </c>
      <c r="F23" s="12" t="e">
        <f t="shared" si="3"/>
        <v>#N/A</v>
      </c>
      <c r="G23" s="12" t="e">
        <f t="shared" si="3"/>
        <v>#N/A</v>
      </c>
      <c r="H23" s="12">
        <f t="shared" si="3"/>
        <v>0</v>
      </c>
      <c r="I23" s="12" t="e">
        <f t="shared" si="3"/>
        <v>#N/A</v>
      </c>
      <c r="J23" s="12" t="e">
        <f t="shared" si="3"/>
        <v>#N/A</v>
      </c>
      <c r="K23" s="12" t="e">
        <f t="shared" si="3"/>
        <v>#N/A</v>
      </c>
      <c r="L23" s="12" t="e">
        <f t="shared" si="3"/>
        <v>#N/A</v>
      </c>
      <c r="M23" s="12" t="e">
        <f t="shared" si="3"/>
        <v>#N/A</v>
      </c>
      <c r="N23" s="12" t="e">
        <f t="shared" si="3"/>
        <v>#N/A</v>
      </c>
      <c r="O23" s="12" t="e">
        <f t="shared" si="3"/>
        <v>#N/A</v>
      </c>
      <c r="P23" s="12" t="e">
        <f t="shared" si="3"/>
        <v>#N/A</v>
      </c>
      <c r="Q23" s="12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25">
      <c r="A24" s="11" t="s">
        <v>25</v>
      </c>
      <c r="B24" s="12">
        <f>IF(ISNUMBER(B23),B23,B21)</f>
        <v>-0.98499999999999999</v>
      </c>
      <c r="C24" s="12">
        <f t="shared" ref="C24:P24" si="4">IF(ISNUMBER(C23),C23,C21)</f>
        <v>0</v>
      </c>
      <c r="D24" s="12">
        <f t="shared" si="4"/>
        <v>0</v>
      </c>
      <c r="E24" s="12">
        <f t="shared" si="4"/>
        <v>-0.5</v>
      </c>
      <c r="F24" s="12">
        <f t="shared" si="4"/>
        <v>-0.98499999999999999</v>
      </c>
      <c r="G24" s="12">
        <f t="shared" si="4"/>
        <v>-0.98499999999999999</v>
      </c>
      <c r="H24" s="12">
        <f t="shared" si="4"/>
        <v>0</v>
      </c>
      <c r="I24" s="12">
        <f t="shared" si="4"/>
        <v>-0.98499999999999999</v>
      </c>
      <c r="J24" s="12" t="e">
        <f t="shared" si="4"/>
        <v>#N/A</v>
      </c>
      <c r="K24" s="12">
        <f t="shared" si="4"/>
        <v>-0.98499999999999999</v>
      </c>
      <c r="L24" s="12">
        <f t="shared" si="4"/>
        <v>-0.625</v>
      </c>
      <c r="M24" s="12" t="e">
        <f t="shared" si="4"/>
        <v>#N/A</v>
      </c>
      <c r="N24" s="12" t="e">
        <f t="shared" si="4"/>
        <v>#N/A</v>
      </c>
      <c r="O24" s="12">
        <f t="shared" si="4"/>
        <v>-0.98499999999999999</v>
      </c>
      <c r="P24" s="12">
        <f t="shared" si="4"/>
        <v>-0.98499999999999999</v>
      </c>
      <c r="Q24" s="12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25">
      <c r="A25" s="13"/>
      <c r="B25" s="14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4"/>
      <c r="O25" s="14"/>
      <c r="P25" s="14"/>
      <c r="Q25" s="11"/>
    </row>
    <row r="26" spans="1:30" x14ac:dyDescent="0.25">
      <c r="A26" t="s">
        <v>18</v>
      </c>
      <c r="B26">
        <v>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30" x14ac:dyDescent="0.25">
      <c r="A27" t="s">
        <v>19</v>
      </c>
      <c r="B27">
        <v>16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30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30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30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30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30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3:13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3:13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3:13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3:13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3:13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3:13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3:13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3:13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3:13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3:13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3:13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3:13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3:13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3:13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3:13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51" spans="1:4" x14ac:dyDescent="0.25">
      <c r="A51" t="s">
        <v>16</v>
      </c>
      <c r="B51" t="s">
        <v>17</v>
      </c>
      <c r="C51" t="s">
        <v>16</v>
      </c>
      <c r="D51" t="s">
        <v>16</v>
      </c>
    </row>
    <row r="52" spans="1:4" x14ac:dyDescent="0.25">
      <c r="B52" t="s">
        <v>20</v>
      </c>
    </row>
    <row r="53" spans="1:4" x14ac:dyDescent="0.25">
      <c r="A53">
        <v>0</v>
      </c>
      <c r="B53" s="4">
        <f>SIN(A53)</f>
        <v>0</v>
      </c>
      <c r="C53">
        <f>A53*2/PI()</f>
        <v>0</v>
      </c>
      <c r="D53">
        <f>C53-1</f>
        <v>-1</v>
      </c>
    </row>
    <row r="54" spans="1:4" x14ac:dyDescent="0.25">
      <c r="A54" s="4">
        <f>A53+PI()/32</f>
        <v>9.8174770424681035E-2</v>
      </c>
      <c r="B54" s="4">
        <f>SIN(A54)</f>
        <v>9.8017140329560604E-2</v>
      </c>
      <c r="C54" s="4">
        <f t="shared" ref="C54:C85" si="5">A54*2/PI()</f>
        <v>6.25E-2</v>
      </c>
      <c r="D54" s="4">
        <f>C54-1</f>
        <v>-0.9375</v>
      </c>
    </row>
    <row r="55" spans="1:4" x14ac:dyDescent="0.25">
      <c r="A55" s="4">
        <f t="shared" ref="A55:A84" si="6">A54+PI()/32</f>
        <v>0.19634954084936207</v>
      </c>
      <c r="B55" s="4">
        <f t="shared" ref="B55:B85" si="7">SIN(A55)</f>
        <v>0.19509032201612825</v>
      </c>
      <c r="C55" s="4">
        <f t="shared" si="5"/>
        <v>0.125</v>
      </c>
      <c r="D55" s="4">
        <f t="shared" ref="D55:D85" si="8">C55-1</f>
        <v>-0.875</v>
      </c>
    </row>
    <row r="56" spans="1:4" x14ac:dyDescent="0.25">
      <c r="A56" s="4">
        <f t="shared" si="6"/>
        <v>0.2945243112740431</v>
      </c>
      <c r="B56" s="4">
        <f t="shared" si="7"/>
        <v>0.29028467725446233</v>
      </c>
      <c r="C56" s="4">
        <f t="shared" si="5"/>
        <v>0.1875</v>
      </c>
      <c r="D56" s="4">
        <f t="shared" si="8"/>
        <v>-0.8125</v>
      </c>
    </row>
    <row r="57" spans="1:4" x14ac:dyDescent="0.25">
      <c r="A57" s="4">
        <f t="shared" si="6"/>
        <v>0.39269908169872414</v>
      </c>
      <c r="B57" s="4">
        <f t="shared" si="7"/>
        <v>0.38268343236508978</v>
      </c>
      <c r="C57" s="4">
        <f t="shared" si="5"/>
        <v>0.25</v>
      </c>
      <c r="D57" s="4">
        <f t="shared" si="8"/>
        <v>-0.75</v>
      </c>
    </row>
    <row r="58" spans="1:4" x14ac:dyDescent="0.25">
      <c r="A58" s="4">
        <f t="shared" si="6"/>
        <v>0.49087385212340517</v>
      </c>
      <c r="B58" s="4">
        <f t="shared" si="7"/>
        <v>0.47139673682599764</v>
      </c>
      <c r="C58" s="4">
        <f t="shared" si="5"/>
        <v>0.3125</v>
      </c>
      <c r="D58" s="4">
        <f t="shared" si="8"/>
        <v>-0.6875</v>
      </c>
    </row>
    <row r="59" spans="1:4" x14ac:dyDescent="0.25">
      <c r="A59" s="4">
        <f t="shared" si="6"/>
        <v>0.58904862254808621</v>
      </c>
      <c r="B59" s="4">
        <f t="shared" si="7"/>
        <v>0.55557023301960218</v>
      </c>
      <c r="C59" s="4">
        <f t="shared" si="5"/>
        <v>0.375</v>
      </c>
      <c r="D59" s="4">
        <f t="shared" si="8"/>
        <v>-0.625</v>
      </c>
    </row>
    <row r="60" spans="1:4" x14ac:dyDescent="0.25">
      <c r="A60" s="4">
        <f t="shared" si="6"/>
        <v>0.68722339297276724</v>
      </c>
      <c r="B60" s="4">
        <f t="shared" si="7"/>
        <v>0.63439328416364549</v>
      </c>
      <c r="C60" s="4">
        <f t="shared" si="5"/>
        <v>0.4375</v>
      </c>
      <c r="D60" s="4">
        <f t="shared" si="8"/>
        <v>-0.5625</v>
      </c>
    </row>
    <row r="61" spans="1:4" x14ac:dyDescent="0.25">
      <c r="A61" s="4">
        <f t="shared" si="6"/>
        <v>0.78539816339744828</v>
      </c>
      <c r="B61" s="4">
        <f t="shared" si="7"/>
        <v>0.70710678118654746</v>
      </c>
      <c r="C61" s="4">
        <f t="shared" si="5"/>
        <v>0.5</v>
      </c>
      <c r="D61" s="4">
        <f t="shared" si="8"/>
        <v>-0.5</v>
      </c>
    </row>
    <row r="62" spans="1:4" x14ac:dyDescent="0.25">
      <c r="A62" s="4">
        <f t="shared" si="6"/>
        <v>0.88357293382212931</v>
      </c>
      <c r="B62" s="4">
        <f t="shared" si="7"/>
        <v>0.77301045336273699</v>
      </c>
      <c r="C62" s="4">
        <f t="shared" si="5"/>
        <v>0.5625</v>
      </c>
      <c r="D62" s="4">
        <f t="shared" si="8"/>
        <v>-0.4375</v>
      </c>
    </row>
    <row r="63" spans="1:4" x14ac:dyDescent="0.25">
      <c r="A63" s="4">
        <f t="shared" si="6"/>
        <v>0.98174770424681035</v>
      </c>
      <c r="B63" s="4">
        <f t="shared" si="7"/>
        <v>0.83146961230254524</v>
      </c>
      <c r="C63" s="4">
        <f t="shared" si="5"/>
        <v>0.625</v>
      </c>
      <c r="D63" s="4">
        <f t="shared" si="8"/>
        <v>-0.375</v>
      </c>
    </row>
    <row r="64" spans="1:4" x14ac:dyDescent="0.25">
      <c r="A64" s="4">
        <f t="shared" si="6"/>
        <v>1.0799224746714913</v>
      </c>
      <c r="B64" s="4">
        <f t="shared" si="7"/>
        <v>0.88192126434835494</v>
      </c>
      <c r="C64" s="4">
        <f t="shared" si="5"/>
        <v>0.68749999999999989</v>
      </c>
      <c r="D64" s="4">
        <f t="shared" si="8"/>
        <v>-0.31250000000000011</v>
      </c>
    </row>
    <row r="65" spans="1:4" x14ac:dyDescent="0.25">
      <c r="A65" s="4">
        <f t="shared" si="6"/>
        <v>1.1780972450961724</v>
      </c>
      <c r="B65" s="4">
        <f t="shared" si="7"/>
        <v>0.92387953251128674</v>
      </c>
      <c r="C65" s="4">
        <f t="shared" si="5"/>
        <v>0.75</v>
      </c>
      <c r="D65" s="4">
        <f t="shared" si="8"/>
        <v>-0.25</v>
      </c>
    </row>
    <row r="66" spans="1:4" x14ac:dyDescent="0.25">
      <c r="A66" s="4">
        <f t="shared" si="6"/>
        <v>1.2762720155208536</v>
      </c>
      <c r="B66" s="4">
        <f t="shared" si="7"/>
        <v>0.95694033573220894</v>
      </c>
      <c r="C66" s="4">
        <f t="shared" si="5"/>
        <v>0.81250000000000011</v>
      </c>
      <c r="D66" s="4">
        <f t="shared" si="8"/>
        <v>-0.18749999999999989</v>
      </c>
    </row>
    <row r="67" spans="1:4" x14ac:dyDescent="0.25">
      <c r="A67" s="4">
        <f t="shared" si="6"/>
        <v>1.3744467859455347</v>
      </c>
      <c r="B67" s="4">
        <f t="shared" si="7"/>
        <v>0.98078528040323043</v>
      </c>
      <c r="C67" s="4">
        <f t="shared" si="5"/>
        <v>0.87500000000000011</v>
      </c>
      <c r="D67" s="4">
        <f t="shared" si="8"/>
        <v>-0.12499999999999989</v>
      </c>
    </row>
    <row r="68" spans="1:4" x14ac:dyDescent="0.25">
      <c r="A68" s="4">
        <f t="shared" si="6"/>
        <v>1.4726215563702159</v>
      </c>
      <c r="B68" s="4">
        <f t="shared" si="7"/>
        <v>0.99518472667219693</v>
      </c>
      <c r="C68" s="4">
        <f t="shared" si="5"/>
        <v>0.93750000000000022</v>
      </c>
      <c r="D68" s="4">
        <f t="shared" si="8"/>
        <v>-6.2499999999999778E-2</v>
      </c>
    </row>
    <row r="69" spans="1:4" x14ac:dyDescent="0.25">
      <c r="A69" s="4">
        <f t="shared" si="6"/>
        <v>1.570796326794897</v>
      </c>
      <c r="B69" s="4">
        <f t="shared" si="7"/>
        <v>1</v>
      </c>
      <c r="C69" s="4">
        <f t="shared" si="5"/>
        <v>1.0000000000000002</v>
      </c>
      <c r="D69" s="4">
        <f t="shared" si="8"/>
        <v>0</v>
      </c>
    </row>
    <row r="70" spans="1:4" x14ac:dyDescent="0.25">
      <c r="A70" s="4">
        <f t="shared" si="6"/>
        <v>1.6689710972195781</v>
      </c>
      <c r="B70" s="4">
        <f t="shared" si="7"/>
        <v>0.99518472667219682</v>
      </c>
      <c r="C70" s="4">
        <f t="shared" si="5"/>
        <v>1.0625000000000004</v>
      </c>
      <c r="D70" s="4">
        <f t="shared" si="8"/>
        <v>6.2500000000000444E-2</v>
      </c>
    </row>
    <row r="71" spans="1:4" x14ac:dyDescent="0.25">
      <c r="A71" s="4">
        <f t="shared" si="6"/>
        <v>1.7671458676442593</v>
      </c>
      <c r="B71" s="4">
        <f t="shared" si="7"/>
        <v>0.98078528040323032</v>
      </c>
      <c r="C71" s="4">
        <f t="shared" si="5"/>
        <v>1.1250000000000004</v>
      </c>
      <c r="D71" s="4">
        <f t="shared" si="8"/>
        <v>0.12500000000000044</v>
      </c>
    </row>
    <row r="72" spans="1:4" x14ac:dyDescent="0.25">
      <c r="A72" s="4">
        <f t="shared" si="6"/>
        <v>1.8653206380689404</v>
      </c>
      <c r="B72" s="4">
        <f t="shared" si="7"/>
        <v>0.95694033573220871</v>
      </c>
      <c r="C72" s="4">
        <f t="shared" si="5"/>
        <v>1.1875000000000004</v>
      </c>
      <c r="D72" s="4">
        <f t="shared" si="8"/>
        <v>0.18750000000000044</v>
      </c>
    </row>
    <row r="73" spans="1:4" x14ac:dyDescent="0.25">
      <c r="A73" s="4">
        <f t="shared" si="6"/>
        <v>1.9634954084936216</v>
      </c>
      <c r="B73" s="4">
        <f t="shared" si="7"/>
        <v>0.92387953251128641</v>
      </c>
      <c r="C73" s="4">
        <f t="shared" si="5"/>
        <v>1.2500000000000007</v>
      </c>
      <c r="D73" s="4">
        <f t="shared" si="8"/>
        <v>0.25000000000000067</v>
      </c>
    </row>
    <row r="74" spans="1:4" x14ac:dyDescent="0.25">
      <c r="A74" s="4">
        <f t="shared" si="6"/>
        <v>2.0616701789183027</v>
      </c>
      <c r="B74" s="4">
        <f t="shared" si="7"/>
        <v>0.88192126434835461</v>
      </c>
      <c r="C74" s="4">
        <f t="shared" si="5"/>
        <v>1.3125000000000007</v>
      </c>
      <c r="D74" s="4">
        <f t="shared" si="8"/>
        <v>0.31250000000000067</v>
      </c>
    </row>
    <row r="75" spans="1:4" x14ac:dyDescent="0.25">
      <c r="A75" s="4">
        <f t="shared" si="6"/>
        <v>2.1598449493429839</v>
      </c>
      <c r="B75" s="4">
        <f t="shared" si="7"/>
        <v>0.83146961230254468</v>
      </c>
      <c r="C75" s="4">
        <f t="shared" si="5"/>
        <v>1.3750000000000007</v>
      </c>
      <c r="D75" s="4">
        <f t="shared" si="8"/>
        <v>0.37500000000000067</v>
      </c>
    </row>
    <row r="76" spans="1:4" x14ac:dyDescent="0.25">
      <c r="A76" s="4">
        <f t="shared" si="6"/>
        <v>2.258019719767665</v>
      </c>
      <c r="B76" s="4">
        <f t="shared" si="7"/>
        <v>0.77301045336273622</v>
      </c>
      <c r="C76" s="4">
        <f t="shared" si="5"/>
        <v>1.4375000000000009</v>
      </c>
      <c r="D76" s="4">
        <f t="shared" si="8"/>
        <v>0.43750000000000089</v>
      </c>
    </row>
    <row r="77" spans="1:4" x14ac:dyDescent="0.25">
      <c r="A77" s="4">
        <f t="shared" si="6"/>
        <v>2.3561944901923462</v>
      </c>
      <c r="B77" s="4">
        <f t="shared" si="7"/>
        <v>0.70710678118654668</v>
      </c>
      <c r="C77" s="4">
        <f t="shared" si="5"/>
        <v>1.5000000000000009</v>
      </c>
      <c r="D77" s="4">
        <f t="shared" si="8"/>
        <v>0.50000000000000089</v>
      </c>
    </row>
    <row r="78" spans="1:4" x14ac:dyDescent="0.25">
      <c r="A78" s="4">
        <f t="shared" si="6"/>
        <v>2.4543692606170273</v>
      </c>
      <c r="B78" s="4">
        <f t="shared" si="7"/>
        <v>0.63439328416364449</v>
      </c>
      <c r="C78" s="4">
        <f t="shared" si="5"/>
        <v>1.5625000000000009</v>
      </c>
      <c r="D78" s="4">
        <f t="shared" si="8"/>
        <v>0.56250000000000089</v>
      </c>
    </row>
    <row r="79" spans="1:4" x14ac:dyDescent="0.25">
      <c r="A79" s="4">
        <f t="shared" si="6"/>
        <v>2.5525440310417085</v>
      </c>
      <c r="B79" s="4">
        <f t="shared" si="7"/>
        <v>0.55557023301960107</v>
      </c>
      <c r="C79" s="4">
        <f t="shared" si="5"/>
        <v>1.6250000000000009</v>
      </c>
      <c r="D79" s="4">
        <f t="shared" si="8"/>
        <v>0.62500000000000089</v>
      </c>
    </row>
    <row r="80" spans="1:4" x14ac:dyDescent="0.25">
      <c r="A80" s="4">
        <f t="shared" si="6"/>
        <v>2.6507188014663896</v>
      </c>
      <c r="B80" s="4">
        <f t="shared" si="7"/>
        <v>0.47139673682599625</v>
      </c>
      <c r="C80" s="4">
        <f t="shared" si="5"/>
        <v>1.6875000000000011</v>
      </c>
      <c r="D80" s="4">
        <f t="shared" si="8"/>
        <v>0.68750000000000111</v>
      </c>
    </row>
    <row r="81" spans="1:4" x14ac:dyDescent="0.25">
      <c r="A81" s="4">
        <f t="shared" si="6"/>
        <v>2.7488935718910708</v>
      </c>
      <c r="B81" s="4">
        <f t="shared" si="7"/>
        <v>0.38268343236508823</v>
      </c>
      <c r="C81" s="4">
        <f t="shared" si="5"/>
        <v>1.7500000000000011</v>
      </c>
      <c r="D81" s="4">
        <f t="shared" si="8"/>
        <v>0.75000000000000111</v>
      </c>
    </row>
    <row r="82" spans="1:4" x14ac:dyDescent="0.25">
      <c r="A82" s="4">
        <f t="shared" si="6"/>
        <v>2.8470683423157519</v>
      </c>
      <c r="B82" s="4">
        <f t="shared" si="7"/>
        <v>0.29028467725446067</v>
      </c>
      <c r="C82" s="4">
        <f t="shared" si="5"/>
        <v>1.8125000000000011</v>
      </c>
      <c r="D82" s="4">
        <f t="shared" si="8"/>
        <v>0.81250000000000111</v>
      </c>
    </row>
    <row r="83" spans="1:4" x14ac:dyDescent="0.25">
      <c r="A83" s="4">
        <f t="shared" si="6"/>
        <v>2.945243112740433</v>
      </c>
      <c r="B83" s="4">
        <f t="shared" si="7"/>
        <v>0.19509032201612642</v>
      </c>
      <c r="C83" s="4">
        <f t="shared" si="5"/>
        <v>1.8750000000000013</v>
      </c>
      <c r="D83" s="4">
        <f t="shared" si="8"/>
        <v>0.87500000000000133</v>
      </c>
    </row>
    <row r="84" spans="1:4" x14ac:dyDescent="0.25">
      <c r="A84" s="4">
        <f t="shared" si="6"/>
        <v>3.0434178831651142</v>
      </c>
      <c r="B84" s="4">
        <f t="shared" si="7"/>
        <v>9.8017140329558619E-2</v>
      </c>
      <c r="C84" s="4">
        <f t="shared" si="5"/>
        <v>1.9375000000000013</v>
      </c>
      <c r="D84" s="4">
        <f t="shared" si="8"/>
        <v>0.93750000000000133</v>
      </c>
    </row>
    <row r="85" spans="1:4" x14ac:dyDescent="0.25">
      <c r="A85" s="4">
        <f t="shared" ref="A85" si="9">A84+PI()/32</f>
        <v>3.1415926535897953</v>
      </c>
      <c r="B85" s="4">
        <f t="shared" si="7"/>
        <v>-2.0979312037594511E-15</v>
      </c>
      <c r="C85" s="4">
        <f t="shared" si="5"/>
        <v>2.0000000000000013</v>
      </c>
      <c r="D85" s="4">
        <f t="shared" si="8"/>
        <v>1.0000000000000013</v>
      </c>
    </row>
  </sheetData>
  <conditionalFormatting sqref="B15:P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G10</vt:lpstr>
      <vt:lpstr>Euro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Chikako Matsumoto</dc:creator>
  <cp:lastModifiedBy>Chikako Matsumoto</cp:lastModifiedBy>
  <dcterms:created xsi:type="dcterms:W3CDTF">2016-02-16T16:37:53Z</dcterms:created>
  <dcterms:modified xsi:type="dcterms:W3CDTF">2016-10-18T15:34:45Z</dcterms:modified>
</cp:coreProperties>
</file>