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AKERIN\2024\"/>
    </mc:Choice>
  </mc:AlternateContent>
  <xr:revisionPtr revIDLastSave="0" documentId="13_ncr:1_{22682857-8B3E-44A4-9A8B-C7AF72321C4E}" xr6:coauthVersionLast="45" xr6:coauthVersionMax="45" xr10:uidLastSave="{00000000-0000-0000-0000-000000000000}"/>
  <bookViews>
    <workbookView xWindow="-120" yWindow="-120" windowWidth="20730" windowHeight="11160" firstSheet="1" activeTab="3" xr2:uid="{4F68D828-C374-4000-835B-2E94470A6855}"/>
  </bookViews>
  <sheets>
    <sheet name="ALOKASI Waktu" sheetId="1" r:id="rId1"/>
    <sheet name="daftar harga" sheetId="2" r:id="rId2"/>
    <sheet name="kegiatan 1" sheetId="3" r:id="rId3"/>
    <sheet name="Kegiatan 2" sheetId="4" r:id="rId4"/>
    <sheet name="Kegiatan 3" sheetId="5" r:id="rId5"/>
    <sheet name="Kegiatan 4" sheetId="6" r:id="rId6"/>
    <sheet name="Penentu Baju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5" i="6" l="1"/>
  <c r="F6" i="6"/>
  <c r="F7" i="6"/>
  <c r="F8" i="6"/>
  <c r="F9" i="6"/>
  <c r="F10" i="6"/>
  <c r="F11" i="6"/>
  <c r="F4" i="6"/>
  <c r="E5" i="6"/>
  <c r="E6" i="6"/>
  <c r="E7" i="6"/>
  <c r="E8" i="6"/>
  <c r="E9" i="6"/>
  <c r="E10" i="6"/>
  <c r="E11" i="6"/>
  <c r="E4" i="6"/>
  <c r="E5" i="5"/>
  <c r="F5" i="5" s="1"/>
  <c r="E6" i="5"/>
  <c r="F6" i="5" s="1"/>
  <c r="E7" i="5"/>
  <c r="F7" i="5" s="1"/>
  <c r="E8" i="5"/>
  <c r="F8" i="5" s="1"/>
  <c r="E9" i="5"/>
  <c r="F9" i="5" s="1"/>
  <c r="E10" i="5"/>
  <c r="F10" i="5" s="1"/>
  <c r="E11" i="5"/>
  <c r="F11" i="5" s="1"/>
  <c r="E4" i="5"/>
  <c r="F4" i="5" s="1"/>
  <c r="E5" i="4"/>
  <c r="E6" i="4"/>
  <c r="E7" i="4"/>
  <c r="E8" i="4"/>
  <c r="E9" i="4"/>
  <c r="E10" i="4"/>
  <c r="E11" i="4"/>
  <c r="E4" i="4"/>
  <c r="F5" i="3"/>
  <c r="F6" i="3"/>
  <c r="F7" i="3"/>
  <c r="F8" i="3"/>
  <c r="F9" i="3"/>
  <c r="F10" i="3"/>
  <c r="F11" i="3"/>
  <c r="F4" i="3"/>
  <c r="E5" i="3"/>
  <c r="E6" i="3"/>
  <c r="E7" i="3"/>
  <c r="E8" i="3"/>
  <c r="E9" i="3"/>
  <c r="E10" i="3"/>
  <c r="E11" i="3"/>
  <c r="E4" i="3"/>
  <c r="D5" i="2"/>
  <c r="D6" i="2"/>
  <c r="D7" i="2"/>
  <c r="D8" i="2"/>
  <c r="D9" i="2"/>
  <c r="D10" i="2"/>
  <c r="D11" i="2"/>
  <c r="D12" i="2"/>
  <c r="D13" i="2"/>
  <c r="D4" i="2"/>
  <c r="F5" i="4" l="1"/>
  <c r="F6" i="4"/>
  <c r="F7" i="4"/>
  <c r="F8" i="4"/>
  <c r="F9" i="4"/>
  <c r="F10" i="4"/>
  <c r="F11" i="4"/>
  <c r="F4" i="4"/>
  <c r="E4" i="2" l="1"/>
  <c r="F4" i="2" s="1"/>
  <c r="E5" i="2"/>
  <c r="F5" i="2" s="1"/>
  <c r="E6" i="2"/>
  <c r="F6" i="2" s="1"/>
  <c r="E7" i="2"/>
  <c r="F7" i="2" s="1"/>
  <c r="E8" i="2"/>
  <c r="F8" i="2" s="1"/>
  <c r="E9" i="2"/>
  <c r="F9" i="2" s="1"/>
  <c r="E10" i="2"/>
  <c r="F10" i="2" s="1"/>
  <c r="E11" i="2"/>
  <c r="F11" i="2" s="1"/>
  <c r="E12" i="2"/>
  <c r="F12" i="2" s="1"/>
  <c r="E13" i="2"/>
  <c r="F13" i="2" s="1"/>
  <c r="B20" i="1"/>
</calcChain>
</file>

<file path=xl/sharedStrings.xml><?xml version="1.0" encoding="utf-8"?>
<sst xmlns="http://schemas.openxmlformats.org/spreadsheetml/2006/main" count="293" uniqueCount="96">
  <si>
    <t>Alokasi Waktu</t>
  </si>
  <si>
    <t>RENCANA KEGIATAN PELATIHAN</t>
  </si>
  <si>
    <t>KD</t>
  </si>
  <si>
    <t>BEBAN</t>
  </si>
  <si>
    <t>Senin</t>
  </si>
  <si>
    <t>Selasa</t>
  </si>
  <si>
    <t>Rabu</t>
  </si>
  <si>
    <t>Kamis</t>
  </si>
  <si>
    <t>Jumat</t>
  </si>
  <si>
    <t>Sabtu</t>
  </si>
  <si>
    <t>Minggu</t>
  </si>
  <si>
    <t xml:space="preserve">Mengidentifikasi perangkat penyusun komputer </t>
  </si>
  <si>
    <t xml:space="preserve">Mengidentifikasi spesifikasi perangkat komputer </t>
  </si>
  <si>
    <t xml:space="preserve">Melakukan penanganan awal (Troubleshooting) atas masalah pada PC </t>
  </si>
  <si>
    <t xml:space="preserve">Memasang perlengkapan komputer </t>
  </si>
  <si>
    <t xml:space="preserve">Melakukan instalasi operating system </t>
  </si>
  <si>
    <t xml:space="preserve">Melakukan instalasi software aplikasi </t>
  </si>
  <si>
    <t xml:space="preserve">Mengoperasikan komputer personal yang berdiri sendiri (PC stand alone) </t>
  </si>
  <si>
    <t xml:space="preserve">Memperbaiki komputer yang terinfeksi virus </t>
  </si>
  <si>
    <t xml:space="preserve">Melakukan instalasi jaringan komputer </t>
  </si>
  <si>
    <t>Pendalaman SoftSkill / enterpreneurship</t>
  </si>
  <si>
    <t>Analisis Usaha</t>
  </si>
  <si>
    <t>Ujian</t>
  </si>
  <si>
    <t>TOTAL</t>
  </si>
  <si>
    <t>No</t>
  </si>
  <si>
    <t>Nama Bahan</t>
  </si>
  <si>
    <t>Harga 1</t>
  </si>
  <si>
    <t>Harga 2</t>
  </si>
  <si>
    <t>Harga 3</t>
  </si>
  <si>
    <t>Harga 4</t>
  </si>
  <si>
    <t>Snack Pagi</t>
  </si>
  <si>
    <t>Snack Sore</t>
  </si>
  <si>
    <t>Makan Siang</t>
  </si>
  <si>
    <t>Aqua gelas</t>
  </si>
  <si>
    <t>galon</t>
  </si>
  <si>
    <t>Tisue</t>
  </si>
  <si>
    <t>Topi</t>
  </si>
  <si>
    <t>ATK</t>
  </si>
  <si>
    <t>Transport</t>
  </si>
  <si>
    <t>Honor</t>
  </si>
  <si>
    <t>Hari</t>
  </si>
  <si>
    <t>Baju Siswa</t>
  </si>
  <si>
    <t>Baju Guru</t>
  </si>
  <si>
    <t>Putih abu</t>
  </si>
  <si>
    <t>Batik</t>
  </si>
  <si>
    <t>Praktik</t>
  </si>
  <si>
    <t>Pramuka</t>
  </si>
  <si>
    <t>Olahraga</t>
  </si>
  <si>
    <t>PDH</t>
  </si>
  <si>
    <t>Putih hitam</t>
  </si>
  <si>
    <t>Adat</t>
  </si>
  <si>
    <t>Bebas</t>
  </si>
  <si>
    <t>Kegiatan 1</t>
  </si>
  <si>
    <t>Jumlah</t>
  </si>
  <si>
    <t>Satuan</t>
  </si>
  <si>
    <t>Harga</t>
  </si>
  <si>
    <t>Total Harga</t>
  </si>
  <si>
    <t>Paket</t>
  </si>
  <si>
    <t>Kotak</t>
  </si>
  <si>
    <t>Buah</t>
  </si>
  <si>
    <t>Ahmadi Muslim</t>
  </si>
  <si>
    <t>Ketua Panitia,</t>
  </si>
  <si>
    <t>Nip. 81376481273681</t>
  </si>
  <si>
    <t>Kegiatan 2</t>
  </si>
  <si>
    <t>Kegiatan 3</t>
  </si>
  <si>
    <t>Kegiatan 4</t>
  </si>
  <si>
    <t>senin</t>
  </si>
  <si>
    <t>selasa</t>
  </si>
  <si>
    <t>rabu</t>
  </si>
  <si>
    <t>kamis</t>
  </si>
  <si>
    <t>jumat</t>
  </si>
  <si>
    <t>sabtu</t>
  </si>
  <si>
    <t>Peserta</t>
  </si>
  <si>
    <t>Baju</t>
  </si>
  <si>
    <t>Kegiatan</t>
  </si>
  <si>
    <t>Kegiatan1</t>
  </si>
  <si>
    <t>Kegiatan2</t>
  </si>
  <si>
    <t>Kegiatan3</t>
  </si>
  <si>
    <t>Kegiatan4</t>
  </si>
  <si>
    <t>Kegiatan5</t>
  </si>
  <si>
    <t>Kegiatan6</t>
  </si>
  <si>
    <t>Kegiatan7</t>
  </si>
  <si>
    <t>Kegiatan8</t>
  </si>
  <si>
    <t>Kegiatan9</t>
  </si>
  <si>
    <t>Kegiatan10</t>
  </si>
  <si>
    <t>Kegiatan11</t>
  </si>
  <si>
    <t>Kegiatan12</t>
  </si>
  <si>
    <t>Kegiatan13</t>
  </si>
  <si>
    <t>Kegiatan14</t>
  </si>
  <si>
    <t>Kegiatan15</t>
  </si>
  <si>
    <t>Kegiatan16</t>
  </si>
  <si>
    <t>Kegiatan17</t>
  </si>
  <si>
    <t>Kegiatan18</t>
  </si>
  <si>
    <t>Kegiatan19</t>
  </si>
  <si>
    <t>Kegiatan20</t>
  </si>
  <si>
    <t>Kegiatan21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</si>
</sst>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charset val="1"/>
      <scheme val="minor"/>
    </font>
    <font>
      <sz val="9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2" fillId="0" borderId="0"/>
    <xf numFmtId="0" fontId="8" fillId="0" borderId="0"/>
    <xf numFmtId="0" fontId="7" fillId="0" borderId="0"/>
  </cellStyleXfs>
  <cellXfs count="55">
    <xf numFmtId="0" fontId="0" fillId="0" borderId="0" xfId="0"/>
    <xf numFmtId="0" fontId="4" fillId="0" borderId="1" xfId="1" applyFont="1" applyBorder="1" applyAlignment="1">
      <alignment vertical="center" wrapText="1"/>
    </xf>
    <xf numFmtId="0" fontId="3" fillId="0" borderId="1" xfId="1" applyFont="1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3" fontId="0" fillId="0" borderId="1" xfId="0" applyNumberFormat="1" applyBorder="1"/>
    <xf numFmtId="0" fontId="4" fillId="0" borderId="2" xfId="0" applyFont="1" applyBorder="1"/>
    <xf numFmtId="0" fontId="4" fillId="3" borderId="1" xfId="0" applyFont="1" applyFill="1" applyBorder="1"/>
    <xf numFmtId="0" fontId="4" fillId="0" borderId="1" xfId="0" applyFont="1" applyBorder="1"/>
    <xf numFmtId="0" fontId="4" fillId="4" borderId="1" xfId="0" applyFont="1" applyFill="1" applyBorder="1"/>
    <xf numFmtId="0" fontId="3" fillId="0" borderId="1" xfId="0" applyFont="1" applyBorder="1" applyAlignment="1">
      <alignment textRotation="90"/>
    </xf>
    <xf numFmtId="0" fontId="3" fillId="4" borderId="1" xfId="0" applyFont="1" applyFill="1" applyBorder="1" applyAlignment="1">
      <alignment textRotation="90"/>
    </xf>
    <xf numFmtId="0" fontId="4" fillId="0" borderId="1" xfId="0" applyFont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5" borderId="1" xfId="0" applyFont="1" applyFill="1" applyBorder="1"/>
    <xf numFmtId="0" fontId="4" fillId="0" borderId="0" xfId="0" applyFont="1"/>
    <xf numFmtId="0" fontId="4" fillId="0" borderId="1" xfId="0" applyFont="1" applyFill="1" applyBorder="1"/>
    <xf numFmtId="0" fontId="4" fillId="6" borderId="1" xfId="0" applyFont="1" applyFill="1" applyBorder="1"/>
    <xf numFmtId="0" fontId="4" fillId="6" borderId="0" xfId="0" applyFont="1" applyFill="1"/>
    <xf numFmtId="0" fontId="3" fillId="0" borderId="1" xfId="1" applyFont="1" applyBorder="1" applyAlignment="1">
      <alignment vertical="center" wrapText="1"/>
    </xf>
    <xf numFmtId="0" fontId="4" fillId="0" borderId="0" xfId="0" applyFont="1" applyBorder="1"/>
    <xf numFmtId="0" fontId="0" fillId="0" borderId="1" xfId="0" applyBorder="1"/>
    <xf numFmtId="0" fontId="1" fillId="4" borderId="1" xfId="0" applyFont="1" applyFill="1" applyBorder="1"/>
    <xf numFmtId="0" fontId="0" fillId="0" borderId="1" xfId="0" applyBorder="1"/>
    <xf numFmtId="3" fontId="0" fillId="0" borderId="1" xfId="0" applyNumberFormat="1" applyBorder="1"/>
    <xf numFmtId="0" fontId="1" fillId="4" borderId="1" xfId="0" applyFont="1" applyFill="1" applyBorder="1"/>
    <xf numFmtId="0" fontId="0" fillId="0" borderId="0" xfId="0"/>
    <xf numFmtId="0" fontId="0" fillId="0" borderId="1" xfId="0" applyBorder="1"/>
    <xf numFmtId="3" fontId="0" fillId="0" borderId="1" xfId="0" applyNumberFormat="1" applyBorder="1"/>
    <xf numFmtId="0" fontId="1" fillId="4" borderId="1" xfId="0" applyFont="1" applyFill="1" applyBorder="1"/>
    <xf numFmtId="0" fontId="1" fillId="0" borderId="0" xfId="0" applyFont="1"/>
    <xf numFmtId="0" fontId="6" fillId="0" borderId="0" xfId="0" applyFont="1"/>
    <xf numFmtId="0" fontId="1" fillId="7" borderId="1" xfId="0" applyFont="1" applyFill="1" applyBorder="1" applyAlignment="1">
      <alignment horizontal="center" vertical="center"/>
    </xf>
    <xf numFmtId="0" fontId="0" fillId="0" borderId="1" xfId="0" applyBorder="1"/>
    <xf numFmtId="0" fontId="1" fillId="4" borderId="1" xfId="0" applyFont="1" applyFill="1" applyBorder="1"/>
    <xf numFmtId="0" fontId="0" fillId="0" borderId="0" xfId="0"/>
    <xf numFmtId="0" fontId="0" fillId="0" borderId="1" xfId="0" applyBorder="1"/>
    <xf numFmtId="0" fontId="1" fillId="4" borderId="1" xfId="0" applyFont="1" applyFill="1" applyBorder="1"/>
    <xf numFmtId="0" fontId="1" fillId="7" borderId="1" xfId="0" applyFont="1" applyFill="1" applyBorder="1"/>
    <xf numFmtId="0" fontId="0" fillId="0" borderId="1" xfId="0" applyBorder="1"/>
    <xf numFmtId="0" fontId="1" fillId="4" borderId="1" xfId="0" applyFont="1" applyFill="1" applyBorder="1"/>
    <xf numFmtId="0" fontId="0" fillId="0" borderId="0" xfId="0"/>
    <xf numFmtId="0" fontId="0" fillId="0" borderId="1" xfId="0" applyBorder="1"/>
    <xf numFmtId="0" fontId="3" fillId="0" borderId="0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textRotation="90"/>
    </xf>
    <xf numFmtId="0" fontId="3" fillId="0" borderId="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4">
    <cellStyle name="Normal" xfId="0" builtinId="0"/>
    <cellStyle name="Normal 2" xfId="1" xr:uid="{1FC28355-482B-4034-81F6-8B43E6011BBC}"/>
    <cellStyle name="Normal 3" xfId="3" xr:uid="{60DE5CC6-50D3-4719-9F66-43FAFA0D9307}"/>
    <cellStyle name="Normal 5" xfId="2" xr:uid="{4F152FF3-E7CD-4528-A188-7A1260BBA05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CB734-9FF9-4C15-A6A4-F2B6828C6949}">
  <dimension ref="A1:AG20"/>
  <sheetViews>
    <sheetView zoomScale="66" zoomScaleNormal="66" workbookViewId="0">
      <selection activeCell="Q9" sqref="Q9"/>
    </sheetView>
  </sheetViews>
  <sheetFormatPr defaultColWidth="4.5703125" defaultRowHeight="15" x14ac:dyDescent="0.25"/>
  <cols>
    <col min="1" max="1" width="40.42578125" customWidth="1"/>
    <col min="2" max="2" width="6.42578125" customWidth="1"/>
  </cols>
  <sheetData>
    <row r="1" spans="1:33" x14ac:dyDescent="0.25">
      <c r="A1" s="43" t="s">
        <v>1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  <c r="AF1" s="43"/>
      <c r="AG1" s="43"/>
    </row>
    <row r="2" spans="1:33" x14ac:dyDescent="0.25">
      <c r="A2" s="20"/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</row>
    <row r="3" spans="1:33" x14ac:dyDescent="0.25">
      <c r="A3" s="6"/>
      <c r="B3" s="6"/>
      <c r="C3" s="44" t="s">
        <v>0</v>
      </c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4"/>
    </row>
    <row r="4" spans="1:33" ht="21" customHeight="1" x14ac:dyDescent="0.25">
      <c r="A4" s="46" t="s">
        <v>2</v>
      </c>
      <c r="B4" s="45" t="s">
        <v>3</v>
      </c>
      <c r="C4" s="7">
        <v>1</v>
      </c>
      <c r="D4" s="7">
        <v>2</v>
      </c>
      <c r="E4" s="7">
        <v>3</v>
      </c>
      <c r="F4" s="7">
        <v>4</v>
      </c>
      <c r="G4" s="7">
        <v>5</v>
      </c>
      <c r="H4" s="7">
        <v>6</v>
      </c>
      <c r="I4" s="7"/>
      <c r="J4" s="7">
        <v>7</v>
      </c>
      <c r="K4" s="7">
        <v>8</v>
      </c>
      <c r="L4" s="7">
        <v>9</v>
      </c>
      <c r="M4" s="7">
        <v>10</v>
      </c>
      <c r="N4" s="7">
        <v>11</v>
      </c>
      <c r="O4" s="7">
        <v>12</v>
      </c>
      <c r="P4" s="7"/>
      <c r="Q4" s="7">
        <v>13</v>
      </c>
      <c r="R4" s="7">
        <v>14</v>
      </c>
      <c r="S4" s="7">
        <v>15</v>
      </c>
      <c r="T4" s="7">
        <v>16</v>
      </c>
      <c r="U4" s="7">
        <v>17</v>
      </c>
      <c r="V4" s="7"/>
      <c r="W4" s="7"/>
      <c r="X4" s="7"/>
      <c r="Y4" s="7">
        <v>18</v>
      </c>
      <c r="Z4" s="7">
        <v>19</v>
      </c>
      <c r="AA4" s="7">
        <v>20</v>
      </c>
      <c r="AB4" s="7">
        <v>21</v>
      </c>
      <c r="AC4" s="7">
        <v>22</v>
      </c>
      <c r="AD4" s="7"/>
      <c r="AE4" s="7">
        <v>23</v>
      </c>
      <c r="AF4" s="7">
        <v>24</v>
      </c>
      <c r="AG4" s="7">
        <v>25</v>
      </c>
    </row>
    <row r="5" spans="1:33" ht="21" customHeight="1" x14ac:dyDescent="0.25">
      <c r="A5" s="46"/>
      <c r="B5" s="45"/>
      <c r="C5" s="8">
        <v>20</v>
      </c>
      <c r="D5" s="8">
        <v>21</v>
      </c>
      <c r="E5" s="8">
        <v>22</v>
      </c>
      <c r="F5" s="8">
        <v>23</v>
      </c>
      <c r="G5" s="8">
        <v>24</v>
      </c>
      <c r="H5" s="8">
        <v>25</v>
      </c>
      <c r="I5" s="9">
        <v>26</v>
      </c>
      <c r="J5" s="8">
        <v>27</v>
      </c>
      <c r="K5" s="8">
        <v>28</v>
      </c>
      <c r="L5" s="8">
        <v>29</v>
      </c>
      <c r="M5" s="8">
        <v>30</v>
      </c>
      <c r="N5" s="8">
        <v>1</v>
      </c>
      <c r="O5" s="8">
        <v>2</v>
      </c>
      <c r="P5" s="9">
        <v>3</v>
      </c>
      <c r="Q5" s="8">
        <v>4</v>
      </c>
      <c r="R5" s="8">
        <v>5</v>
      </c>
      <c r="S5" s="8">
        <v>6</v>
      </c>
      <c r="T5" s="8">
        <v>7</v>
      </c>
      <c r="U5" s="8">
        <v>8</v>
      </c>
      <c r="V5" s="9">
        <v>9</v>
      </c>
      <c r="W5" s="9">
        <v>10</v>
      </c>
      <c r="X5" s="9">
        <v>11</v>
      </c>
      <c r="Y5" s="8">
        <v>12</v>
      </c>
      <c r="Z5" s="8">
        <v>13</v>
      </c>
      <c r="AA5" s="8">
        <v>14</v>
      </c>
      <c r="AB5" s="8">
        <v>15</v>
      </c>
      <c r="AC5" s="8">
        <v>16</v>
      </c>
      <c r="AD5" s="9">
        <v>17</v>
      </c>
      <c r="AE5" s="8">
        <v>18</v>
      </c>
      <c r="AF5" s="8">
        <v>19</v>
      </c>
      <c r="AG5" s="8">
        <v>20</v>
      </c>
    </row>
    <row r="6" spans="1:33" ht="42" customHeight="1" x14ac:dyDescent="0.25">
      <c r="A6" s="46"/>
      <c r="B6" s="45"/>
      <c r="C6" s="10" t="s">
        <v>4</v>
      </c>
      <c r="D6" s="10" t="s">
        <v>5</v>
      </c>
      <c r="E6" s="10" t="s">
        <v>6</v>
      </c>
      <c r="F6" s="10" t="s">
        <v>7</v>
      </c>
      <c r="G6" s="10" t="s">
        <v>8</v>
      </c>
      <c r="H6" s="10" t="s">
        <v>9</v>
      </c>
      <c r="I6" s="11" t="s">
        <v>10</v>
      </c>
      <c r="J6" s="10" t="s">
        <v>4</v>
      </c>
      <c r="K6" s="10" t="s">
        <v>5</v>
      </c>
      <c r="L6" s="10" t="s">
        <v>6</v>
      </c>
      <c r="M6" s="10" t="s">
        <v>7</v>
      </c>
      <c r="N6" s="10" t="s">
        <v>8</v>
      </c>
      <c r="O6" s="10" t="s">
        <v>9</v>
      </c>
      <c r="P6" s="11" t="s">
        <v>10</v>
      </c>
      <c r="Q6" s="10" t="s">
        <v>4</v>
      </c>
      <c r="R6" s="10" t="s">
        <v>5</v>
      </c>
      <c r="S6" s="10" t="s">
        <v>6</v>
      </c>
      <c r="T6" s="10" t="s">
        <v>7</v>
      </c>
      <c r="U6" s="10" t="s">
        <v>8</v>
      </c>
      <c r="V6" s="11" t="s">
        <v>9</v>
      </c>
      <c r="W6" s="11" t="s">
        <v>10</v>
      </c>
      <c r="X6" s="11" t="s">
        <v>4</v>
      </c>
      <c r="Y6" s="10" t="s">
        <v>5</v>
      </c>
      <c r="Z6" s="10" t="s">
        <v>6</v>
      </c>
      <c r="AA6" s="10" t="s">
        <v>7</v>
      </c>
      <c r="AB6" s="10" t="s">
        <v>8</v>
      </c>
      <c r="AC6" s="10" t="s">
        <v>9</v>
      </c>
      <c r="AD6" s="11" t="s">
        <v>10</v>
      </c>
      <c r="AE6" s="10" t="s">
        <v>4</v>
      </c>
      <c r="AF6" s="10" t="s">
        <v>5</v>
      </c>
      <c r="AG6" s="10" t="s">
        <v>6</v>
      </c>
    </row>
    <row r="7" spans="1:33" ht="48" customHeight="1" x14ac:dyDescent="0.25">
      <c r="A7" s="8"/>
      <c r="B7" s="8"/>
      <c r="C7" s="12">
        <v>1</v>
      </c>
      <c r="D7" s="12">
        <v>2</v>
      </c>
      <c r="E7" s="12">
        <v>3</v>
      </c>
      <c r="F7" s="12">
        <v>4</v>
      </c>
      <c r="G7" s="12">
        <v>5</v>
      </c>
      <c r="H7" s="12">
        <v>6</v>
      </c>
      <c r="I7" s="13">
        <v>7</v>
      </c>
      <c r="J7" s="12">
        <v>8</v>
      </c>
      <c r="K7" s="12">
        <v>9</v>
      </c>
      <c r="L7" s="12">
        <v>10</v>
      </c>
      <c r="M7" s="12">
        <v>11</v>
      </c>
      <c r="N7" s="12">
        <v>12</v>
      </c>
      <c r="O7" s="12">
        <v>13</v>
      </c>
      <c r="P7" s="13">
        <v>14</v>
      </c>
      <c r="Q7" s="12">
        <v>15</v>
      </c>
      <c r="R7" s="12">
        <v>16</v>
      </c>
      <c r="S7" s="12">
        <v>17</v>
      </c>
      <c r="T7" s="12">
        <v>18</v>
      </c>
      <c r="U7" s="12">
        <v>19</v>
      </c>
      <c r="V7" s="13">
        <v>20</v>
      </c>
      <c r="W7" s="13">
        <v>21</v>
      </c>
      <c r="X7" s="13">
        <v>22</v>
      </c>
      <c r="Y7" s="12">
        <v>23</v>
      </c>
      <c r="Z7" s="12">
        <v>24</v>
      </c>
      <c r="AA7" s="12">
        <v>25</v>
      </c>
      <c r="AB7" s="12">
        <v>26</v>
      </c>
      <c r="AC7" s="12">
        <v>27</v>
      </c>
      <c r="AD7" s="13">
        <v>28</v>
      </c>
      <c r="AE7" s="12">
        <v>29</v>
      </c>
      <c r="AF7" s="12">
        <v>30</v>
      </c>
      <c r="AG7" s="12">
        <v>31</v>
      </c>
    </row>
    <row r="8" spans="1:33" ht="29.25" customHeight="1" x14ac:dyDescent="0.25">
      <c r="A8" s="1" t="s">
        <v>11</v>
      </c>
      <c r="B8" s="2">
        <v>10</v>
      </c>
      <c r="C8" s="14"/>
      <c r="D8" s="14"/>
      <c r="E8" s="8"/>
      <c r="F8" s="8"/>
      <c r="G8" s="8"/>
      <c r="H8" s="8"/>
      <c r="I8" s="9"/>
      <c r="J8" s="8"/>
      <c r="K8" s="8"/>
      <c r="L8" s="8"/>
      <c r="M8" s="8"/>
      <c r="N8" s="8"/>
      <c r="O8" s="8"/>
      <c r="P8" s="9"/>
      <c r="Q8" s="8"/>
      <c r="R8" s="8"/>
      <c r="S8" s="8"/>
      <c r="T8" s="8"/>
      <c r="U8" s="8"/>
      <c r="V8" s="9"/>
      <c r="W8" s="9"/>
      <c r="X8" s="9"/>
      <c r="Y8" s="8"/>
      <c r="Z8" s="8"/>
      <c r="AA8" s="8"/>
      <c r="AB8" s="8"/>
      <c r="AC8" s="8"/>
      <c r="AD8" s="9"/>
      <c r="AE8" s="8"/>
      <c r="AF8" s="8"/>
      <c r="AG8" s="8"/>
    </row>
    <row r="9" spans="1:33" ht="29.25" customHeight="1" x14ac:dyDescent="0.25">
      <c r="A9" s="1" t="s">
        <v>12</v>
      </c>
      <c r="B9" s="2">
        <v>20</v>
      </c>
      <c r="C9" s="8"/>
      <c r="D9" s="14"/>
      <c r="E9" s="14"/>
      <c r="F9" s="14"/>
      <c r="G9" s="8"/>
      <c r="H9" s="8"/>
      <c r="I9" s="9"/>
      <c r="J9" s="8"/>
      <c r="K9" s="8"/>
      <c r="L9" s="8"/>
      <c r="M9" s="8"/>
      <c r="N9" s="8"/>
      <c r="O9" s="8"/>
      <c r="P9" s="9"/>
      <c r="Q9" s="8"/>
      <c r="R9" s="8"/>
      <c r="S9" s="8"/>
      <c r="T9" s="8"/>
      <c r="U9" s="8"/>
      <c r="V9" s="9"/>
      <c r="W9" s="9"/>
      <c r="X9" s="9"/>
      <c r="Y9" s="8"/>
      <c r="Z9" s="8"/>
      <c r="AA9" s="8"/>
      <c r="AB9" s="8"/>
      <c r="AC9" s="8"/>
      <c r="AD9" s="9"/>
      <c r="AE9" s="8"/>
      <c r="AF9" s="8"/>
      <c r="AG9" s="8"/>
    </row>
    <row r="10" spans="1:33" ht="29.25" customHeight="1" x14ac:dyDescent="0.25">
      <c r="A10" s="1" t="s">
        <v>13</v>
      </c>
      <c r="B10" s="2">
        <v>25</v>
      </c>
      <c r="C10" s="8"/>
      <c r="D10" s="8"/>
      <c r="E10" s="8"/>
      <c r="F10" s="14"/>
      <c r="G10" s="14"/>
      <c r="H10" s="14"/>
      <c r="I10" s="9"/>
      <c r="J10" s="8"/>
      <c r="K10" s="8"/>
      <c r="L10" s="8"/>
      <c r="M10" s="8"/>
      <c r="N10" s="8"/>
      <c r="O10" s="8"/>
      <c r="P10" s="9"/>
      <c r="Q10" s="8"/>
      <c r="R10" s="8"/>
      <c r="S10" s="8"/>
      <c r="T10" s="8"/>
      <c r="U10" s="8"/>
      <c r="V10" s="9"/>
      <c r="W10" s="9"/>
      <c r="X10" s="9"/>
      <c r="Y10" s="8"/>
      <c r="Z10" s="8"/>
      <c r="AA10" s="8"/>
      <c r="AB10" s="8"/>
      <c r="AC10" s="8"/>
      <c r="AD10" s="9"/>
      <c r="AE10" s="8"/>
      <c r="AF10" s="8"/>
      <c r="AG10" s="8"/>
    </row>
    <row r="11" spans="1:33" ht="29.25" customHeight="1" x14ac:dyDescent="0.25">
      <c r="A11" s="1" t="s">
        <v>14</v>
      </c>
      <c r="B11" s="2">
        <v>25</v>
      </c>
      <c r="C11" s="8"/>
      <c r="D11" s="8"/>
      <c r="E11" s="8"/>
      <c r="F11" s="8"/>
      <c r="G11" s="8"/>
      <c r="H11" s="14"/>
      <c r="I11" s="9"/>
      <c r="J11" s="14"/>
      <c r="K11" s="14"/>
      <c r="L11" s="14"/>
      <c r="M11" s="8"/>
      <c r="N11" s="8"/>
      <c r="O11" s="8"/>
      <c r="P11" s="9"/>
      <c r="Q11" s="8"/>
      <c r="R11" s="8"/>
      <c r="S11" s="8"/>
      <c r="T11" s="8"/>
      <c r="U11" s="8"/>
      <c r="V11" s="9"/>
      <c r="W11" s="9"/>
      <c r="X11" s="9"/>
      <c r="Y11" s="8"/>
      <c r="Z11" s="8"/>
      <c r="AA11" s="8"/>
      <c r="AB11" s="8"/>
      <c r="AC11" s="8"/>
      <c r="AD11" s="9"/>
      <c r="AE11" s="8"/>
      <c r="AF11" s="8"/>
      <c r="AG11" s="8"/>
    </row>
    <row r="12" spans="1:33" ht="29.25" customHeight="1" x14ac:dyDescent="0.25">
      <c r="A12" s="1" t="s">
        <v>15</v>
      </c>
      <c r="B12" s="2">
        <v>25</v>
      </c>
      <c r="C12" s="8"/>
      <c r="D12" s="8"/>
      <c r="E12" s="8"/>
      <c r="F12" s="8"/>
      <c r="G12" s="8"/>
      <c r="H12" s="8"/>
      <c r="I12" s="9"/>
      <c r="J12" s="8"/>
      <c r="K12" s="8"/>
      <c r="L12" s="14"/>
      <c r="M12" s="14"/>
      <c r="N12" s="14"/>
      <c r="O12" s="14"/>
      <c r="P12" s="9"/>
      <c r="Q12" s="8"/>
      <c r="R12" s="8"/>
      <c r="S12" s="8"/>
      <c r="T12" s="8"/>
      <c r="U12" s="8"/>
      <c r="V12" s="9"/>
      <c r="W12" s="9"/>
      <c r="X12" s="9"/>
      <c r="Y12" s="8"/>
      <c r="Z12" s="8"/>
      <c r="AA12" s="8"/>
      <c r="AB12" s="8"/>
      <c r="AC12" s="8"/>
      <c r="AD12" s="9"/>
      <c r="AE12" s="8"/>
      <c r="AF12" s="8"/>
      <c r="AG12" s="8"/>
    </row>
    <row r="13" spans="1:33" ht="29.25" customHeight="1" x14ac:dyDescent="0.25">
      <c r="A13" s="1" t="s">
        <v>16</v>
      </c>
      <c r="B13" s="2">
        <v>14</v>
      </c>
      <c r="C13" s="8"/>
      <c r="D13" s="8"/>
      <c r="E13" s="8"/>
      <c r="F13" s="8"/>
      <c r="G13" s="8"/>
      <c r="H13" s="8"/>
      <c r="I13" s="9"/>
      <c r="J13" s="8"/>
      <c r="K13" s="8"/>
      <c r="L13" s="8"/>
      <c r="M13" s="8"/>
      <c r="N13" s="8"/>
      <c r="O13" s="14"/>
      <c r="P13" s="9"/>
      <c r="Q13" s="14"/>
      <c r="R13" s="14"/>
      <c r="S13" s="14"/>
      <c r="T13" s="8"/>
      <c r="U13" s="8"/>
      <c r="V13" s="9"/>
      <c r="W13" s="9"/>
      <c r="X13" s="9"/>
      <c r="Y13" s="8"/>
      <c r="Z13" s="8"/>
      <c r="AA13" s="8"/>
      <c r="AB13" s="8"/>
      <c r="AC13" s="8"/>
      <c r="AD13" s="9"/>
      <c r="AE13" s="8"/>
      <c r="AF13" s="8"/>
      <c r="AG13" s="8"/>
    </row>
    <row r="14" spans="1:33" ht="29.25" customHeight="1" x14ac:dyDescent="0.25">
      <c r="A14" s="1" t="s">
        <v>17</v>
      </c>
      <c r="B14" s="2">
        <v>30</v>
      </c>
      <c r="C14" s="8"/>
      <c r="D14" s="8"/>
      <c r="E14" s="8"/>
      <c r="F14" s="8"/>
      <c r="G14" s="8"/>
      <c r="H14" s="8"/>
      <c r="I14" s="9"/>
      <c r="J14" s="8"/>
      <c r="K14" s="8"/>
      <c r="L14" s="8"/>
      <c r="M14" s="8"/>
      <c r="N14" s="8"/>
      <c r="O14" s="8"/>
      <c r="P14" s="9"/>
      <c r="Q14" s="8"/>
      <c r="R14" s="14"/>
      <c r="S14" s="14"/>
      <c r="T14" s="14"/>
      <c r="U14" s="8"/>
      <c r="V14" s="9"/>
      <c r="W14" s="9"/>
      <c r="X14" s="9"/>
      <c r="Y14" s="8"/>
      <c r="Z14" s="8"/>
      <c r="AA14" s="8"/>
      <c r="AB14" s="8"/>
      <c r="AC14" s="8"/>
      <c r="AD14" s="9"/>
      <c r="AE14" s="8"/>
      <c r="AF14" s="8"/>
      <c r="AG14" s="8"/>
    </row>
    <row r="15" spans="1:33" ht="29.25" customHeight="1" x14ac:dyDescent="0.25">
      <c r="A15" s="1" t="s">
        <v>18</v>
      </c>
      <c r="B15" s="2">
        <v>12</v>
      </c>
      <c r="C15" s="8"/>
      <c r="D15" s="8"/>
      <c r="E15" s="8"/>
      <c r="F15" s="8"/>
      <c r="G15" s="8"/>
      <c r="H15" s="8"/>
      <c r="I15" s="9"/>
      <c r="J15" s="8"/>
      <c r="K15" s="8"/>
      <c r="L15" s="8"/>
      <c r="M15" s="8"/>
      <c r="N15" s="8"/>
      <c r="O15" s="8"/>
      <c r="P15" s="9"/>
      <c r="Q15" s="8"/>
      <c r="R15" s="8"/>
      <c r="S15" s="15"/>
      <c r="T15" s="14"/>
      <c r="U15" s="14"/>
      <c r="V15" s="9"/>
      <c r="W15" s="9"/>
      <c r="X15" s="9"/>
      <c r="Y15" s="8"/>
      <c r="Z15" s="8"/>
      <c r="AA15" s="8"/>
      <c r="AB15" s="8"/>
      <c r="AC15" s="8"/>
      <c r="AD15" s="9"/>
      <c r="AE15" s="8"/>
      <c r="AF15" s="8"/>
      <c r="AG15" s="8"/>
    </row>
    <row r="16" spans="1:33" ht="29.25" customHeight="1" x14ac:dyDescent="0.25">
      <c r="A16" s="1" t="s">
        <v>19</v>
      </c>
      <c r="B16" s="2">
        <v>20</v>
      </c>
      <c r="C16" s="8"/>
      <c r="D16" s="8"/>
      <c r="E16" s="8"/>
      <c r="F16" s="8"/>
      <c r="G16" s="8"/>
      <c r="H16" s="8"/>
      <c r="I16" s="9"/>
      <c r="J16" s="8"/>
      <c r="K16" s="8"/>
      <c r="L16" s="8"/>
      <c r="M16" s="8"/>
      <c r="N16" s="8"/>
      <c r="O16" s="8"/>
      <c r="P16" s="9"/>
      <c r="Q16" s="8"/>
      <c r="R16" s="8"/>
      <c r="S16" s="8"/>
      <c r="T16" s="8"/>
      <c r="U16" s="14"/>
      <c r="V16" s="9"/>
      <c r="W16" s="9"/>
      <c r="X16" s="9"/>
      <c r="Y16" s="14"/>
      <c r="Z16" s="14"/>
      <c r="AA16" s="8"/>
      <c r="AB16" s="8"/>
      <c r="AC16" s="8"/>
      <c r="AD16" s="9"/>
      <c r="AE16" s="8"/>
      <c r="AF16" s="8"/>
      <c r="AG16" s="8"/>
    </row>
    <row r="17" spans="1:33" ht="29.25" customHeight="1" x14ac:dyDescent="0.25">
      <c r="A17" s="1" t="s">
        <v>20</v>
      </c>
      <c r="B17" s="2">
        <v>10</v>
      </c>
      <c r="C17" s="8"/>
      <c r="D17" s="8"/>
      <c r="E17" s="8"/>
      <c r="F17" s="8"/>
      <c r="G17" s="8"/>
      <c r="H17" s="8"/>
      <c r="I17" s="9"/>
      <c r="J17" s="8"/>
      <c r="K17" s="8"/>
      <c r="L17" s="8"/>
      <c r="M17" s="8"/>
      <c r="N17" s="8"/>
      <c r="O17" s="8"/>
      <c r="P17" s="9"/>
      <c r="Q17" s="8"/>
      <c r="R17" s="8"/>
      <c r="S17" s="8"/>
      <c r="T17" s="8"/>
      <c r="U17" s="8"/>
      <c r="V17" s="9"/>
      <c r="W17" s="9"/>
      <c r="X17" s="9"/>
      <c r="Y17" s="8"/>
      <c r="Z17" s="16"/>
      <c r="AA17" s="17"/>
      <c r="AB17" s="18"/>
      <c r="AC17" s="8"/>
      <c r="AD17" s="9"/>
      <c r="AE17" s="8"/>
      <c r="AF17" s="8"/>
      <c r="AG17" s="8"/>
    </row>
    <row r="18" spans="1:33" ht="29.25" customHeight="1" x14ac:dyDescent="0.25">
      <c r="A18" s="1" t="s">
        <v>21</v>
      </c>
      <c r="B18" s="2">
        <v>10</v>
      </c>
      <c r="C18" s="8"/>
      <c r="D18" s="8"/>
      <c r="E18" s="8"/>
      <c r="F18" s="8"/>
      <c r="G18" s="8"/>
      <c r="H18" s="8"/>
      <c r="I18" s="9"/>
      <c r="J18" s="8"/>
      <c r="K18" s="8"/>
      <c r="L18" s="8"/>
      <c r="M18" s="8"/>
      <c r="N18" s="8"/>
      <c r="O18" s="8"/>
      <c r="P18" s="9"/>
      <c r="Q18" s="8"/>
      <c r="R18" s="8"/>
      <c r="S18" s="8"/>
      <c r="T18" s="8"/>
      <c r="U18" s="8"/>
      <c r="V18" s="9"/>
      <c r="W18" s="9"/>
      <c r="X18" s="9"/>
      <c r="Y18" s="8"/>
      <c r="Z18" s="8"/>
      <c r="AA18" s="16"/>
      <c r="AB18" s="17"/>
      <c r="AC18" s="17"/>
      <c r="AD18" s="9"/>
      <c r="AE18" s="8"/>
      <c r="AF18" s="8"/>
      <c r="AG18" s="8"/>
    </row>
    <row r="19" spans="1:33" ht="29.25" customHeight="1" x14ac:dyDescent="0.25">
      <c r="A19" s="1" t="s">
        <v>22</v>
      </c>
      <c r="B19" s="2">
        <v>10</v>
      </c>
      <c r="C19" s="8"/>
      <c r="D19" s="8"/>
      <c r="E19" s="8"/>
      <c r="F19" s="8"/>
      <c r="G19" s="8"/>
      <c r="H19" s="8"/>
      <c r="I19" s="9"/>
      <c r="J19" s="8"/>
      <c r="K19" s="8"/>
      <c r="L19" s="8"/>
      <c r="M19" s="8"/>
      <c r="N19" s="8"/>
      <c r="O19" s="8"/>
      <c r="P19" s="9"/>
      <c r="Q19" s="8"/>
      <c r="R19" s="8"/>
      <c r="S19" s="8"/>
      <c r="T19" s="8"/>
      <c r="U19" s="8"/>
      <c r="V19" s="9"/>
      <c r="W19" s="9"/>
      <c r="X19" s="9"/>
      <c r="Y19" s="8"/>
      <c r="Z19" s="8"/>
      <c r="AA19" s="8"/>
      <c r="AB19" s="16"/>
      <c r="AC19" s="16"/>
      <c r="AD19" s="9"/>
      <c r="AE19" s="17"/>
      <c r="AF19" s="17"/>
      <c r="AG19" s="17"/>
    </row>
    <row r="20" spans="1:33" ht="29.25" customHeight="1" x14ac:dyDescent="0.25">
      <c r="A20" s="19" t="s">
        <v>23</v>
      </c>
      <c r="B20" s="2">
        <f>SUM(B8:B18)</f>
        <v>201</v>
      </c>
      <c r="C20" s="47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48"/>
      <c r="AF20" s="48"/>
      <c r="AG20" s="49"/>
    </row>
  </sheetData>
  <mergeCells count="5">
    <mergeCell ref="A1:AG1"/>
    <mergeCell ref="C3:AG3"/>
    <mergeCell ref="B4:B6"/>
    <mergeCell ref="A4:A6"/>
    <mergeCell ref="C20:AG20"/>
  </mergeCells>
  <pageMargins left="0.7" right="0.7" top="0.75" bottom="0.75" header="0.3" footer="0.3"/>
  <pageSetup orientation="portrait" horizontalDpi="200" verticalDpi="20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C51E3-9E2B-4E02-B6E7-B797F44F7959}">
  <dimension ref="A3:J21"/>
  <sheetViews>
    <sheetView topLeftCell="D1" workbookViewId="0">
      <selection activeCell="E6" sqref="E6"/>
    </sheetView>
  </sheetViews>
  <sheetFormatPr defaultRowHeight="15" x14ac:dyDescent="0.25"/>
  <cols>
    <col min="1" max="1" width="10.7109375" customWidth="1"/>
    <col min="2" max="2" width="12.7109375" customWidth="1"/>
    <col min="3" max="6" width="12.5703125" customWidth="1"/>
    <col min="8" max="10" width="11.85546875" customWidth="1"/>
  </cols>
  <sheetData>
    <row r="3" spans="1:10" x14ac:dyDescent="0.25">
      <c r="A3" s="32" t="s">
        <v>24</v>
      </c>
      <c r="B3" s="32" t="s">
        <v>25</v>
      </c>
      <c r="C3" s="32" t="s">
        <v>26</v>
      </c>
      <c r="D3" s="32" t="s">
        <v>27</v>
      </c>
      <c r="E3" s="32" t="s">
        <v>28</v>
      </c>
      <c r="F3" s="32" t="s">
        <v>29</v>
      </c>
      <c r="H3" s="34" t="s">
        <v>40</v>
      </c>
      <c r="I3" s="34" t="s">
        <v>41</v>
      </c>
      <c r="J3" s="34" t="s">
        <v>42</v>
      </c>
    </row>
    <row r="4" spans="1:10" x14ac:dyDescent="0.25">
      <c r="A4" s="4">
        <v>1</v>
      </c>
      <c r="B4" s="3" t="s">
        <v>30</v>
      </c>
      <c r="C4" s="5">
        <v>5000</v>
      </c>
      <c r="D4" s="5">
        <f>C4+1000</f>
        <v>6000</v>
      </c>
      <c r="E4" s="5">
        <f>D4+1000</f>
        <v>7000</v>
      </c>
      <c r="F4" s="5">
        <f>E4+1000</f>
        <v>8000</v>
      </c>
      <c r="H4" s="33" t="s">
        <v>66</v>
      </c>
      <c r="I4" s="33" t="s">
        <v>43</v>
      </c>
      <c r="J4" s="33" t="s">
        <v>48</v>
      </c>
    </row>
    <row r="5" spans="1:10" x14ac:dyDescent="0.25">
      <c r="A5" s="4">
        <v>2</v>
      </c>
      <c r="B5" s="3" t="s">
        <v>31</v>
      </c>
      <c r="C5" s="5">
        <v>5000</v>
      </c>
      <c r="D5" s="28">
        <f t="shared" ref="D5:D13" si="0">C5+1000</f>
        <v>6000</v>
      </c>
      <c r="E5" s="5">
        <f t="shared" ref="E5:E13" si="1">D5+1000</f>
        <v>7000</v>
      </c>
      <c r="F5" s="5">
        <f t="shared" ref="F5" si="2">E5+1000</f>
        <v>8000</v>
      </c>
      <c r="H5" s="33" t="s">
        <v>67</v>
      </c>
      <c r="I5" s="33" t="s">
        <v>43</v>
      </c>
      <c r="J5" s="33" t="s">
        <v>48</v>
      </c>
    </row>
    <row r="6" spans="1:10" x14ac:dyDescent="0.25">
      <c r="A6" s="4">
        <v>3</v>
      </c>
      <c r="B6" s="3" t="s">
        <v>32</v>
      </c>
      <c r="C6" s="5">
        <v>13000</v>
      </c>
      <c r="D6" s="28">
        <f t="shared" si="0"/>
        <v>14000</v>
      </c>
      <c r="E6" s="5">
        <f t="shared" si="1"/>
        <v>15000</v>
      </c>
      <c r="F6" s="5">
        <f t="shared" ref="F6" si="3">E6+1000</f>
        <v>16000</v>
      </c>
      <c r="H6" s="33" t="s">
        <v>68</v>
      </c>
      <c r="I6" s="33" t="s">
        <v>44</v>
      </c>
      <c r="J6" s="33" t="s">
        <v>49</v>
      </c>
    </row>
    <row r="7" spans="1:10" x14ac:dyDescent="0.25">
      <c r="A7" s="4">
        <v>4</v>
      </c>
      <c r="B7" s="3" t="s">
        <v>33</v>
      </c>
      <c r="C7" s="5">
        <v>15000</v>
      </c>
      <c r="D7" s="28">
        <f t="shared" si="0"/>
        <v>16000</v>
      </c>
      <c r="E7" s="5">
        <f t="shared" si="1"/>
        <v>17000</v>
      </c>
      <c r="F7" s="5">
        <f t="shared" ref="F7" si="4">E7+1000</f>
        <v>18000</v>
      </c>
      <c r="H7" s="33" t="s">
        <v>69</v>
      </c>
      <c r="I7" s="33" t="s">
        <v>45</v>
      </c>
      <c r="J7" s="33" t="s">
        <v>44</v>
      </c>
    </row>
    <row r="8" spans="1:10" x14ac:dyDescent="0.25">
      <c r="A8" s="4">
        <v>5</v>
      </c>
      <c r="B8" s="3" t="s">
        <v>34</v>
      </c>
      <c r="C8" s="5">
        <v>5000</v>
      </c>
      <c r="D8" s="28">
        <f t="shared" si="0"/>
        <v>6000</v>
      </c>
      <c r="E8" s="5">
        <f t="shared" si="1"/>
        <v>7000</v>
      </c>
      <c r="F8" s="5">
        <f t="shared" ref="F8" si="5">E8+1000</f>
        <v>8000</v>
      </c>
      <c r="H8" s="33" t="s">
        <v>70</v>
      </c>
      <c r="I8" s="33" t="s">
        <v>46</v>
      </c>
      <c r="J8" s="33" t="s">
        <v>50</v>
      </c>
    </row>
    <row r="9" spans="1:10" x14ac:dyDescent="0.25">
      <c r="A9" s="4">
        <v>6</v>
      </c>
      <c r="B9" s="3" t="s">
        <v>35</v>
      </c>
      <c r="C9" s="5">
        <v>10000</v>
      </c>
      <c r="D9" s="28">
        <f t="shared" si="0"/>
        <v>11000</v>
      </c>
      <c r="E9" s="5">
        <f t="shared" si="1"/>
        <v>12000</v>
      </c>
      <c r="F9" s="5">
        <f t="shared" ref="F9" si="6">E9+1000</f>
        <v>13000</v>
      </c>
      <c r="H9" s="33" t="s">
        <v>71</v>
      </c>
      <c r="I9" s="33" t="s">
        <v>47</v>
      </c>
      <c r="J9" s="33" t="s">
        <v>51</v>
      </c>
    </row>
    <row r="10" spans="1:10" x14ac:dyDescent="0.25">
      <c r="A10" s="4">
        <v>7</v>
      </c>
      <c r="B10" s="3" t="s">
        <v>36</v>
      </c>
      <c r="C10" s="5">
        <v>40000</v>
      </c>
      <c r="D10" s="28">
        <f t="shared" si="0"/>
        <v>41000</v>
      </c>
      <c r="E10" s="5">
        <f t="shared" si="1"/>
        <v>42000</v>
      </c>
      <c r="F10" s="5">
        <f t="shared" ref="F10" si="7">E10+1000</f>
        <v>43000</v>
      </c>
    </row>
    <row r="11" spans="1:10" x14ac:dyDescent="0.25">
      <c r="A11" s="4">
        <v>8</v>
      </c>
      <c r="B11" s="3" t="s">
        <v>37</v>
      </c>
      <c r="C11" s="5">
        <v>200000</v>
      </c>
      <c r="D11" s="28">
        <f t="shared" si="0"/>
        <v>201000</v>
      </c>
      <c r="E11" s="5">
        <f t="shared" si="1"/>
        <v>202000</v>
      </c>
      <c r="F11" s="5">
        <f t="shared" ref="F11" si="8">E11+1000</f>
        <v>203000</v>
      </c>
    </row>
    <row r="12" spans="1:10" x14ac:dyDescent="0.25">
      <c r="A12" s="4">
        <v>9</v>
      </c>
      <c r="B12" s="3" t="s">
        <v>38</v>
      </c>
      <c r="C12" s="5">
        <v>100000</v>
      </c>
      <c r="D12" s="28">
        <f t="shared" si="0"/>
        <v>101000</v>
      </c>
      <c r="E12" s="5">
        <f t="shared" si="1"/>
        <v>102000</v>
      </c>
      <c r="F12" s="5">
        <f t="shared" ref="F12" si="9">E12+1000</f>
        <v>103000</v>
      </c>
    </row>
    <row r="13" spans="1:10" x14ac:dyDescent="0.25">
      <c r="A13" s="4">
        <v>10</v>
      </c>
      <c r="B13" s="3" t="s">
        <v>39</v>
      </c>
      <c r="C13" s="5">
        <v>500000</v>
      </c>
      <c r="D13" s="28">
        <f t="shared" si="0"/>
        <v>501000</v>
      </c>
      <c r="E13" s="5">
        <f t="shared" si="1"/>
        <v>502000</v>
      </c>
      <c r="F13" s="5">
        <f t="shared" ref="F13" si="10">E13+1000</f>
        <v>503000</v>
      </c>
    </row>
    <row r="15" spans="1:10" x14ac:dyDescent="0.25">
      <c r="A15" s="51" t="s">
        <v>72</v>
      </c>
      <c r="B15" s="50" t="s">
        <v>40</v>
      </c>
      <c r="C15" s="50"/>
      <c r="D15" s="50"/>
      <c r="E15" s="50"/>
      <c r="F15" s="50"/>
      <c r="G15" s="50"/>
    </row>
    <row r="16" spans="1:10" x14ac:dyDescent="0.25">
      <c r="A16" s="52"/>
      <c r="B16" s="36" t="s">
        <v>66</v>
      </c>
      <c r="C16" s="36" t="s">
        <v>67</v>
      </c>
      <c r="D16" s="36" t="s">
        <v>68</v>
      </c>
      <c r="E16" s="36" t="s">
        <v>69</v>
      </c>
      <c r="F16" s="36" t="s">
        <v>70</v>
      </c>
      <c r="G16" s="36" t="s">
        <v>71</v>
      </c>
    </row>
    <row r="17" spans="1:7" x14ac:dyDescent="0.25">
      <c r="A17" s="37" t="s">
        <v>41</v>
      </c>
      <c r="B17" s="36" t="s">
        <v>43</v>
      </c>
      <c r="C17" s="36" t="s">
        <v>43</v>
      </c>
      <c r="D17" s="36" t="s">
        <v>44</v>
      </c>
      <c r="E17" s="36" t="s">
        <v>45</v>
      </c>
      <c r="F17" s="36" t="s">
        <v>46</v>
      </c>
      <c r="G17" s="36" t="s">
        <v>47</v>
      </c>
    </row>
    <row r="18" spans="1:7" x14ac:dyDescent="0.25">
      <c r="A18" s="37" t="s">
        <v>42</v>
      </c>
      <c r="B18" s="36" t="s">
        <v>48</v>
      </c>
      <c r="C18" s="36" t="s">
        <v>48</v>
      </c>
      <c r="D18" s="36" t="s">
        <v>49</v>
      </c>
      <c r="E18" s="36" t="s">
        <v>44</v>
      </c>
      <c r="F18" s="36" t="s">
        <v>50</v>
      </c>
      <c r="G18" s="36" t="s">
        <v>51</v>
      </c>
    </row>
    <row r="20" spans="1:7" x14ac:dyDescent="0.25">
      <c r="A20" s="37" t="s">
        <v>40</v>
      </c>
      <c r="B20" s="36" t="s">
        <v>66</v>
      </c>
      <c r="C20" s="36" t="s">
        <v>67</v>
      </c>
      <c r="D20" s="36" t="s">
        <v>68</v>
      </c>
      <c r="E20" s="36" t="s">
        <v>69</v>
      </c>
      <c r="F20" s="36" t="s">
        <v>70</v>
      </c>
      <c r="G20" s="36" t="s">
        <v>71</v>
      </c>
    </row>
    <row r="21" spans="1:7" x14ac:dyDescent="0.25">
      <c r="A21" s="37" t="s">
        <v>73</v>
      </c>
      <c r="B21" s="36" t="s">
        <v>43</v>
      </c>
      <c r="C21" s="36" t="s">
        <v>43</v>
      </c>
      <c r="D21" s="36" t="s">
        <v>44</v>
      </c>
      <c r="E21" s="36" t="s">
        <v>45</v>
      </c>
      <c r="F21" s="36" t="s">
        <v>46</v>
      </c>
      <c r="G21" s="36" t="s">
        <v>47</v>
      </c>
    </row>
  </sheetData>
  <mergeCells count="2">
    <mergeCell ref="B15:G15"/>
    <mergeCell ref="A15:A16"/>
  </mergeCells>
  <phoneticPr fontId="5" type="noConversion"/>
  <pageMargins left="0.7" right="0.7" top="0.75" bottom="0.75" header="0.3" footer="0.3"/>
  <pageSetup orientation="portrait" horizontalDpi="200" verticalDpi="200" copies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DBEDA-5349-4B5B-8143-C10D7C269DA1}">
  <dimension ref="A1:F19"/>
  <sheetViews>
    <sheetView workbookViewId="0">
      <selection activeCell="F5" sqref="F5"/>
    </sheetView>
  </sheetViews>
  <sheetFormatPr defaultRowHeight="15" x14ac:dyDescent="0.25"/>
  <cols>
    <col min="2" max="2" width="18.7109375" customWidth="1"/>
    <col min="3" max="6" width="10.7109375" customWidth="1"/>
  </cols>
  <sheetData>
    <row r="1" spans="1:6" x14ac:dyDescent="0.25">
      <c r="A1" s="53" t="s">
        <v>52</v>
      </c>
      <c r="B1" s="53"/>
      <c r="C1" s="53"/>
      <c r="D1" s="53"/>
    </row>
    <row r="3" spans="1:6" x14ac:dyDescent="0.25">
      <c r="A3" s="32" t="s">
        <v>24</v>
      </c>
      <c r="B3" s="32" t="s">
        <v>25</v>
      </c>
      <c r="C3" s="38" t="s">
        <v>53</v>
      </c>
      <c r="D3" s="38" t="s">
        <v>54</v>
      </c>
      <c r="E3" s="38" t="s">
        <v>55</v>
      </c>
      <c r="F3" s="38" t="s">
        <v>56</v>
      </c>
    </row>
    <row r="4" spans="1:6" x14ac:dyDescent="0.25">
      <c r="A4" s="4">
        <v>1</v>
      </c>
      <c r="B4" s="27" t="s">
        <v>30</v>
      </c>
      <c r="C4" s="3">
        <v>25</v>
      </c>
      <c r="D4" s="3" t="s">
        <v>57</v>
      </c>
      <c r="E4" s="28">
        <f>VLOOKUP(B4,'daftar harga'!$B$4:$F$11,3)</f>
        <v>6000</v>
      </c>
      <c r="F4" s="28">
        <f>C4*E4</f>
        <v>150000</v>
      </c>
    </row>
    <row r="5" spans="1:6" x14ac:dyDescent="0.25">
      <c r="A5" s="4">
        <v>2</v>
      </c>
      <c r="B5" s="27" t="s">
        <v>31</v>
      </c>
      <c r="C5" s="3">
        <v>25</v>
      </c>
      <c r="D5" s="3" t="s">
        <v>57</v>
      </c>
      <c r="E5" s="28">
        <f>VLOOKUP(B5,'daftar harga'!$B$4:$F$11,3)</f>
        <v>6000</v>
      </c>
      <c r="F5" s="28">
        <f t="shared" ref="F5:F11" si="0">C5*E5</f>
        <v>150000</v>
      </c>
    </row>
    <row r="6" spans="1:6" x14ac:dyDescent="0.25">
      <c r="A6" s="4">
        <v>3</v>
      </c>
      <c r="B6" s="27" t="s">
        <v>32</v>
      </c>
      <c r="C6" s="3">
        <v>25</v>
      </c>
      <c r="D6" s="3" t="s">
        <v>57</v>
      </c>
      <c r="E6" s="28">
        <f>VLOOKUP(B6,'daftar harga'!$B$4:$F$11,3)</f>
        <v>6000</v>
      </c>
      <c r="F6" s="28">
        <f t="shared" si="0"/>
        <v>150000</v>
      </c>
    </row>
    <row r="7" spans="1:6" x14ac:dyDescent="0.25">
      <c r="A7" s="4">
        <v>4</v>
      </c>
      <c r="B7" s="27" t="s">
        <v>33</v>
      </c>
      <c r="C7" s="3">
        <v>13</v>
      </c>
      <c r="D7" s="3" t="s">
        <v>58</v>
      </c>
      <c r="E7" s="28">
        <f>VLOOKUP(B7,'daftar harga'!$B$4:$F$11,3)</f>
        <v>16000</v>
      </c>
      <c r="F7" s="28">
        <f t="shared" si="0"/>
        <v>208000</v>
      </c>
    </row>
    <row r="8" spans="1:6" x14ac:dyDescent="0.25">
      <c r="A8" s="4">
        <v>5</v>
      </c>
      <c r="B8" s="27" t="s">
        <v>34</v>
      </c>
      <c r="C8" s="3">
        <v>3</v>
      </c>
      <c r="D8" s="3" t="s">
        <v>59</v>
      </c>
      <c r="E8" s="28">
        <f>VLOOKUP(B8,'daftar harga'!$B$4:$F$11,3)</f>
        <v>6000</v>
      </c>
      <c r="F8" s="28">
        <f t="shared" si="0"/>
        <v>18000</v>
      </c>
    </row>
    <row r="9" spans="1:6" x14ac:dyDescent="0.25">
      <c r="A9" s="4">
        <v>6</v>
      </c>
      <c r="B9" s="27" t="s">
        <v>35</v>
      </c>
      <c r="C9" s="3">
        <v>8</v>
      </c>
      <c r="D9" s="3" t="s">
        <v>59</v>
      </c>
      <c r="E9" s="28">
        <f>VLOOKUP(B9,'daftar harga'!$B$4:$F$11,3)</f>
        <v>11000</v>
      </c>
      <c r="F9" s="28">
        <f t="shared" si="0"/>
        <v>88000</v>
      </c>
    </row>
    <row r="10" spans="1:6" x14ac:dyDescent="0.25">
      <c r="A10" s="4">
        <v>7</v>
      </c>
      <c r="B10" s="27" t="s">
        <v>36</v>
      </c>
      <c r="C10" s="3">
        <v>25</v>
      </c>
      <c r="D10" s="3" t="s">
        <v>59</v>
      </c>
      <c r="E10" s="28">
        <f>VLOOKUP(B10,'daftar harga'!$B$4:$F$11,3)</f>
        <v>41000</v>
      </c>
      <c r="F10" s="28">
        <f t="shared" si="0"/>
        <v>1025000</v>
      </c>
    </row>
    <row r="11" spans="1:6" x14ac:dyDescent="0.25">
      <c r="A11" s="4">
        <v>8</v>
      </c>
      <c r="B11" s="27" t="s">
        <v>37</v>
      </c>
      <c r="C11" s="3">
        <v>1</v>
      </c>
      <c r="D11" s="3" t="s">
        <v>57</v>
      </c>
      <c r="E11" s="28">
        <f>VLOOKUP(B11,'daftar harga'!$B$4:$F$11,3)</f>
        <v>16000</v>
      </c>
      <c r="F11" s="28">
        <f t="shared" si="0"/>
        <v>16000</v>
      </c>
    </row>
    <row r="12" spans="1:6" x14ac:dyDescent="0.25">
      <c r="A12" s="4"/>
      <c r="B12" s="3"/>
      <c r="C12" s="3"/>
      <c r="D12" s="3"/>
      <c r="E12" s="27"/>
      <c r="F12" s="27"/>
    </row>
    <row r="14" spans="1:6" x14ac:dyDescent="0.25">
      <c r="E14" s="26" t="s">
        <v>61</v>
      </c>
    </row>
    <row r="15" spans="1:6" x14ac:dyDescent="0.25">
      <c r="E15" s="26"/>
    </row>
    <row r="16" spans="1:6" x14ac:dyDescent="0.25">
      <c r="E16" s="26"/>
    </row>
    <row r="17" spans="5:5" x14ac:dyDescent="0.25">
      <c r="E17" s="26"/>
    </row>
    <row r="18" spans="5:5" x14ac:dyDescent="0.25">
      <c r="E18" s="30" t="s">
        <v>60</v>
      </c>
    </row>
    <row r="19" spans="5:5" x14ac:dyDescent="0.25">
      <c r="E19" s="31" t="s">
        <v>62</v>
      </c>
    </row>
  </sheetData>
  <mergeCells count="1">
    <mergeCell ref="A1: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DCE48-217C-4310-8196-483624757B37}">
  <dimension ref="A1:F19"/>
  <sheetViews>
    <sheetView tabSelected="1" workbookViewId="0">
      <selection activeCell="G15" sqref="G15"/>
    </sheetView>
  </sheetViews>
  <sheetFormatPr defaultRowHeight="15" x14ac:dyDescent="0.25"/>
  <cols>
    <col min="1" max="1" width="4.7109375" customWidth="1"/>
    <col min="2" max="2" width="18.42578125" customWidth="1"/>
    <col min="3" max="6" width="11.42578125" customWidth="1"/>
  </cols>
  <sheetData>
    <row r="1" spans="1:6" x14ac:dyDescent="0.25">
      <c r="A1" s="53" t="s">
        <v>63</v>
      </c>
      <c r="B1" s="53"/>
      <c r="C1" s="53"/>
      <c r="D1" s="53"/>
      <c r="E1" s="53"/>
      <c r="F1" s="53"/>
    </row>
    <row r="3" spans="1:6" x14ac:dyDescent="0.25">
      <c r="A3" s="22" t="s">
        <v>24</v>
      </c>
      <c r="B3" s="22" t="s">
        <v>25</v>
      </c>
      <c r="C3" s="22" t="s">
        <v>53</v>
      </c>
      <c r="D3" s="25" t="s">
        <v>54</v>
      </c>
      <c r="E3" s="25" t="s">
        <v>55</v>
      </c>
      <c r="F3" s="25" t="s">
        <v>56</v>
      </c>
    </row>
    <row r="4" spans="1:6" x14ac:dyDescent="0.25">
      <c r="A4" s="21">
        <v>1</v>
      </c>
      <c r="B4" s="27" t="s">
        <v>30</v>
      </c>
      <c r="C4" s="21">
        <v>25</v>
      </c>
      <c r="D4" s="23" t="s">
        <v>57</v>
      </c>
      <c r="E4" s="24">
        <f>VLOOKUP(B4,'daftar harga'!$B$4:$F$11,2)</f>
        <v>5000</v>
      </c>
      <c r="F4" s="24">
        <f>E4*C4</f>
        <v>125000</v>
      </c>
    </row>
    <row r="5" spans="1:6" x14ac:dyDescent="0.25">
      <c r="A5" s="21">
        <v>2</v>
      </c>
      <c r="B5" s="27" t="s">
        <v>32</v>
      </c>
      <c r="C5" s="21">
        <v>25</v>
      </c>
      <c r="D5" s="23" t="s">
        <v>57</v>
      </c>
      <c r="E5" s="28">
        <f>VLOOKUP(B5,'daftar harga'!$B$4:$F$11,2)</f>
        <v>5000</v>
      </c>
      <c r="F5" s="24">
        <f t="shared" ref="F5:F11" si="0">E5*C5</f>
        <v>125000</v>
      </c>
    </row>
    <row r="6" spans="1:6" x14ac:dyDescent="0.25">
      <c r="A6" s="21">
        <v>3</v>
      </c>
      <c r="B6" s="27" t="s">
        <v>33</v>
      </c>
      <c r="C6" s="21">
        <v>25</v>
      </c>
      <c r="D6" s="23" t="s">
        <v>57</v>
      </c>
      <c r="E6" s="28">
        <f>VLOOKUP(B6,'daftar harga'!$B$4:$F$11,2)</f>
        <v>15000</v>
      </c>
      <c r="F6" s="24">
        <f t="shared" si="0"/>
        <v>375000</v>
      </c>
    </row>
    <row r="7" spans="1:6" x14ac:dyDescent="0.25">
      <c r="A7" s="21">
        <v>4</v>
      </c>
      <c r="B7" s="27" t="s">
        <v>34</v>
      </c>
      <c r="C7" s="21">
        <v>13</v>
      </c>
      <c r="D7" s="23" t="s">
        <v>58</v>
      </c>
      <c r="E7" s="28">
        <f>VLOOKUP(B7,'daftar harga'!$B$4:$F$11,2)</f>
        <v>5000</v>
      </c>
      <c r="F7" s="24">
        <f t="shared" si="0"/>
        <v>65000</v>
      </c>
    </row>
    <row r="8" spans="1:6" x14ac:dyDescent="0.25">
      <c r="A8" s="21">
        <v>5</v>
      </c>
      <c r="B8" s="27" t="s">
        <v>35</v>
      </c>
      <c r="C8" s="21">
        <v>3</v>
      </c>
      <c r="D8" s="23" t="s">
        <v>59</v>
      </c>
      <c r="E8" s="28">
        <f>VLOOKUP(B8,'daftar harga'!$B$4:$F$11,2)</f>
        <v>10000</v>
      </c>
      <c r="F8" s="24">
        <f t="shared" si="0"/>
        <v>30000</v>
      </c>
    </row>
    <row r="9" spans="1:6" x14ac:dyDescent="0.25">
      <c r="A9" s="21">
        <v>6</v>
      </c>
      <c r="B9" s="27" t="s">
        <v>37</v>
      </c>
      <c r="C9" s="21">
        <v>8</v>
      </c>
      <c r="D9" s="23" t="s">
        <v>59</v>
      </c>
      <c r="E9" s="28">
        <f>VLOOKUP(B9,'daftar harga'!$B$4:$F$11,2)</f>
        <v>15000</v>
      </c>
      <c r="F9" s="24">
        <f t="shared" si="0"/>
        <v>120000</v>
      </c>
    </row>
    <row r="10" spans="1:6" x14ac:dyDescent="0.25">
      <c r="A10" s="21">
        <v>7</v>
      </c>
      <c r="B10" s="27" t="s">
        <v>38</v>
      </c>
      <c r="C10" s="21">
        <v>25</v>
      </c>
      <c r="D10" s="23" t="s">
        <v>59</v>
      </c>
      <c r="E10" s="28">
        <f>VLOOKUP(B10,'daftar harga'!$B$4:$F$11,2)</f>
        <v>200000</v>
      </c>
      <c r="F10" s="24">
        <f t="shared" si="0"/>
        <v>5000000</v>
      </c>
    </row>
    <row r="11" spans="1:6" x14ac:dyDescent="0.25">
      <c r="A11" s="21">
        <v>8</v>
      </c>
      <c r="B11" s="27" t="s">
        <v>39</v>
      </c>
      <c r="C11" s="21">
        <v>1</v>
      </c>
      <c r="D11" s="23" t="s">
        <v>57</v>
      </c>
      <c r="E11" s="28">
        <f>VLOOKUP(B11,'daftar harga'!$B$4:$F$11,2)</f>
        <v>5000</v>
      </c>
      <c r="F11" s="24">
        <f t="shared" si="0"/>
        <v>5000</v>
      </c>
    </row>
    <row r="12" spans="1:6" x14ac:dyDescent="0.25">
      <c r="A12" s="21"/>
      <c r="B12" s="21"/>
      <c r="C12" s="21"/>
      <c r="D12" s="23"/>
      <c r="E12" s="23"/>
      <c r="F12" s="23"/>
    </row>
    <row r="14" spans="1:6" x14ac:dyDescent="0.25">
      <c r="E14" t="s">
        <v>61</v>
      </c>
    </row>
    <row r="18" spans="5:5" x14ac:dyDescent="0.25">
      <c r="E18" s="30" t="s">
        <v>60</v>
      </c>
    </row>
    <row r="19" spans="5:5" x14ac:dyDescent="0.25">
      <c r="E19" s="31" t="s">
        <v>62</v>
      </c>
    </row>
  </sheetData>
  <mergeCells count="1">
    <mergeCell ref="A1:F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0CC44-2807-4879-8133-C47025894CC1}">
  <dimension ref="A1:F18"/>
  <sheetViews>
    <sheetView workbookViewId="0">
      <selection activeCell="A3" sqref="A3:F3"/>
    </sheetView>
  </sheetViews>
  <sheetFormatPr defaultRowHeight="15" x14ac:dyDescent="0.25"/>
  <cols>
    <col min="1" max="1" width="5.140625" customWidth="1"/>
    <col min="2" max="2" width="20.140625" customWidth="1"/>
    <col min="3" max="6" width="10.85546875" customWidth="1"/>
  </cols>
  <sheetData>
    <row r="1" spans="1:6" x14ac:dyDescent="0.25">
      <c r="A1" s="54" t="s">
        <v>64</v>
      </c>
      <c r="B1" s="54"/>
      <c r="C1" s="54"/>
      <c r="D1" s="54"/>
      <c r="E1" s="54"/>
      <c r="F1" s="54"/>
    </row>
    <row r="3" spans="1:6" x14ac:dyDescent="0.25">
      <c r="A3" s="38" t="s">
        <v>24</v>
      </c>
      <c r="B3" s="38" t="s">
        <v>25</v>
      </c>
      <c r="C3" s="38" t="s">
        <v>53</v>
      </c>
      <c r="D3" s="38" t="s">
        <v>54</v>
      </c>
      <c r="E3" s="38" t="s">
        <v>55</v>
      </c>
      <c r="F3" s="38" t="s">
        <v>56</v>
      </c>
    </row>
    <row r="4" spans="1:6" x14ac:dyDescent="0.25">
      <c r="A4" s="27">
        <v>1</v>
      </c>
      <c r="B4" s="27" t="s">
        <v>30</v>
      </c>
      <c r="C4" s="27">
        <v>25</v>
      </c>
      <c r="D4" s="27" t="s">
        <v>57</v>
      </c>
      <c r="E4" s="28">
        <f>VLOOKUP(B4,'daftar harga'!$B$4:SF$11,3)</f>
        <v>6000</v>
      </c>
      <c r="F4" s="28">
        <f>E4*C4</f>
        <v>150000</v>
      </c>
    </row>
    <row r="5" spans="1:6" x14ac:dyDescent="0.25">
      <c r="A5" s="27">
        <v>2</v>
      </c>
      <c r="B5" s="27" t="s">
        <v>31</v>
      </c>
      <c r="C5" s="27">
        <v>25</v>
      </c>
      <c r="D5" s="27" t="s">
        <v>57</v>
      </c>
      <c r="E5" s="28">
        <f>VLOOKUP(B5,'daftar harga'!$B$4:SF$11,3)</f>
        <v>6000</v>
      </c>
      <c r="F5" s="28">
        <f t="shared" ref="F5:F11" si="0">E5*C5</f>
        <v>150000</v>
      </c>
    </row>
    <row r="6" spans="1:6" x14ac:dyDescent="0.25">
      <c r="A6" s="27">
        <v>3</v>
      </c>
      <c r="B6" s="27" t="s">
        <v>32</v>
      </c>
      <c r="C6" s="27">
        <v>25</v>
      </c>
      <c r="D6" s="27" t="s">
        <v>57</v>
      </c>
      <c r="E6" s="28">
        <f>VLOOKUP(B6,'daftar harga'!$B$4:SF$11,3)</f>
        <v>6000</v>
      </c>
      <c r="F6" s="28">
        <f t="shared" si="0"/>
        <v>150000</v>
      </c>
    </row>
    <row r="7" spans="1:6" x14ac:dyDescent="0.25">
      <c r="A7" s="27">
        <v>4</v>
      </c>
      <c r="B7" s="27" t="s">
        <v>33</v>
      </c>
      <c r="C7" s="27">
        <v>13</v>
      </c>
      <c r="D7" s="27" t="s">
        <v>58</v>
      </c>
      <c r="E7" s="28">
        <f>VLOOKUP(B7,'daftar harga'!$B$4:SF$11,3)</f>
        <v>16000</v>
      </c>
      <c r="F7" s="28">
        <f t="shared" si="0"/>
        <v>208000</v>
      </c>
    </row>
    <row r="8" spans="1:6" x14ac:dyDescent="0.25">
      <c r="A8" s="27">
        <v>5</v>
      </c>
      <c r="B8" s="27" t="s">
        <v>34</v>
      </c>
      <c r="C8" s="27">
        <v>3</v>
      </c>
      <c r="D8" s="27" t="s">
        <v>59</v>
      </c>
      <c r="E8" s="28">
        <f>VLOOKUP(B8,'daftar harga'!$B$4:SF$11,3)</f>
        <v>6000</v>
      </c>
      <c r="F8" s="28">
        <f t="shared" si="0"/>
        <v>18000</v>
      </c>
    </row>
    <row r="9" spans="1:6" x14ac:dyDescent="0.25">
      <c r="A9" s="27">
        <v>6</v>
      </c>
      <c r="B9" s="27" t="s">
        <v>35</v>
      </c>
      <c r="C9" s="27">
        <v>8</v>
      </c>
      <c r="D9" s="27" t="s">
        <v>59</v>
      </c>
      <c r="E9" s="28">
        <f>VLOOKUP(B9,'daftar harga'!$B$4:SF$11,3)</f>
        <v>11000</v>
      </c>
      <c r="F9" s="28">
        <f t="shared" si="0"/>
        <v>88000</v>
      </c>
    </row>
    <row r="10" spans="1:6" x14ac:dyDescent="0.25">
      <c r="A10" s="27">
        <v>7</v>
      </c>
      <c r="B10" s="27" t="s">
        <v>36</v>
      </c>
      <c r="C10" s="27">
        <v>25</v>
      </c>
      <c r="D10" s="27" t="s">
        <v>59</v>
      </c>
      <c r="E10" s="28">
        <f>VLOOKUP(B10,'daftar harga'!$B$4:SF$11,3)</f>
        <v>41000</v>
      </c>
      <c r="F10" s="28">
        <f t="shared" si="0"/>
        <v>1025000</v>
      </c>
    </row>
    <row r="11" spans="1:6" x14ac:dyDescent="0.25">
      <c r="A11" s="27">
        <v>8</v>
      </c>
      <c r="B11" s="27" t="s">
        <v>37</v>
      </c>
      <c r="C11" s="27">
        <v>1</v>
      </c>
      <c r="D11" s="27" t="s">
        <v>57</v>
      </c>
      <c r="E11" s="28">
        <f>VLOOKUP(B11,'daftar harga'!$B$4:SF$11,3)</f>
        <v>16000</v>
      </c>
      <c r="F11" s="28">
        <f t="shared" si="0"/>
        <v>16000</v>
      </c>
    </row>
    <row r="13" spans="1:6" x14ac:dyDescent="0.25">
      <c r="E13" s="26" t="s">
        <v>61</v>
      </c>
    </row>
    <row r="14" spans="1:6" x14ac:dyDescent="0.25">
      <c r="E14" s="26"/>
    </row>
    <row r="15" spans="1:6" x14ac:dyDescent="0.25">
      <c r="E15" s="26"/>
    </row>
    <row r="16" spans="1:6" x14ac:dyDescent="0.25">
      <c r="E16" s="26"/>
    </row>
    <row r="17" spans="5:5" x14ac:dyDescent="0.25">
      <c r="E17" s="30" t="s">
        <v>60</v>
      </c>
    </row>
    <row r="18" spans="5:5" x14ac:dyDescent="0.25">
      <c r="E18" s="31" t="s">
        <v>62</v>
      </c>
    </row>
  </sheetData>
  <mergeCells count="1">
    <mergeCell ref="A1:F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C0039-76CA-4615-A373-57479E6FC718}">
  <dimension ref="A1:F18"/>
  <sheetViews>
    <sheetView workbookViewId="0">
      <selection activeCell="C12" sqref="C12"/>
    </sheetView>
  </sheetViews>
  <sheetFormatPr defaultRowHeight="15" x14ac:dyDescent="0.25"/>
  <cols>
    <col min="1" max="1" width="4.85546875" customWidth="1"/>
    <col min="2" max="2" width="16.28515625" customWidth="1"/>
    <col min="3" max="6" width="10.7109375" customWidth="1"/>
  </cols>
  <sheetData>
    <row r="1" spans="1:6" x14ac:dyDescent="0.25">
      <c r="A1" s="53" t="s">
        <v>65</v>
      </c>
      <c r="B1" s="53"/>
      <c r="C1" s="53"/>
      <c r="D1" s="53"/>
      <c r="E1" s="53"/>
      <c r="F1" s="53"/>
    </row>
    <row r="3" spans="1:6" x14ac:dyDescent="0.25">
      <c r="A3" s="29" t="s">
        <v>24</v>
      </c>
      <c r="B3" s="29" t="s">
        <v>25</v>
      </c>
      <c r="C3" s="29" t="s">
        <v>53</v>
      </c>
      <c r="D3" s="29" t="s">
        <v>54</v>
      </c>
      <c r="E3" s="29" t="s">
        <v>55</v>
      </c>
      <c r="F3" s="29" t="s">
        <v>56</v>
      </c>
    </row>
    <row r="4" spans="1:6" x14ac:dyDescent="0.25">
      <c r="A4" s="27">
        <v>1</v>
      </c>
      <c r="B4" s="27" t="s">
        <v>30</v>
      </c>
      <c r="C4" s="27">
        <v>25</v>
      </c>
      <c r="D4" s="27" t="s">
        <v>57</v>
      </c>
      <c r="E4" s="28">
        <f>VLOOKUP(B4,'daftar harga'!$B$4:$F$11,2)</f>
        <v>5000</v>
      </c>
      <c r="F4" s="28">
        <f>E4*C4</f>
        <v>125000</v>
      </c>
    </row>
    <row r="5" spans="1:6" x14ac:dyDescent="0.25">
      <c r="A5" s="27">
        <v>2</v>
      </c>
      <c r="B5" s="27" t="s">
        <v>32</v>
      </c>
      <c r="C5" s="27">
        <v>25</v>
      </c>
      <c r="D5" s="27" t="s">
        <v>57</v>
      </c>
      <c r="E5" s="28">
        <f>VLOOKUP(B5,'daftar harga'!$B$4:$F$11,2)</f>
        <v>5000</v>
      </c>
      <c r="F5" s="28">
        <f t="shared" ref="F5:F11" si="0">E5*C5</f>
        <v>125000</v>
      </c>
    </row>
    <row r="6" spans="1:6" x14ac:dyDescent="0.25">
      <c r="A6" s="27">
        <v>3</v>
      </c>
      <c r="B6" s="27" t="s">
        <v>33</v>
      </c>
      <c r="C6" s="27">
        <v>13</v>
      </c>
      <c r="D6" s="27" t="s">
        <v>58</v>
      </c>
      <c r="E6" s="28">
        <f>VLOOKUP(B6,'daftar harga'!$B$4:$F$11,2)</f>
        <v>15000</v>
      </c>
      <c r="F6" s="28">
        <f t="shared" si="0"/>
        <v>195000</v>
      </c>
    </row>
    <row r="7" spans="1:6" x14ac:dyDescent="0.25">
      <c r="A7" s="27">
        <v>4</v>
      </c>
      <c r="B7" s="27" t="s">
        <v>34</v>
      </c>
      <c r="C7" s="27">
        <v>3</v>
      </c>
      <c r="D7" s="27" t="s">
        <v>59</v>
      </c>
      <c r="E7" s="28">
        <f>VLOOKUP(B7,'daftar harga'!$B$4:$F$11,2)</f>
        <v>5000</v>
      </c>
      <c r="F7" s="28">
        <f t="shared" si="0"/>
        <v>15000</v>
      </c>
    </row>
    <row r="8" spans="1:6" x14ac:dyDescent="0.25">
      <c r="A8" s="27">
        <v>5</v>
      </c>
      <c r="B8" s="27" t="s">
        <v>35</v>
      </c>
      <c r="C8" s="27">
        <v>8</v>
      </c>
      <c r="D8" s="27" t="s">
        <v>59</v>
      </c>
      <c r="E8" s="28">
        <f>VLOOKUP(B8,'daftar harga'!$B$4:$F$11,2)</f>
        <v>10000</v>
      </c>
      <c r="F8" s="28">
        <f t="shared" si="0"/>
        <v>80000</v>
      </c>
    </row>
    <row r="9" spans="1:6" x14ac:dyDescent="0.25">
      <c r="A9" s="27">
        <v>6</v>
      </c>
      <c r="B9" s="27" t="s">
        <v>37</v>
      </c>
      <c r="C9" s="27">
        <v>1</v>
      </c>
      <c r="D9" s="27" t="s">
        <v>57</v>
      </c>
      <c r="E9" s="28">
        <f>VLOOKUP(B9,'daftar harga'!$B$4:$F$11,2)</f>
        <v>15000</v>
      </c>
      <c r="F9" s="28">
        <f t="shared" si="0"/>
        <v>15000</v>
      </c>
    </row>
    <row r="10" spans="1:6" x14ac:dyDescent="0.25">
      <c r="A10" s="27">
        <v>7</v>
      </c>
      <c r="B10" s="27" t="s">
        <v>38</v>
      </c>
      <c r="C10" s="27">
        <v>1</v>
      </c>
      <c r="D10" s="27" t="s">
        <v>57</v>
      </c>
      <c r="E10" s="28">
        <f>VLOOKUP(B10,'daftar harga'!$B$4:$F$11,2)</f>
        <v>200000</v>
      </c>
      <c r="F10" s="28">
        <f t="shared" si="0"/>
        <v>200000</v>
      </c>
    </row>
    <row r="11" spans="1:6" x14ac:dyDescent="0.25">
      <c r="A11" s="27">
        <v>8</v>
      </c>
      <c r="B11" s="27" t="s">
        <v>39</v>
      </c>
      <c r="C11" s="27">
        <v>1</v>
      </c>
      <c r="D11" s="27" t="s">
        <v>57</v>
      </c>
      <c r="E11" s="28">
        <f>VLOOKUP(B11,'daftar harga'!$B$4:$F$11,2)</f>
        <v>5000</v>
      </c>
      <c r="F11" s="28">
        <f t="shared" si="0"/>
        <v>5000</v>
      </c>
    </row>
    <row r="13" spans="1:6" x14ac:dyDescent="0.25">
      <c r="E13" s="26" t="s">
        <v>61</v>
      </c>
    </row>
    <row r="14" spans="1:6" x14ac:dyDescent="0.25">
      <c r="E14" s="26"/>
    </row>
    <row r="15" spans="1:6" x14ac:dyDescent="0.25">
      <c r="E15" s="26"/>
    </row>
    <row r="16" spans="1:6" x14ac:dyDescent="0.25">
      <c r="E16" s="26"/>
    </row>
    <row r="17" spans="5:5" x14ac:dyDescent="0.25">
      <c r="E17" s="30" t="s">
        <v>60</v>
      </c>
    </row>
    <row r="18" spans="5:5" x14ac:dyDescent="0.25">
      <c r="E18" s="31" t="s">
        <v>62</v>
      </c>
    </row>
  </sheetData>
  <mergeCells count="1">
    <mergeCell ref="A1:F1"/>
  </mergeCells>
  <pageMargins left="0.7" right="0.7" top="0.75" bottom="0.75" header="0.3" footer="0.3"/>
  <pageSetup orientation="portrait" horizontalDpi="200" verticalDpi="200" copies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73BF8-F4D2-44FD-AFF8-C2222E067CD4}">
  <dimension ref="A3:J24"/>
  <sheetViews>
    <sheetView workbookViewId="0">
      <selection activeCell="J7" sqref="J7"/>
    </sheetView>
  </sheetViews>
  <sheetFormatPr defaultRowHeight="15" x14ac:dyDescent="0.25"/>
  <cols>
    <col min="1" max="1" width="5.5703125" customWidth="1"/>
    <col min="2" max="5" width="14.140625" customWidth="1"/>
    <col min="8" max="10" width="11.28515625" customWidth="1"/>
  </cols>
  <sheetData>
    <row r="3" spans="1:10" x14ac:dyDescent="0.25">
      <c r="A3" t="s">
        <v>24</v>
      </c>
      <c r="B3" t="s">
        <v>74</v>
      </c>
      <c r="C3" t="s">
        <v>40</v>
      </c>
      <c r="D3" t="s">
        <v>41</v>
      </c>
      <c r="E3" t="s">
        <v>42</v>
      </c>
      <c r="H3" s="40" t="s">
        <v>40</v>
      </c>
      <c r="I3" s="40" t="s">
        <v>41</v>
      </c>
      <c r="J3" s="40" t="s">
        <v>42</v>
      </c>
    </row>
    <row r="4" spans="1:10" x14ac:dyDescent="0.25">
      <c r="A4">
        <v>1</v>
      </c>
      <c r="B4" t="s">
        <v>75</v>
      </c>
      <c r="C4" s="42" t="s">
        <v>66</v>
      </c>
      <c r="H4" s="39" t="s">
        <v>66</v>
      </c>
      <c r="I4" s="39" t="s">
        <v>43</v>
      </c>
      <c r="J4" s="39" t="s">
        <v>48</v>
      </c>
    </row>
    <row r="5" spans="1:10" x14ac:dyDescent="0.25">
      <c r="A5" s="35">
        <v>2</v>
      </c>
      <c r="B5" s="35" t="s">
        <v>76</v>
      </c>
      <c r="C5" s="42" t="s">
        <v>67</v>
      </c>
      <c r="D5" s="41"/>
      <c r="H5" s="39" t="s">
        <v>67</v>
      </c>
      <c r="I5" s="39" t="s">
        <v>43</v>
      </c>
      <c r="J5" s="39" t="s">
        <v>48</v>
      </c>
    </row>
    <row r="6" spans="1:10" x14ac:dyDescent="0.25">
      <c r="A6" s="35">
        <v>3</v>
      </c>
      <c r="B6" s="35" t="s">
        <v>77</v>
      </c>
      <c r="C6" s="42" t="s">
        <v>66</v>
      </c>
      <c r="D6" s="41"/>
      <c r="H6" s="39" t="s">
        <v>68</v>
      </c>
      <c r="I6" s="39" t="s">
        <v>44</v>
      </c>
      <c r="J6" s="39" t="s">
        <v>49</v>
      </c>
    </row>
    <row r="7" spans="1:10" x14ac:dyDescent="0.25">
      <c r="A7" s="35">
        <v>4</v>
      </c>
      <c r="B7" s="35" t="s">
        <v>78</v>
      </c>
      <c r="C7" s="42" t="s">
        <v>70</v>
      </c>
      <c r="D7" s="41"/>
      <c r="H7" s="39" t="s">
        <v>69</v>
      </c>
      <c r="I7" s="39" t="s">
        <v>45</v>
      </c>
      <c r="J7" s="39" t="s">
        <v>44</v>
      </c>
    </row>
    <row r="8" spans="1:10" x14ac:dyDescent="0.25">
      <c r="A8" s="35">
        <v>5</v>
      </c>
      <c r="B8" s="35" t="s">
        <v>79</v>
      </c>
      <c r="C8" s="42" t="s">
        <v>67</v>
      </c>
      <c r="D8" s="41"/>
      <c r="H8" s="39" t="s">
        <v>70</v>
      </c>
      <c r="I8" s="39" t="s">
        <v>46</v>
      </c>
      <c r="J8" s="39" t="s">
        <v>50</v>
      </c>
    </row>
    <row r="9" spans="1:10" x14ac:dyDescent="0.25">
      <c r="A9" s="35">
        <v>6</v>
      </c>
      <c r="B9" s="35" t="s">
        <v>80</v>
      </c>
      <c r="C9" s="42" t="s">
        <v>66</v>
      </c>
      <c r="D9" s="41"/>
      <c r="H9" s="39" t="s">
        <v>71</v>
      </c>
      <c r="I9" s="39" t="s">
        <v>47</v>
      </c>
      <c r="J9" s="39" t="s">
        <v>51</v>
      </c>
    </row>
    <row r="10" spans="1:10" x14ac:dyDescent="0.25">
      <c r="A10" s="35">
        <v>7</v>
      </c>
      <c r="B10" s="35" t="s">
        <v>81</v>
      </c>
      <c r="C10" s="42" t="s">
        <v>67</v>
      </c>
      <c r="D10" s="41"/>
    </row>
    <row r="11" spans="1:10" x14ac:dyDescent="0.25">
      <c r="A11" s="35">
        <v>8</v>
      </c>
      <c r="B11" s="35" t="s">
        <v>82</v>
      </c>
      <c r="C11" s="42" t="s">
        <v>69</v>
      </c>
      <c r="D11" s="41"/>
    </row>
    <row r="12" spans="1:10" x14ac:dyDescent="0.25">
      <c r="A12" s="35">
        <v>9</v>
      </c>
      <c r="B12" s="35" t="s">
        <v>83</v>
      </c>
      <c r="C12" s="42" t="s">
        <v>70</v>
      </c>
      <c r="D12" s="41"/>
    </row>
    <row r="13" spans="1:10" x14ac:dyDescent="0.25">
      <c r="A13" s="35">
        <v>10</v>
      </c>
      <c r="B13" s="35" t="s">
        <v>84</v>
      </c>
      <c r="C13" s="42" t="s">
        <v>68</v>
      </c>
      <c r="D13" s="41"/>
    </row>
    <row r="14" spans="1:10" x14ac:dyDescent="0.25">
      <c r="A14" s="35">
        <v>11</v>
      </c>
      <c r="B14" s="35" t="s">
        <v>85</v>
      </c>
      <c r="C14" s="42" t="s">
        <v>70</v>
      </c>
      <c r="D14" s="41"/>
    </row>
    <row r="15" spans="1:10" x14ac:dyDescent="0.25">
      <c r="A15" s="35">
        <v>12</v>
      </c>
      <c r="B15" s="35" t="s">
        <v>86</v>
      </c>
      <c r="C15" s="42" t="s">
        <v>70</v>
      </c>
      <c r="D15" s="41"/>
    </row>
    <row r="16" spans="1:10" x14ac:dyDescent="0.25">
      <c r="A16" s="35">
        <v>13</v>
      </c>
      <c r="B16" s="35" t="s">
        <v>87</v>
      </c>
      <c r="C16" s="42" t="s">
        <v>68</v>
      </c>
      <c r="D16" s="41"/>
    </row>
    <row r="17" spans="1:4" x14ac:dyDescent="0.25">
      <c r="A17" s="35">
        <v>14</v>
      </c>
      <c r="B17" s="35" t="s">
        <v>88</v>
      </c>
      <c r="C17" s="42" t="s">
        <v>67</v>
      </c>
      <c r="D17" s="41"/>
    </row>
    <row r="18" spans="1:4" x14ac:dyDescent="0.25">
      <c r="A18" s="35">
        <v>15</v>
      </c>
      <c r="B18" s="35" t="s">
        <v>89</v>
      </c>
      <c r="C18" s="42" t="s">
        <v>71</v>
      </c>
      <c r="D18" s="41"/>
    </row>
    <row r="19" spans="1:4" x14ac:dyDescent="0.25">
      <c r="A19" s="35">
        <v>16</v>
      </c>
      <c r="B19" s="35" t="s">
        <v>90</v>
      </c>
      <c r="C19" s="42" t="s">
        <v>70</v>
      </c>
      <c r="D19" s="41"/>
    </row>
    <row r="20" spans="1:4" x14ac:dyDescent="0.25">
      <c r="A20" s="35">
        <v>17</v>
      </c>
      <c r="B20" s="35" t="s">
        <v>91</v>
      </c>
      <c r="C20" s="42" t="s">
        <v>67</v>
      </c>
      <c r="D20" s="41"/>
    </row>
    <row r="21" spans="1:4" x14ac:dyDescent="0.25">
      <c r="A21" s="35">
        <v>18</v>
      </c>
      <c r="B21" s="35" t="s">
        <v>92</v>
      </c>
      <c r="C21" s="42" t="s">
        <v>66</v>
      </c>
      <c r="D21" s="41"/>
    </row>
    <row r="22" spans="1:4" x14ac:dyDescent="0.25">
      <c r="A22" s="35">
        <v>19</v>
      </c>
      <c r="B22" s="35" t="s">
        <v>93</v>
      </c>
      <c r="C22" s="42" t="s">
        <v>67</v>
      </c>
      <c r="D22" s="41"/>
    </row>
    <row r="23" spans="1:4" x14ac:dyDescent="0.25">
      <c r="A23" s="35">
        <v>20</v>
      </c>
      <c r="B23" s="35" t="s">
        <v>94</v>
      </c>
      <c r="C23" s="42" t="s">
        <v>70</v>
      </c>
      <c r="D23" s="41"/>
    </row>
    <row r="24" spans="1:4" x14ac:dyDescent="0.25">
      <c r="A24" s="35">
        <v>21</v>
      </c>
      <c r="B24" s="35" t="s">
        <v>95</v>
      </c>
      <c r="C24" s="42" t="s">
        <v>67</v>
      </c>
      <c r="D24" s="4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ALOKASI Waktu</vt:lpstr>
      <vt:lpstr>daftar harga</vt:lpstr>
      <vt:lpstr>kegiatan 1</vt:lpstr>
      <vt:lpstr>Kegiatan 2</vt:lpstr>
      <vt:lpstr>Kegiatan 3</vt:lpstr>
      <vt:lpstr>Kegiatan 4</vt:lpstr>
      <vt:lpstr>Penentu Baju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2024-08-01T04:11:01Z</dcterms:created>
  <dcterms:modified xsi:type="dcterms:W3CDTF">2024-08-02T00:40:22Z</dcterms:modified>
</cp:coreProperties>
</file>