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KERIN\"/>
    </mc:Choice>
  </mc:AlternateContent>
  <xr:revisionPtr revIDLastSave="0" documentId="13_ncr:1_{B68D8426-9AE4-4BE6-B552-78F7BDC56D9B}" xr6:coauthVersionLast="45" xr6:coauthVersionMax="45" xr10:uidLastSave="{00000000-0000-0000-0000-000000000000}"/>
  <bookViews>
    <workbookView xWindow="-120" yWindow="-120" windowWidth="20730" windowHeight="11160" xr2:uid="{CA6E06CC-FFE9-4224-8B00-463FABC6D5EB}"/>
  </bookViews>
  <sheets>
    <sheet name="MAIL MER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  <c r="L5" i="1" l="1"/>
  <c r="K3" i="1"/>
  <c r="K4" i="1"/>
  <c r="K5" i="1"/>
  <c r="K6" i="1"/>
  <c r="K2" i="1"/>
  <c r="I6" i="1"/>
  <c r="L6" i="1" s="1"/>
  <c r="I5" i="1"/>
  <c r="I4" i="1"/>
  <c r="L4" i="1" s="1"/>
  <c r="I3" i="1"/>
  <c r="L3" i="1" s="1"/>
  <c r="I2" i="1"/>
  <c r="L2" i="1" s="1"/>
</calcChain>
</file>

<file path=xl/sharedStrings.xml><?xml version="1.0" encoding="utf-8"?>
<sst xmlns="http://schemas.openxmlformats.org/spreadsheetml/2006/main" count="45" uniqueCount="36">
  <si>
    <t>NO</t>
  </si>
  <si>
    <t>NAMA</t>
  </si>
  <si>
    <t>NISN</t>
  </si>
  <si>
    <t>TTL</t>
  </si>
  <si>
    <t>TEMPAT PRAKERIN</t>
  </si>
  <si>
    <t>NILAI</t>
  </si>
  <si>
    <t>T. Amylia Safitri</t>
  </si>
  <si>
    <t>Jihan Raihanah</t>
  </si>
  <si>
    <t>Celci Monica</t>
  </si>
  <si>
    <t>Windi Syafira</t>
  </si>
  <si>
    <t>Zahwa Maila</t>
  </si>
  <si>
    <t>Karang Baru, 21-08-2007</t>
  </si>
  <si>
    <t>Kuala Simpang, 20-02-2007</t>
  </si>
  <si>
    <t>Palang Merah, 08-05-2007</t>
  </si>
  <si>
    <t>Suka Jadi, 17-07-2007</t>
  </si>
  <si>
    <t>Tanjung Genteng, 12-05-2007</t>
  </si>
  <si>
    <t>BKPSDM</t>
  </si>
  <si>
    <t>BPN</t>
  </si>
  <si>
    <t>BPS</t>
  </si>
  <si>
    <t>CAPIL</t>
  </si>
  <si>
    <t>KOMINFO</t>
  </si>
  <si>
    <t>0030691465</t>
  </si>
  <si>
    <t>0012453276</t>
  </si>
  <si>
    <t>0012673451</t>
  </si>
  <si>
    <t>0032904203</t>
  </si>
  <si>
    <t>0012458790</t>
  </si>
  <si>
    <t>NIS</t>
  </si>
  <si>
    <t>Program Keahlian</t>
  </si>
  <si>
    <t>Skor</t>
  </si>
  <si>
    <t>Kompetensi Keahlian</t>
  </si>
  <si>
    <t>Rekayaasa Perangkat Lunak</t>
  </si>
  <si>
    <t>Teknik Komputer dan Informatika</t>
  </si>
  <si>
    <t>Bobot 70%</t>
  </si>
  <si>
    <t>Bobot 30%</t>
  </si>
  <si>
    <t>Nilai Akhir</t>
  </si>
  <si>
    <t>Nominasi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</si>
</sst>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965B-37E4-44EA-BC2F-C773DC2E186E}">
  <dimension ref="A1:P16"/>
  <sheetViews>
    <sheetView tabSelected="1" topLeftCell="G1" workbookViewId="0">
      <selection activeCell="O13" sqref="O13"/>
    </sheetView>
  </sheetViews>
  <sheetFormatPr defaultRowHeight="12.75" x14ac:dyDescent="0.2"/>
  <cols>
    <col min="1" max="1" width="4.28515625" style="10" customWidth="1"/>
    <col min="2" max="2" width="16.42578125" style="10" customWidth="1"/>
    <col min="3" max="3" width="11.42578125" style="10" customWidth="1"/>
    <col min="4" max="4" width="16" style="10" customWidth="1"/>
    <col min="5" max="5" width="22.42578125" style="10" customWidth="1"/>
    <col min="6" max="6" width="30" style="10" customWidth="1"/>
    <col min="7" max="7" width="25.85546875" style="10" customWidth="1"/>
    <col min="8" max="8" width="19.140625" style="10" customWidth="1"/>
    <col min="9" max="9" width="14.7109375" style="10" customWidth="1"/>
    <col min="10" max="10" width="10" style="10" customWidth="1"/>
    <col min="11" max="11" width="11.85546875" style="10" customWidth="1"/>
    <col min="12" max="12" width="14.5703125" style="10" customWidth="1"/>
    <col min="13" max="13" width="26.28515625" style="10" customWidth="1"/>
    <col min="14" max="15" width="9.140625" style="10"/>
    <col min="16" max="16" width="25.7109375" style="10" customWidth="1"/>
    <col min="17" max="16384" width="9.140625" style="10"/>
  </cols>
  <sheetData>
    <row r="1" spans="1:16" x14ac:dyDescent="0.2">
      <c r="A1" s="5" t="s">
        <v>0</v>
      </c>
      <c r="B1" s="5" t="s">
        <v>1</v>
      </c>
      <c r="C1" s="5" t="s">
        <v>2</v>
      </c>
      <c r="D1" s="1" t="s">
        <v>26</v>
      </c>
      <c r="E1" s="5" t="s">
        <v>3</v>
      </c>
      <c r="F1" s="1" t="s">
        <v>27</v>
      </c>
      <c r="G1" s="1" t="s">
        <v>29</v>
      </c>
      <c r="H1" s="1" t="s">
        <v>28</v>
      </c>
      <c r="I1" s="4" t="s">
        <v>32</v>
      </c>
      <c r="J1" s="1" t="s">
        <v>28</v>
      </c>
      <c r="K1" s="1" t="s">
        <v>33</v>
      </c>
      <c r="L1" s="1" t="s">
        <v>34</v>
      </c>
      <c r="M1" s="1" t="s">
        <v>35</v>
      </c>
      <c r="N1" s="3"/>
      <c r="O1" s="3"/>
      <c r="P1" s="3"/>
    </row>
    <row r="2" spans="1:16" x14ac:dyDescent="0.2">
      <c r="A2" s="1">
        <v>1</v>
      </c>
      <c r="B2" s="1" t="s">
        <v>6</v>
      </c>
      <c r="C2" s="2" t="s">
        <v>21</v>
      </c>
      <c r="D2" s="1">
        <v>13241278402</v>
      </c>
      <c r="E2" s="1" t="s">
        <v>11</v>
      </c>
      <c r="F2" s="1" t="s">
        <v>31</v>
      </c>
      <c r="G2" s="1" t="s">
        <v>30</v>
      </c>
      <c r="H2" s="1">
        <v>98</v>
      </c>
      <c r="I2" s="1">
        <f>H2*0.7</f>
        <v>68.599999999999994</v>
      </c>
      <c r="J2" s="1">
        <v>98</v>
      </c>
      <c r="K2" s="1">
        <f>J2*0.3</f>
        <v>29.4</v>
      </c>
      <c r="L2" s="2">
        <f>SUM(I2,K2)</f>
        <v>98</v>
      </c>
      <c r="M2" s="1" t="str">
        <f>IF(AND(L2&gt;=86, L2&lt;=100),"A(Memuaskan)",IF(AND(L2&gt;=75, L2&lt;=85),"B(Baik)",IF(AND(L2&gt;=60,L2&lt;=74),"C(Kurang)",IF(AND(L2&gt;=0, L2&lt;=59),"D(Tidak lulus)"))))</f>
        <v>A(Memuaskan)</v>
      </c>
      <c r="N2" s="3"/>
      <c r="O2" s="3"/>
      <c r="P2" s="3"/>
    </row>
    <row r="3" spans="1:16" x14ac:dyDescent="0.2">
      <c r="A3" s="1">
        <v>2</v>
      </c>
      <c r="B3" s="1" t="s">
        <v>7</v>
      </c>
      <c r="C3" s="2" t="s">
        <v>22</v>
      </c>
      <c r="D3" s="1">
        <v>12062126397</v>
      </c>
      <c r="E3" s="1" t="s">
        <v>12</v>
      </c>
      <c r="F3" s="1" t="s">
        <v>31</v>
      </c>
      <c r="G3" s="1" t="s">
        <v>30</v>
      </c>
      <c r="H3" s="1">
        <v>98</v>
      </c>
      <c r="I3" s="1">
        <f>H3*0.7</f>
        <v>68.599999999999994</v>
      </c>
      <c r="J3" s="1">
        <v>98</v>
      </c>
      <c r="K3" s="1">
        <f t="shared" ref="K3:K6" si="0">J3*0.3</f>
        <v>29.4</v>
      </c>
      <c r="L3" s="2">
        <f>SUM(I3,K3)</f>
        <v>98</v>
      </c>
      <c r="M3" s="1" t="str">
        <f t="shared" ref="M3:M6" si="1">IF(AND(L3&gt;=86, L3&lt;=100),"A(Memuaskan)",IF(AND(L3&gt;=75, L3&lt;=85),"B(Baik)",IF(AND(L3&gt;=60,L3&lt;=74),"C(Kurang)",IF(AND(L3&gt;=0, L3&lt;=59),"D(Tidak lulus)"))))</f>
        <v>A(Memuaskan)</v>
      </c>
      <c r="N3" s="3"/>
      <c r="O3" s="3"/>
      <c r="P3" s="3"/>
    </row>
    <row r="4" spans="1:16" x14ac:dyDescent="0.2">
      <c r="A4" s="1">
        <v>3</v>
      </c>
      <c r="B4" s="1" t="s">
        <v>8</v>
      </c>
      <c r="C4" s="2" t="s">
        <v>23</v>
      </c>
      <c r="D4" s="1">
        <v>14204782905</v>
      </c>
      <c r="E4" s="1" t="s">
        <v>13</v>
      </c>
      <c r="F4" s="1" t="s">
        <v>31</v>
      </c>
      <c r="G4" s="1" t="s">
        <v>30</v>
      </c>
      <c r="H4" s="1">
        <v>98</v>
      </c>
      <c r="I4" s="1">
        <f>H4*0.7</f>
        <v>68.599999999999994</v>
      </c>
      <c r="J4" s="1">
        <v>98</v>
      </c>
      <c r="K4" s="1">
        <f t="shared" si="0"/>
        <v>29.4</v>
      </c>
      <c r="L4" s="2">
        <f t="shared" ref="L4:L6" si="2">SUM(I4,K4)</f>
        <v>98</v>
      </c>
      <c r="M4" s="1" t="str">
        <f t="shared" si="1"/>
        <v>A(Memuaskan)</v>
      </c>
      <c r="N4" s="3"/>
      <c r="O4" s="3"/>
      <c r="P4" s="3"/>
    </row>
    <row r="5" spans="1:16" x14ac:dyDescent="0.2">
      <c r="A5" s="1">
        <v>4</v>
      </c>
      <c r="B5" s="1" t="s">
        <v>9</v>
      </c>
      <c r="C5" s="2" t="s">
        <v>24</v>
      </c>
      <c r="D5" s="1">
        <v>13203471296</v>
      </c>
      <c r="E5" s="1" t="s">
        <v>14</v>
      </c>
      <c r="F5" s="1" t="s">
        <v>31</v>
      </c>
      <c r="G5" s="1" t="s">
        <v>30</v>
      </c>
      <c r="H5" s="1">
        <v>98</v>
      </c>
      <c r="I5" s="1">
        <f>H5*0.7</f>
        <v>68.599999999999994</v>
      </c>
      <c r="J5" s="1">
        <v>98</v>
      </c>
      <c r="K5" s="1">
        <f t="shared" si="0"/>
        <v>29.4</v>
      </c>
      <c r="L5" s="2">
        <f t="shared" si="2"/>
        <v>98</v>
      </c>
      <c r="M5" s="1" t="str">
        <f t="shared" si="1"/>
        <v>A(Memuaskan)</v>
      </c>
      <c r="N5" s="3"/>
      <c r="O5" s="3"/>
      <c r="P5" s="3"/>
    </row>
    <row r="6" spans="1:16" x14ac:dyDescent="0.2">
      <c r="A6" s="1">
        <v>5</v>
      </c>
      <c r="B6" s="1" t="s">
        <v>10</v>
      </c>
      <c r="C6" s="2" t="s">
        <v>25</v>
      </c>
      <c r="D6" s="1">
        <v>13821456792</v>
      </c>
      <c r="E6" s="1" t="s">
        <v>15</v>
      </c>
      <c r="F6" s="1" t="s">
        <v>31</v>
      </c>
      <c r="G6" s="1" t="s">
        <v>30</v>
      </c>
      <c r="H6" s="1">
        <v>98</v>
      </c>
      <c r="I6" s="1">
        <f>H6*0.7</f>
        <v>68.599999999999994</v>
      </c>
      <c r="J6" s="1">
        <v>98</v>
      </c>
      <c r="K6" s="1">
        <f t="shared" si="0"/>
        <v>29.4</v>
      </c>
      <c r="L6" s="2">
        <f t="shared" si="2"/>
        <v>98</v>
      </c>
      <c r="M6" s="1" t="str">
        <f t="shared" si="1"/>
        <v>A(Memuaskan)</v>
      </c>
      <c r="N6" s="3"/>
      <c r="O6" s="3"/>
      <c r="P6" s="3"/>
    </row>
    <row r="7" spans="1:16" x14ac:dyDescent="0.2">
      <c r="I7" s="3"/>
      <c r="J7" s="3"/>
      <c r="K7" s="3"/>
    </row>
    <row r="8" spans="1:16" x14ac:dyDescent="0.2">
      <c r="B8" s="6"/>
      <c r="I8" s="3"/>
      <c r="J8" s="3"/>
      <c r="K8" s="3"/>
    </row>
    <row r="9" spans="1:16" x14ac:dyDescent="0.2">
      <c r="I9" s="3"/>
      <c r="J9" s="3"/>
      <c r="K9" s="3"/>
    </row>
    <row r="10" spans="1:16" x14ac:dyDescent="0.2">
      <c r="I10" s="3"/>
      <c r="J10" s="3"/>
      <c r="K10" s="3"/>
    </row>
    <row r="11" spans="1:16" x14ac:dyDescent="0.2">
      <c r="G11" s="7"/>
      <c r="H11" s="8" t="s">
        <v>4</v>
      </c>
      <c r="I11" s="5" t="s">
        <v>5</v>
      </c>
      <c r="J11" s="3"/>
      <c r="K11" s="3"/>
    </row>
    <row r="12" spans="1:16" x14ac:dyDescent="0.2">
      <c r="G12" s="3"/>
      <c r="H12" s="9" t="s">
        <v>16</v>
      </c>
      <c r="I12" s="1">
        <v>99</v>
      </c>
      <c r="J12" s="7"/>
      <c r="K12" s="3"/>
    </row>
    <row r="13" spans="1:16" x14ac:dyDescent="0.2">
      <c r="G13" s="3"/>
      <c r="H13" s="9" t="s">
        <v>17</v>
      </c>
      <c r="I13" s="1">
        <v>97</v>
      </c>
      <c r="J13" s="7"/>
      <c r="K13" s="3"/>
    </row>
    <row r="14" spans="1:16" x14ac:dyDescent="0.2">
      <c r="G14" s="3"/>
      <c r="H14" s="9" t="s">
        <v>18</v>
      </c>
      <c r="I14" s="1">
        <v>98</v>
      </c>
      <c r="J14" s="7"/>
      <c r="K14" s="3"/>
    </row>
    <row r="15" spans="1:16" x14ac:dyDescent="0.2">
      <c r="G15" s="3"/>
      <c r="H15" s="9" t="s">
        <v>19</v>
      </c>
      <c r="I15" s="1">
        <v>96</v>
      </c>
    </row>
    <row r="16" spans="1:16" x14ac:dyDescent="0.2">
      <c r="G16" s="3"/>
      <c r="H16" s="9" t="s">
        <v>20</v>
      </c>
      <c r="I16" s="1">
        <v>96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MAIL 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2024-07-30T01:01:42Z</dcterms:created>
  <dcterms:modified xsi:type="dcterms:W3CDTF">2024-07-31T07:04:29Z</dcterms:modified>
</cp:coreProperties>
</file>