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as305/Dropbox (Duke Bio_Ea)/projects/histone/histone_paper_Saaz/2021-09-24-submitted-NAR/Supplementary/"/>
    </mc:Choice>
  </mc:AlternateContent>
  <xr:revisionPtr revIDLastSave="0" documentId="13_ncr:1_{FD5FA6AD-802A-DA41-A293-78ABCCFEE9AD}" xr6:coauthVersionLast="47" xr6:coauthVersionMax="47" xr10:uidLastSave="{00000000-0000-0000-0000-000000000000}"/>
  <bookViews>
    <workbookView xWindow="2460" yWindow="2820" windowWidth="23260" windowHeight="12580" activeTab="2" xr2:uid="{00000000-000D-0000-FFFF-FFFF00000000}"/>
  </bookViews>
  <sheets>
    <sheet name="Basic_S3" sheetId="3" r:id="rId1"/>
    <sheet name="Legend_Basic" sheetId="6" r:id="rId2"/>
    <sheet name="Full_S3" sheetId="4" r:id="rId3"/>
    <sheet name="Legend_full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" i="4" l="1"/>
  <c r="Y124" i="4"/>
  <c r="X124" i="4"/>
  <c r="F124" i="4"/>
  <c r="T124" i="4" s="1"/>
  <c r="Y123" i="4"/>
  <c r="X123" i="4"/>
  <c r="F123" i="4"/>
  <c r="S123" i="4" s="1"/>
  <c r="Y122" i="4"/>
  <c r="X122" i="4"/>
  <c r="F122" i="4"/>
  <c r="T122" i="4" s="1"/>
  <c r="F121" i="4"/>
  <c r="T121" i="4" s="1"/>
  <c r="Y120" i="4"/>
  <c r="X120" i="4"/>
  <c r="F120" i="4"/>
  <c r="T120" i="4" s="1"/>
  <c r="Y119" i="4"/>
  <c r="X119" i="4"/>
  <c r="F119" i="4"/>
  <c r="T119" i="4" s="1"/>
  <c r="Y118" i="4"/>
  <c r="X118" i="4"/>
  <c r="F118" i="4"/>
  <c r="S118" i="4" s="1"/>
  <c r="F117" i="4"/>
  <c r="T117" i="4" s="1"/>
  <c r="F116" i="4"/>
  <c r="S116" i="4" s="1"/>
  <c r="F115" i="4"/>
  <c r="T115" i="4" s="1"/>
  <c r="F114" i="4"/>
  <c r="S114" i="4" s="1"/>
  <c r="Y113" i="4"/>
  <c r="X113" i="4"/>
  <c r="F113" i="4"/>
  <c r="T113" i="4" s="1"/>
  <c r="Y112" i="4"/>
  <c r="X112" i="4"/>
  <c r="F112" i="4"/>
  <c r="S112" i="4" s="1"/>
  <c r="Y111" i="4"/>
  <c r="X111" i="4"/>
  <c r="F111" i="4"/>
  <c r="T111" i="4" s="1"/>
  <c r="F110" i="4"/>
  <c r="S110" i="4" s="1"/>
  <c r="F109" i="4"/>
  <c r="T109" i="4" s="1"/>
  <c r="Y108" i="4"/>
  <c r="X108" i="4"/>
  <c r="F108" i="4"/>
  <c r="T108" i="4" s="1"/>
  <c r="Y107" i="4"/>
  <c r="X107" i="4"/>
  <c r="F107" i="4"/>
  <c r="T107" i="4" s="1"/>
  <c r="F106" i="4"/>
  <c r="T106" i="4" s="1"/>
  <c r="F105" i="4"/>
  <c r="T105" i="4" s="1"/>
  <c r="F104" i="4"/>
  <c r="T104" i="4" s="1"/>
  <c r="Y103" i="4"/>
  <c r="X103" i="4"/>
  <c r="F103" i="4"/>
  <c r="T103" i="4" s="1"/>
  <c r="Y102" i="4"/>
  <c r="X102" i="4"/>
  <c r="F102" i="4"/>
  <c r="T102" i="4" s="1"/>
  <c r="Y101" i="4"/>
  <c r="X101" i="4"/>
  <c r="F101" i="4"/>
  <c r="S101" i="4" s="1"/>
  <c r="Y100" i="4"/>
  <c r="X100" i="4"/>
  <c r="F100" i="4"/>
  <c r="T100" i="4" s="1"/>
  <c r="Y99" i="4"/>
  <c r="X99" i="4"/>
  <c r="F99" i="4"/>
  <c r="T99" i="4" s="1"/>
  <c r="F98" i="4"/>
  <c r="T98" i="4" s="1"/>
  <c r="F97" i="4"/>
  <c r="T97" i="4" s="1"/>
  <c r="F96" i="4"/>
  <c r="T96" i="4" s="1"/>
  <c r="Y95" i="4"/>
  <c r="X95" i="4"/>
  <c r="F95" i="4"/>
  <c r="T95" i="4" s="1"/>
  <c r="F94" i="4"/>
  <c r="S94" i="4" s="1"/>
  <c r="Y93" i="4"/>
  <c r="X93" i="4"/>
  <c r="F93" i="4"/>
  <c r="S93" i="4" s="1"/>
  <c r="Y92" i="4"/>
  <c r="X92" i="4"/>
  <c r="F92" i="4"/>
  <c r="T92" i="4" s="1"/>
  <c r="Y91" i="4"/>
  <c r="X91" i="4"/>
  <c r="F91" i="4"/>
  <c r="T91" i="4" s="1"/>
  <c r="Y90" i="4"/>
  <c r="X90" i="4"/>
  <c r="F90" i="4"/>
  <c r="S90" i="4" s="1"/>
  <c r="Y89" i="4"/>
  <c r="X89" i="4"/>
  <c r="F89" i="4"/>
  <c r="S89" i="4" s="1"/>
  <c r="Y88" i="4"/>
  <c r="X88" i="4"/>
  <c r="F88" i="4"/>
  <c r="S88" i="4" s="1"/>
  <c r="F87" i="4"/>
  <c r="T87" i="4" s="1"/>
  <c r="Y86" i="4"/>
  <c r="X86" i="4"/>
  <c r="F86" i="4"/>
  <c r="T86" i="4" s="1"/>
  <c r="Y85" i="4"/>
  <c r="X85" i="4"/>
  <c r="F85" i="4"/>
  <c r="T85" i="4" s="1"/>
  <c r="Y84" i="4"/>
  <c r="X84" i="4"/>
  <c r="F84" i="4"/>
  <c r="S84" i="4" s="1"/>
  <c r="Y83" i="4"/>
  <c r="X83" i="4"/>
  <c r="F83" i="4"/>
  <c r="S83" i="4" s="1"/>
  <c r="F82" i="4"/>
  <c r="T82" i="4" s="1"/>
  <c r="F81" i="4"/>
  <c r="S81" i="4" s="1"/>
  <c r="F80" i="4"/>
  <c r="T80" i="4" s="1"/>
  <c r="Y79" i="4"/>
  <c r="X79" i="4"/>
  <c r="F79" i="4"/>
  <c r="T79" i="4" s="1"/>
  <c r="Y78" i="4"/>
  <c r="X78" i="4"/>
  <c r="F78" i="4"/>
  <c r="T78" i="4" s="1"/>
  <c r="Y77" i="4"/>
  <c r="X77" i="4"/>
  <c r="F77" i="4"/>
  <c r="S77" i="4" s="1"/>
  <c r="Y76" i="4"/>
  <c r="X76" i="4"/>
  <c r="F76" i="4"/>
  <c r="S76" i="4" s="1"/>
  <c r="Y75" i="4"/>
  <c r="X75" i="4"/>
  <c r="F75" i="4"/>
  <c r="S75" i="4" s="1"/>
  <c r="Y74" i="4"/>
  <c r="X74" i="4"/>
  <c r="F74" i="4"/>
  <c r="S74" i="4" s="1"/>
  <c r="Y73" i="4"/>
  <c r="X73" i="4"/>
  <c r="F73" i="4"/>
  <c r="T73" i="4" s="1"/>
  <c r="Y72" i="4"/>
  <c r="X72" i="4"/>
  <c r="F72" i="4"/>
  <c r="T72" i="4" s="1"/>
  <c r="Y71" i="4"/>
  <c r="X71" i="4"/>
  <c r="F71" i="4"/>
  <c r="T71" i="4" s="1"/>
  <c r="Y70" i="4"/>
  <c r="X70" i="4"/>
  <c r="F70" i="4"/>
  <c r="S70" i="4" s="1"/>
  <c r="Y69" i="4"/>
  <c r="X69" i="4"/>
  <c r="F69" i="4"/>
  <c r="S69" i="4" s="1"/>
  <c r="F68" i="4"/>
  <c r="S68" i="4" s="1"/>
  <c r="F67" i="4"/>
  <c r="S67" i="4" s="1"/>
  <c r="Y66" i="4"/>
  <c r="X66" i="4"/>
  <c r="F66" i="4"/>
  <c r="S66" i="4" s="1"/>
  <c r="Y65" i="4"/>
  <c r="X65" i="4"/>
  <c r="F65" i="4"/>
  <c r="S65" i="4" s="1"/>
  <c r="Y64" i="4"/>
  <c r="X64" i="4"/>
  <c r="F64" i="4"/>
  <c r="T64" i="4" s="1"/>
  <c r="Y63" i="4"/>
  <c r="X63" i="4"/>
  <c r="F63" i="4"/>
  <c r="S63" i="4" s="1"/>
  <c r="Y62" i="4"/>
  <c r="X62" i="4"/>
  <c r="F62" i="4"/>
  <c r="T62" i="4" s="1"/>
  <c r="Y61" i="4"/>
  <c r="X61" i="4"/>
  <c r="F61" i="4"/>
  <c r="T61" i="4" s="1"/>
  <c r="Y60" i="4"/>
  <c r="X60" i="4"/>
  <c r="F60" i="4"/>
  <c r="S60" i="4" s="1"/>
  <c r="F59" i="4"/>
  <c r="T59" i="4" s="1"/>
  <c r="F58" i="4"/>
  <c r="S58" i="4" s="1"/>
  <c r="F57" i="4"/>
  <c r="T57" i="4" s="1"/>
  <c r="F56" i="4"/>
  <c r="T56" i="4" s="1"/>
  <c r="F55" i="4"/>
  <c r="T55" i="4" s="1"/>
  <c r="F54" i="4"/>
  <c r="T54" i="4" s="1"/>
  <c r="Y53" i="4"/>
  <c r="X53" i="4"/>
  <c r="F53" i="4"/>
  <c r="S53" i="4" s="1"/>
  <c r="Y52" i="4"/>
  <c r="X52" i="4"/>
  <c r="F52" i="4"/>
  <c r="S52" i="4" s="1"/>
  <c r="Y51" i="4"/>
  <c r="X51" i="4"/>
  <c r="F51" i="4"/>
  <c r="S51" i="4" s="1"/>
  <c r="Y50" i="4"/>
  <c r="X50" i="4"/>
  <c r="F50" i="4"/>
  <c r="S50" i="4" s="1"/>
  <c r="F49" i="4"/>
  <c r="T49" i="4" s="1"/>
  <c r="Y48" i="4"/>
  <c r="X48" i="4"/>
  <c r="F48" i="4"/>
  <c r="S48" i="4" s="1"/>
  <c r="Y47" i="4"/>
  <c r="X47" i="4"/>
  <c r="F47" i="4"/>
  <c r="S47" i="4" s="1"/>
  <c r="Y46" i="4"/>
  <c r="X46" i="4"/>
  <c r="F46" i="4"/>
  <c r="S46" i="4" s="1"/>
  <c r="Y45" i="4"/>
  <c r="X45" i="4"/>
  <c r="F45" i="4"/>
  <c r="T45" i="4" s="1"/>
  <c r="Y44" i="4"/>
  <c r="X44" i="4"/>
  <c r="F44" i="4"/>
  <c r="T44" i="4" s="1"/>
  <c r="Y43" i="4"/>
  <c r="X43" i="4"/>
  <c r="F43" i="4"/>
  <c r="T43" i="4" s="1"/>
  <c r="Y42" i="4"/>
  <c r="X42" i="4"/>
  <c r="F42" i="4"/>
  <c r="T42" i="4" s="1"/>
  <c r="Y41" i="4"/>
  <c r="X41" i="4"/>
  <c r="F41" i="4"/>
  <c r="T41" i="4" s="1"/>
  <c r="Y40" i="4"/>
  <c r="X40" i="4"/>
  <c r="F40" i="4"/>
  <c r="S40" i="4" s="1"/>
  <c r="F39" i="4"/>
  <c r="S39" i="4" s="1"/>
  <c r="Y38" i="4"/>
  <c r="X38" i="4"/>
  <c r="F38" i="4"/>
  <c r="T38" i="4" s="1"/>
  <c r="Y37" i="4"/>
  <c r="X37" i="4"/>
  <c r="F37" i="4"/>
  <c r="T37" i="4" s="1"/>
  <c r="Y36" i="4"/>
  <c r="X36" i="4"/>
  <c r="F36" i="4"/>
  <c r="T36" i="4" s="1"/>
  <c r="Y35" i="4"/>
  <c r="X35" i="4"/>
  <c r="F35" i="4"/>
  <c r="S35" i="4" s="1"/>
  <c r="Y34" i="4"/>
  <c r="X34" i="4"/>
  <c r="F34" i="4"/>
  <c r="S34" i="4" s="1"/>
  <c r="Y33" i="4"/>
  <c r="X33" i="4"/>
  <c r="F33" i="4"/>
  <c r="S33" i="4" s="1"/>
  <c r="Y32" i="4"/>
  <c r="X32" i="4"/>
  <c r="F32" i="4"/>
  <c r="T32" i="4" s="1"/>
  <c r="Y31" i="4"/>
  <c r="X31" i="4"/>
  <c r="F31" i="4"/>
  <c r="T31" i="4" s="1"/>
  <c r="Y30" i="4"/>
  <c r="X30" i="4"/>
  <c r="F30" i="4"/>
  <c r="T30" i="4" s="1"/>
  <c r="Y29" i="4"/>
  <c r="X29" i="4"/>
  <c r="F29" i="4"/>
  <c r="T29" i="4" s="1"/>
  <c r="Y28" i="4"/>
  <c r="X28" i="4"/>
  <c r="F28" i="4"/>
  <c r="T28" i="4" s="1"/>
  <c r="Y27" i="4"/>
  <c r="X27" i="4"/>
  <c r="F27" i="4"/>
  <c r="S27" i="4" s="1"/>
  <c r="Y26" i="4"/>
  <c r="X26" i="4"/>
  <c r="F26" i="4"/>
  <c r="S26" i="4" s="1"/>
  <c r="F25" i="4"/>
  <c r="T25" i="4" s="1"/>
  <c r="F24" i="4"/>
  <c r="S24" i="4" s="1"/>
  <c r="Y23" i="4"/>
  <c r="X23" i="4"/>
  <c r="F23" i="4"/>
  <c r="S23" i="4" s="1"/>
  <c r="Y22" i="4"/>
  <c r="X22" i="4"/>
  <c r="F22" i="4"/>
  <c r="S22" i="4" s="1"/>
  <c r="Y21" i="4"/>
  <c r="X21" i="4"/>
  <c r="F21" i="4"/>
  <c r="T21" i="4" s="1"/>
  <c r="F20" i="4"/>
  <c r="S20" i="4" s="1"/>
  <c r="Y19" i="4"/>
  <c r="X19" i="4"/>
  <c r="F19" i="4"/>
  <c r="S19" i="4" s="1"/>
  <c r="F18" i="4"/>
  <c r="T18" i="4" s="1"/>
  <c r="F17" i="4"/>
  <c r="S17" i="4" s="1"/>
  <c r="Y16" i="4"/>
  <c r="X16" i="4"/>
  <c r="F16" i="4"/>
  <c r="S16" i="4" s="1"/>
  <c r="F15" i="4"/>
  <c r="T15" i="4" s="1"/>
  <c r="F14" i="4"/>
  <c r="S14" i="4" s="1"/>
  <c r="Y13" i="4"/>
  <c r="X13" i="4"/>
  <c r="F13" i="4"/>
  <c r="T13" i="4" s="1"/>
  <c r="Y12" i="4"/>
  <c r="X12" i="4"/>
  <c r="F12" i="4"/>
  <c r="T12" i="4" s="1"/>
  <c r="Y11" i="4"/>
  <c r="X11" i="4"/>
  <c r="F11" i="4"/>
  <c r="T11" i="4" s="1"/>
  <c r="F10" i="4"/>
  <c r="S10" i="4" s="1"/>
  <c r="F9" i="4"/>
  <c r="T9" i="4" s="1"/>
  <c r="F8" i="4"/>
  <c r="S8" i="4" s="1"/>
  <c r="Y7" i="4"/>
  <c r="X7" i="4"/>
  <c r="F7" i="4"/>
  <c r="S7" i="4" s="1"/>
  <c r="Y6" i="4"/>
  <c r="X6" i="4"/>
  <c r="F6" i="4"/>
  <c r="T6" i="4" s="1"/>
  <c r="Y5" i="4"/>
  <c r="X5" i="4"/>
  <c r="F5" i="4"/>
  <c r="T5" i="4" s="1"/>
  <c r="Y4" i="4"/>
  <c r="X4" i="4"/>
  <c r="F4" i="4"/>
  <c r="T4" i="4" s="1"/>
  <c r="Y3" i="4"/>
  <c r="F3" i="4"/>
  <c r="T3" i="4" s="1"/>
  <c r="Y2" i="4"/>
  <c r="F2" i="4"/>
  <c r="S2" i="4" s="1"/>
  <c r="T69" i="4" l="1"/>
  <c r="S64" i="4"/>
  <c r="S96" i="4"/>
  <c r="S102" i="4"/>
  <c r="S57" i="4"/>
  <c r="T27" i="4"/>
  <c r="S32" i="4"/>
  <c r="S45" i="4"/>
  <c r="T47" i="4"/>
  <c r="T34" i="4"/>
  <c r="S71" i="4"/>
  <c r="S117" i="4"/>
  <c r="S13" i="4"/>
  <c r="T22" i="4"/>
  <c r="T52" i="4"/>
  <c r="T50" i="4"/>
  <c r="T63" i="4"/>
  <c r="T88" i="4"/>
  <c r="S98" i="4"/>
  <c r="S6" i="4"/>
  <c r="S21" i="4"/>
  <c r="T53" i="4"/>
  <c r="S59" i="4"/>
  <c r="T68" i="4"/>
  <c r="S86" i="4"/>
  <c r="S91" i="4"/>
  <c r="T93" i="4"/>
  <c r="S103" i="4"/>
  <c r="S109" i="4"/>
  <c r="T77" i="4"/>
  <c r="T8" i="4"/>
  <c r="T66" i="4"/>
  <c r="T81" i="4"/>
  <c r="T84" i="4"/>
  <c r="T94" i="4"/>
  <c r="T26" i="4"/>
  <c r="T39" i="4"/>
  <c r="T74" i="4"/>
  <c r="T112" i="4"/>
  <c r="S5" i="4"/>
  <c r="S31" i="4"/>
  <c r="T17" i="4"/>
  <c r="T35" i="4"/>
  <c r="S73" i="4"/>
  <c r="S79" i="4"/>
  <c r="T89" i="4"/>
  <c r="T101" i="4"/>
  <c r="S111" i="4"/>
  <c r="S115" i="4"/>
  <c r="T123" i="4"/>
  <c r="S12" i="4"/>
  <c r="S44" i="4"/>
  <c r="S42" i="4"/>
  <c r="T48" i="4"/>
  <c r="S55" i="4"/>
  <c r="T10" i="4"/>
  <c r="T20" i="4"/>
  <c r="T24" i="4"/>
  <c r="T40" i="4"/>
  <c r="T118" i="4"/>
  <c r="T2" i="4"/>
  <c r="S61" i="4"/>
  <c r="T67" i="4"/>
  <c r="T83" i="4"/>
  <c r="T116" i="4"/>
  <c r="T19" i="4"/>
  <c r="T76" i="4"/>
  <c r="T110" i="4"/>
  <c r="T114" i="4"/>
  <c r="S28" i="4"/>
  <c r="S41" i="4"/>
  <c r="S49" i="4"/>
  <c r="S54" i="4"/>
  <c r="S85" i="4"/>
  <c r="S95" i="4"/>
  <c r="T58" i="4"/>
  <c r="T70" i="4"/>
  <c r="S97" i="4"/>
  <c r="S99" i="4"/>
  <c r="S120" i="4"/>
  <c r="S4" i="4"/>
  <c r="T7" i="4"/>
  <c r="S9" i="4"/>
  <c r="S11" i="4"/>
  <c r="T14" i="4"/>
  <c r="T16" i="4"/>
  <c r="S18" i="4"/>
  <c r="T23" i="4"/>
  <c r="S25" i="4"/>
  <c r="S30" i="4"/>
  <c r="T33" i="4"/>
  <c r="S38" i="4"/>
  <c r="S43" i="4"/>
  <c r="T46" i="4"/>
  <c r="T51" i="4"/>
  <c r="S62" i="4"/>
  <c r="T65" i="4"/>
  <c r="S72" i="4"/>
  <c r="T75" i="4"/>
  <c r="S80" i="4"/>
  <c r="S82" i="4"/>
  <c r="S87" i="4"/>
  <c r="S92" i="4"/>
  <c r="S104" i="4"/>
  <c r="S106" i="4"/>
  <c r="S113" i="4"/>
  <c r="S122" i="4"/>
  <c r="S108" i="4"/>
  <c r="S36" i="4"/>
  <c r="S56" i="4"/>
  <c r="S78" i="4"/>
  <c r="S119" i="4"/>
  <c r="S124" i="4"/>
  <c r="T60" i="4"/>
  <c r="T90" i="4"/>
  <c r="S15" i="4"/>
  <c r="S29" i="4"/>
  <c r="S37" i="4"/>
  <c r="S3" i="4"/>
  <c r="S100" i="4"/>
  <c r="S105" i="4"/>
  <c r="S107" i="4"/>
  <c r="S121" i="4"/>
</calcChain>
</file>

<file path=xl/sharedStrings.xml><?xml version="1.0" encoding="utf-8"?>
<sst xmlns="http://schemas.openxmlformats.org/spreadsheetml/2006/main" count="2240" uniqueCount="760">
  <si>
    <t>strand</t>
  </si>
  <si>
    <t>genomic.context</t>
  </si>
  <si>
    <t>locus_tag</t>
  </si>
  <si>
    <t>pk.start</t>
  </si>
  <si>
    <t>pk.end</t>
  </si>
  <si>
    <t>acc</t>
  </si>
  <si>
    <t>old_locus_tag</t>
  </si>
  <si>
    <t>gene.start</t>
  </si>
  <si>
    <t>condition</t>
  </si>
  <si>
    <t>NC_002607.1</t>
  </si>
  <si>
    <t>-</t>
  </si>
  <si>
    <t>genic</t>
  </si>
  <si>
    <t>--&gt; &lt;*--</t>
  </si>
  <si>
    <t>VNG_RS00345</t>
  </si>
  <si>
    <t>WP_010902014.1</t>
  </si>
  <si>
    <t>74752</t>
  </si>
  <si>
    <t>76647</t>
  </si>
  <si>
    <t>molybdopterin biosynthesis protein</t>
  </si>
  <si>
    <t>lowsalt.exponential</t>
  </si>
  <si>
    <t>&lt;--&lt;-- * &lt;--</t>
  </si>
  <si>
    <t>VNG_RS00360</t>
  </si>
  <si>
    <t>WP_010902017.1</t>
  </si>
  <si>
    <t>VNG0091C</t>
  </si>
  <si>
    <t>78683</t>
  </si>
  <si>
    <t>79597</t>
  </si>
  <si>
    <t>hypothetical protein</t>
  </si>
  <si>
    <t>FALSE</t>
  </si>
  <si>
    <t>promoter500</t>
  </si>
  <si>
    <t>+</t>
  </si>
  <si>
    <t>-*--&gt;</t>
  </si>
  <si>
    <t>VNG_RS00425</t>
  </si>
  <si>
    <t>WP_010902030.1</t>
  </si>
  <si>
    <t>VNG0108G</t>
  </si>
  <si>
    <t>90639</t>
  </si>
  <si>
    <t>93641</t>
  </si>
  <si>
    <t>type I restriction endonuclease subunit R</t>
  </si>
  <si>
    <t>VNG0110C VNG0108G</t>
  </si>
  <si>
    <t>lowsalt.stationary</t>
  </si>
  <si>
    <t>VNG_RS00490</t>
  </si>
  <si>
    <t>NA</t>
  </si>
  <si>
    <t>VNGt02</t>
  </si>
  <si>
    <t>103358</t>
  </si>
  <si>
    <t>103431</t>
  </si>
  <si>
    <t>tRNA-Val</t>
  </si>
  <si>
    <t>VNG_RS00495</t>
  </si>
  <si>
    <t>WP_010902040.1</t>
  </si>
  <si>
    <t>VNG0121H</t>
  </si>
  <si>
    <t>103514</t>
  </si>
  <si>
    <t>104005</t>
  </si>
  <si>
    <t>DUF192 domain-containing protein</t>
  </si>
  <si>
    <t>VNG_RS00500</t>
  </si>
  <si>
    <t>WP_010902041.1</t>
  </si>
  <si>
    <t>VNG0123G</t>
  </si>
  <si>
    <t>104073</t>
  </si>
  <si>
    <t>106001</t>
  </si>
  <si>
    <t>ABC transporter ATP-binding protein</t>
  </si>
  <si>
    <t>&lt;--&lt;--*--&gt;--&gt;</t>
  </si>
  <si>
    <t>VNG_RS00650</t>
  </si>
  <si>
    <t>WP_010902071.1</t>
  </si>
  <si>
    <t>VNG0158G</t>
  </si>
  <si>
    <t>129737</t>
  </si>
  <si>
    <t>130693</t>
  </si>
  <si>
    <t>sugar kinase</t>
  </si>
  <si>
    <t>VNG0159G</t>
  </si>
  <si>
    <t>VNG_RS00655</t>
  </si>
  <si>
    <t>WP_010902072.1</t>
  </si>
  <si>
    <t>130717</t>
  </si>
  <si>
    <t>132696</t>
  </si>
  <si>
    <t>DNA mismatch repair protein MutL</t>
  </si>
  <si>
    <t>--&gt; -*-&gt;--&gt;</t>
  </si>
  <si>
    <t>VNG_RS00665</t>
  </si>
  <si>
    <t>WP_010902074.1</t>
  </si>
  <si>
    <t>VNG0161G</t>
  </si>
  <si>
    <t>135504</t>
  </si>
  <si>
    <t>136793</t>
  </si>
  <si>
    <t>glutamate dehydrogenase</t>
  </si>
  <si>
    <t>VNG0162G VNG0161G</t>
  </si>
  <si>
    <t>&lt;--*--&gt;</t>
  </si>
  <si>
    <t>VNG_RS01235</t>
  </si>
  <si>
    <t>WP_010902185.1</t>
  </si>
  <si>
    <t>VNG0310C</t>
  </si>
  <si>
    <t>244639</t>
  </si>
  <si>
    <t>245802</t>
  </si>
  <si>
    <t>3-dehydroquinate synthase II</t>
  </si>
  <si>
    <t>VNG_RS01230</t>
  </si>
  <si>
    <t>WP_010902184.1</t>
  </si>
  <si>
    <t>VNG0311H</t>
  </si>
  <si>
    <t>244231</t>
  </si>
  <si>
    <t>244632</t>
  </si>
  <si>
    <t>--&gt;*--&gt;</t>
  </si>
  <si>
    <t>VNG_RS01575</t>
  </si>
  <si>
    <t>WP_010902253.1</t>
  </si>
  <si>
    <t>VNG0405C</t>
  </si>
  <si>
    <t>311957</t>
  </si>
  <si>
    <t>312946</t>
  </si>
  <si>
    <t>epimerase</t>
  </si>
  <si>
    <t>VNG_RS01580</t>
  </si>
  <si>
    <t>WP_010902254.1</t>
  </si>
  <si>
    <t>VNG0406C</t>
  </si>
  <si>
    <t>313105</t>
  </si>
  <si>
    <t>314163</t>
  </si>
  <si>
    <t>glycerol-1-phosphate dehydrogenase</t>
  </si>
  <si>
    <t>*</t>
  </si>
  <si>
    <t>promoter</t>
  </si>
  <si>
    <t>-*-&gt;&lt;--</t>
  </si>
  <si>
    <t>VNG_RS01625</t>
  </si>
  <si>
    <t>WP_010902263.1</t>
  </si>
  <si>
    <t>VNG0419C</t>
  </si>
  <si>
    <t>325698</t>
  </si>
  <si>
    <t>326195</t>
  </si>
  <si>
    <t>NYN domain-containing protein</t>
  </si>
  <si>
    <t>&lt;--*&lt;--</t>
  </si>
  <si>
    <t>VNG_RS01820</t>
  </si>
  <si>
    <t>WP_010902302.1</t>
  </si>
  <si>
    <t>VNG0468C</t>
  </si>
  <si>
    <t>360279</t>
  </si>
  <si>
    <t>361511</t>
  </si>
  <si>
    <t>NAD(P)/FAD-dependent oxidoreductase</t>
  </si>
  <si>
    <t>VNG_RS01825</t>
  </si>
  <si>
    <t>WP_010902303.1</t>
  </si>
  <si>
    <t>VNG0469H</t>
  </si>
  <si>
    <t>361705</t>
  </si>
  <si>
    <t>363387</t>
  </si>
  <si>
    <t>&lt;--&lt;--*&lt;--</t>
  </si>
  <si>
    <t>WP_010902306.1</t>
  </si>
  <si>
    <t>VNG0472H</t>
  </si>
  <si>
    <t>364473</t>
  </si>
  <si>
    <t>364889</t>
  </si>
  <si>
    <t>DUF2178 domain-containing protein</t>
  </si>
  <si>
    <t>VNG_RS01840</t>
  </si>
  <si>
    <t>VNG0472H VNG0471C</t>
  </si>
  <si>
    <t>&lt;--*--&gt;--&gt;</t>
  </si>
  <si>
    <t>VNG_RS02045</t>
  </si>
  <si>
    <t>WP_010902347.1</t>
  </si>
  <si>
    <t>VNG0524G</t>
  </si>
  <si>
    <t>404888</t>
  </si>
  <si>
    <t>405814</t>
  </si>
  <si>
    <t>VNG0527C VNG0525C VNG0524G</t>
  </si>
  <si>
    <t>WP_010902346.1</t>
  </si>
  <si>
    <t>VNG0523G</t>
  </si>
  <si>
    <t>403843</t>
  </si>
  <si>
    <t>404586</t>
  </si>
  <si>
    <t>NAD(P)-dependent oxidoreductase</t>
  </si>
  <si>
    <t>VNG_RS02040</t>
  </si>
  <si>
    <t>--&gt;&lt;--*&lt;--</t>
  </si>
  <si>
    <t>VNG_RS02395</t>
  </si>
  <si>
    <t>VNG0606G</t>
  </si>
  <si>
    <t>460756</t>
  </si>
  <si>
    <t>461737</t>
  </si>
  <si>
    <t>cysteine synthase</t>
  </si>
  <si>
    <t>VNG_RS02400</t>
  </si>
  <si>
    <t>WP_010902412.1</t>
  </si>
  <si>
    <t>VNG0608C</t>
  </si>
  <si>
    <t>461747</t>
  </si>
  <si>
    <t>462160</t>
  </si>
  <si>
    <t>CoA-binding protein</t>
  </si>
  <si>
    <t>VNG_RS02525</t>
  </si>
  <si>
    <t>WP_010902435.1</t>
  </si>
  <si>
    <t>VNG0637G</t>
  </si>
  <si>
    <t>486301</t>
  </si>
  <si>
    <t>487989</t>
  </si>
  <si>
    <t>NADH-quinone oxidoreductase subunit NuoD</t>
  </si>
  <si>
    <t>VNG0648G VNG0647G VNG0646G VNG0643G VNG0642C VNG0641C VNG0640G VNG0639G</t>
  </si>
  <si>
    <t>VNG_RS02635</t>
  </si>
  <si>
    <t>WP_010902458.1</t>
  </si>
  <si>
    <t>VNG0668C</t>
  </si>
  <si>
    <t>508660</t>
  </si>
  <si>
    <t>509556</t>
  </si>
  <si>
    <t>VNG0669H</t>
  </si>
  <si>
    <t>VNG_RS02640</t>
  </si>
  <si>
    <t>WP_010902459.1</t>
  </si>
  <si>
    <t>509553</t>
  </si>
  <si>
    <t>510302</t>
  </si>
  <si>
    <t>ABC transporter permease</t>
  </si>
  <si>
    <t>optimal.stationary</t>
  </si>
  <si>
    <t>VNG_RS03030</t>
  </si>
  <si>
    <t>WP_010902539.1</t>
  </si>
  <si>
    <t>VNG0771G</t>
  </si>
  <si>
    <t>580451</t>
  </si>
  <si>
    <t>581962</t>
  </si>
  <si>
    <t>VNG_RS04005</t>
  </si>
  <si>
    <t>WP_010902733.1</t>
  </si>
  <si>
    <t>VNG1026H</t>
  </si>
  <si>
    <t>785972</t>
  </si>
  <si>
    <t>786526</t>
  </si>
  <si>
    <t>VNG_RS04010</t>
  </si>
  <si>
    <t>WP_010902734.1</t>
  </si>
  <si>
    <t>VNG1027G</t>
  </si>
  <si>
    <t>786530</t>
  </si>
  <si>
    <t>787174</t>
  </si>
  <si>
    <t>triose-phosphate isomerase</t>
  </si>
  <si>
    <t>VNG_RS04155</t>
  </si>
  <si>
    <t>WP_010902764.1</t>
  </si>
  <si>
    <t>VNG1066C</t>
  </si>
  <si>
    <t>813372</t>
  </si>
  <si>
    <t>814280</t>
  </si>
  <si>
    <t>glycosyl transferase</t>
  </si>
  <si>
    <t>VNG_RS04505</t>
  </si>
  <si>
    <t>WP_010902830.1</t>
  </si>
  <si>
    <t>VNG1154H</t>
  </si>
  <si>
    <t>873734</t>
  </si>
  <si>
    <t>874207</t>
  </si>
  <si>
    <t>DUF456 domain-containing protein</t>
  </si>
  <si>
    <t>VNG_RS04510</t>
  </si>
  <si>
    <t>WP_012289283.1</t>
  </si>
  <si>
    <t>VNG1156G</t>
  </si>
  <si>
    <t>874233</t>
  </si>
  <si>
    <t>876464</t>
  </si>
  <si>
    <t>tRNA(Met) cytidine acetyltransferase</t>
  </si>
  <si>
    <t>VNG_RS04920</t>
  </si>
  <si>
    <t>WP_012289299.1</t>
  </si>
  <si>
    <t>VNG1255C</t>
  </si>
  <si>
    <t>945880</t>
  </si>
  <si>
    <t>947151</t>
  </si>
  <si>
    <t>replication protein A</t>
  </si>
  <si>
    <t>VNG1255C VNG1253C VNG1252G VNG1251G</t>
  </si>
  <si>
    <t>VNG_RS04925</t>
  </si>
  <si>
    <t>WP_010902910.1</t>
  </si>
  <si>
    <t>VNG1256G</t>
  </si>
  <si>
    <t>947257</t>
  </si>
  <si>
    <t>947919</t>
  </si>
  <si>
    <t>2,5-diamino-6-(ribosylamino)-4(3H)-pyrimidinone 5'-phosphate reductase</t>
  </si>
  <si>
    <t>VNG_RS05160</t>
  </si>
  <si>
    <t>WP_010902959.1</t>
  </si>
  <si>
    <t>VNG1323C</t>
  </si>
  <si>
    <t>987502</t>
  </si>
  <si>
    <t>989949</t>
  </si>
  <si>
    <t>PKD domain-containing protein</t>
  </si>
  <si>
    <t>VNG_RS05755</t>
  </si>
  <si>
    <t>WP_010903077.1</t>
  </si>
  <si>
    <t>VNG1476C</t>
  </si>
  <si>
    <t>1097962</t>
  </si>
  <si>
    <t>1100202</t>
  </si>
  <si>
    <t>RND transporter</t>
  </si>
  <si>
    <t>VNG_RS05815</t>
  </si>
  <si>
    <t>WP_010903089.1</t>
  </si>
  <si>
    <t>VNG1492C</t>
  </si>
  <si>
    <t>1107931</t>
  </si>
  <si>
    <t>1108500</t>
  </si>
  <si>
    <t>DUF420 domain-containing protein</t>
  </si>
  <si>
    <t>VNG_RS05820</t>
  </si>
  <si>
    <t>WP_010903090.1</t>
  </si>
  <si>
    <t>VNG1493G</t>
  </si>
  <si>
    <t>1108559</t>
  </si>
  <si>
    <t>1110031</t>
  </si>
  <si>
    <t>amidophosphoribosyltransferase</t>
  </si>
  <si>
    <t>VNG_RS05875</t>
  </si>
  <si>
    <t>WP_010903101.1</t>
  </si>
  <si>
    <t>VNG1510C</t>
  </si>
  <si>
    <t>1121952</t>
  </si>
  <si>
    <t>1123601</t>
  </si>
  <si>
    <t>tRNA uridine(34) 5-carboxymethylaminomethyl modification radical SAM/GNAT enzyme Elp3</t>
  </si>
  <si>
    <t>VNG_RS06120</t>
  </si>
  <si>
    <t>WP_012289356.1</t>
  </si>
  <si>
    <t>VNG1573G</t>
  </si>
  <si>
    <t>1174980</t>
  </si>
  <si>
    <t>1176278</t>
  </si>
  <si>
    <t>cobyrinate a,c-diamide synthase</t>
  </si>
  <si>
    <t>VNG1583C VNG1582G VNG1581C VNG1580H VNG1578H VNG1577C VNG1576G VNG1574G VNG1573G</t>
  </si>
  <si>
    <t>VNG_RS06155</t>
  </si>
  <si>
    <t>WP_010903155.1</t>
  </si>
  <si>
    <t>VNG1582G</t>
  </si>
  <si>
    <t>1181398</t>
  </si>
  <si>
    <t>1182408</t>
  </si>
  <si>
    <t>threonine-phosphate decarboxylase</t>
  </si>
  <si>
    <t>VNG1583C</t>
  </si>
  <si>
    <t>VNG_RS06315</t>
  </si>
  <si>
    <t>WP_010903186.1</t>
  </si>
  <si>
    <t>VNG1628G</t>
  </si>
  <si>
    <t>1213427</t>
  </si>
  <si>
    <t>1214401</t>
  </si>
  <si>
    <t>aldo/keto reductase</t>
  </si>
  <si>
    <t>VNG1630H VNG1628G</t>
  </si>
  <si>
    <t>VNG_RS06320</t>
  </si>
  <si>
    <t>WP_010903187.1</t>
  </si>
  <si>
    <t>VNG1630H</t>
  </si>
  <si>
    <t>1214457</t>
  </si>
  <si>
    <t>1214690</t>
  </si>
  <si>
    <t>VNG_RS06365</t>
  </si>
  <si>
    <t>WP_010903195.1</t>
  </si>
  <si>
    <t>VNG1641H</t>
  </si>
  <si>
    <t>1220349</t>
  </si>
  <si>
    <t>1220975</t>
  </si>
  <si>
    <t>TVP38/TMEM64 family protein</t>
  </si>
  <si>
    <t>VNG_RS06780</t>
  </si>
  <si>
    <t>WP_010903276.1</t>
  </si>
  <si>
    <t>VNG1749G</t>
  </si>
  <si>
    <t>1290751</t>
  </si>
  <si>
    <t>1291941</t>
  </si>
  <si>
    <t>redox-regulated ATPase YchF</t>
  </si>
  <si>
    <t>VNG_RS07000</t>
  </si>
  <si>
    <t>WP_010903319.1</t>
  </si>
  <si>
    <t>VNG1802H</t>
  </si>
  <si>
    <t>1334327</t>
  </si>
  <si>
    <t>1335148</t>
  </si>
  <si>
    <t>VNG1801G</t>
  </si>
  <si>
    <t>VNG_RS06995</t>
  </si>
  <si>
    <t>WP_010903318.1</t>
  </si>
  <si>
    <t>1333815</t>
  </si>
  <si>
    <t>1334330</t>
  </si>
  <si>
    <t>Hsp20/alpha crystallin family protein</t>
  </si>
  <si>
    <t>VNG_RS07070</t>
  </si>
  <si>
    <t>WP_010903333.1</t>
  </si>
  <si>
    <t>VNG1823C</t>
  </si>
  <si>
    <t>1347731</t>
  </si>
  <si>
    <t>1348438</t>
  </si>
  <si>
    <t>5-formyltetrahydrofolate cyclo-ligase</t>
  </si>
  <si>
    <t>VNG1826H</t>
  </si>
  <si>
    <t>VNG_RS07075</t>
  </si>
  <si>
    <t>WP_010903334.1</t>
  </si>
  <si>
    <t>1348491</t>
  </si>
  <si>
    <t>1348718</t>
  </si>
  <si>
    <t>VNG_RS07145</t>
  </si>
  <si>
    <t>WP_010903348.1</t>
  </si>
  <si>
    <t>VNG1843C</t>
  </si>
  <si>
    <t>1360326</t>
  </si>
  <si>
    <t>1360982</t>
  </si>
  <si>
    <t>MarR family transcriptional regulator</t>
  </si>
  <si>
    <t>VNG1845C VNG1844G</t>
  </si>
  <si>
    <t>VNG_RS07150</t>
  </si>
  <si>
    <t>WP_010903349.1</t>
  </si>
  <si>
    <t>VNG1844G</t>
  </si>
  <si>
    <t>1361018</t>
  </si>
  <si>
    <t>1362301</t>
  </si>
  <si>
    <t>Glu-tRNA(Gln) amidotransferase GatDE subunit D</t>
  </si>
  <si>
    <t>VNG_RS07175</t>
  </si>
  <si>
    <t>WP_049892520.1</t>
  </si>
  <si>
    <t>VNG1849H</t>
  </si>
  <si>
    <t>1365510</t>
  </si>
  <si>
    <t>1366976</t>
  </si>
  <si>
    <t>universal stress protein UspA</t>
  </si>
  <si>
    <t>VNG_RS07200</t>
  </si>
  <si>
    <t>WP_012289396.1</t>
  </si>
  <si>
    <t>VNG1856G</t>
  </si>
  <si>
    <t>1370637</t>
  </si>
  <si>
    <t>1373054</t>
  </si>
  <si>
    <t>type I deoxyribonuclease HsdR</t>
  </si>
  <si>
    <t>VNG1853G</t>
  </si>
  <si>
    <t>VNG_RS07635</t>
  </si>
  <si>
    <t>WP_010903447.1</t>
  </si>
  <si>
    <t>VNG1969G</t>
  </si>
  <si>
    <t>1452915</t>
  </si>
  <si>
    <t>1454627</t>
  </si>
  <si>
    <t>anaerobic glycerol-3-phosphate dehydrogenase subunit A</t>
  </si>
  <si>
    <t>VNG1972G VNG1971G</t>
  </si>
  <si>
    <t>VNG_RS07645</t>
  </si>
  <si>
    <t>WP_010903449.1</t>
  </si>
  <si>
    <t>VNG1972G</t>
  </si>
  <si>
    <t>1455893</t>
  </si>
  <si>
    <t>1457290</t>
  </si>
  <si>
    <t>anaerobic glycerol-3-phosphate dehydrogenase subunit C</t>
  </si>
  <si>
    <t>VNG_RS07665</t>
  </si>
  <si>
    <t>VNGt33</t>
  </si>
  <si>
    <t>1461136</t>
  </si>
  <si>
    <t>1461208</t>
  </si>
  <si>
    <t>tRNA-Pro</t>
  </si>
  <si>
    <t>VNG_RS07670</t>
  </si>
  <si>
    <t>WP_010903455.1</t>
  </si>
  <si>
    <t>VNG1980C</t>
  </si>
  <si>
    <t>1461293</t>
  </si>
  <si>
    <t>1461883</t>
  </si>
  <si>
    <t>tRNA (pseudouridine(54)-N(1))-methyltransferase TrmY</t>
  </si>
  <si>
    <t>VNG_RS07835</t>
  </si>
  <si>
    <t>WP_010903488.1</t>
  </si>
  <si>
    <t>VNG2023G</t>
  </si>
  <si>
    <t>1495368</t>
  </si>
  <si>
    <t>1496426</t>
  </si>
  <si>
    <t>VNG_RS07840</t>
  </si>
  <si>
    <t>WP_010903490.1</t>
  </si>
  <si>
    <t>VNG2025G</t>
  </si>
  <si>
    <t>1496766</t>
  </si>
  <si>
    <t>1497680</t>
  </si>
  <si>
    <t>acyltransferase</t>
  </si>
  <si>
    <t>VNG_RS08050</t>
  </si>
  <si>
    <t>WP_010903531.1</t>
  </si>
  <si>
    <t>VNG2081a</t>
  </si>
  <si>
    <t>1528958</t>
  </si>
  <si>
    <t>1529506</t>
  </si>
  <si>
    <t>DUF99 domain-containing protein</t>
  </si>
  <si>
    <t>VNG2082G</t>
  </si>
  <si>
    <t>VNG_RS08055</t>
  </si>
  <si>
    <t>WP_010903532.1</t>
  </si>
  <si>
    <t>1529534</t>
  </si>
  <si>
    <t>1530145</t>
  </si>
  <si>
    <t>uracil-DNA glycosylase</t>
  </si>
  <si>
    <t>VNG_RS08605</t>
  </si>
  <si>
    <t>WP_010903638.1</t>
  </si>
  <si>
    <t>VNG2207H</t>
  </si>
  <si>
    <t>1636674</t>
  </si>
  <si>
    <t>1637807</t>
  </si>
  <si>
    <t>VNG_RS08845</t>
  </si>
  <si>
    <t>WP_010903685.1</t>
  </si>
  <si>
    <t>VNG2267G</t>
  </si>
  <si>
    <t>1685806</t>
  </si>
  <si>
    <t>1687980</t>
  </si>
  <si>
    <t>Sec-independent protein translocase TatC</t>
  </si>
  <si>
    <t>VNG_RS08865</t>
  </si>
  <si>
    <t>WP_010903689.1</t>
  </si>
  <si>
    <t>VNG2272G</t>
  </si>
  <si>
    <t>1692434</t>
  </si>
  <si>
    <t>1693111</t>
  </si>
  <si>
    <t>ribose-5-phosphate isomerase</t>
  </si>
  <si>
    <t>VNG_RS09000</t>
  </si>
  <si>
    <t>WP_010903716.1</t>
  </si>
  <si>
    <t>VNG2302G</t>
  </si>
  <si>
    <t>1715785</t>
  </si>
  <si>
    <t>1717809</t>
  </si>
  <si>
    <t>S9 family peptidase</t>
  </si>
  <si>
    <t>VNG_RS09010</t>
  </si>
  <si>
    <t>WP_010903718.1</t>
  </si>
  <si>
    <t>VNG2305C</t>
  </si>
  <si>
    <t>1718107</t>
  </si>
  <si>
    <t>1718790</t>
  </si>
  <si>
    <t>uracil phosphoribosyltransferase</t>
  </si>
  <si>
    <t>VNG2305C VNG2304H</t>
  </si>
  <si>
    <t>VNG_RS09015</t>
  </si>
  <si>
    <t>WP_010903719.1</t>
  </si>
  <si>
    <t>VNG2306H</t>
  </si>
  <si>
    <t>1718884</t>
  </si>
  <si>
    <t>1719567</t>
  </si>
  <si>
    <t>VNG_RS09020</t>
  </si>
  <si>
    <t>WP_010903720.1</t>
  </si>
  <si>
    <t>VNG2307C</t>
  </si>
  <si>
    <t>1719630</t>
  </si>
  <si>
    <t>1720811</t>
  </si>
  <si>
    <t>inorganic phosphate transporter</t>
  </si>
  <si>
    <t>VNG_RS09040</t>
  </si>
  <si>
    <t>WP_010903724.1</t>
  </si>
  <si>
    <t>VNG2312C</t>
  </si>
  <si>
    <t>1723198</t>
  </si>
  <si>
    <t>1723794</t>
  </si>
  <si>
    <t>threonylcarbamoyl-AMP synthase</t>
  </si>
  <si>
    <t>VNG_RS09140</t>
  </si>
  <si>
    <t>WP_010903741.1</t>
  </si>
  <si>
    <t>VNG2333C</t>
  </si>
  <si>
    <t>1739430</t>
  </si>
  <si>
    <t>1740857</t>
  </si>
  <si>
    <t>recombinase RecJ</t>
  </si>
  <si>
    <t>VNG_RS09270</t>
  </si>
  <si>
    <t>WP_010903767.1</t>
  </si>
  <si>
    <t>VNG2368G</t>
  </si>
  <si>
    <t>1773915</t>
  </si>
  <si>
    <t>1776266</t>
  </si>
  <si>
    <t>DEAD/DEAH box helicase</t>
  </si>
  <si>
    <t>VNG2369C</t>
  </si>
  <si>
    <t>VNG_RS09290</t>
  </si>
  <si>
    <t>WP_010903770.1</t>
  </si>
  <si>
    <t>VNG2372G</t>
  </si>
  <si>
    <t>1777719</t>
  </si>
  <si>
    <t>1778402</t>
  </si>
  <si>
    <t>metallophosphoesterase</t>
  </si>
  <si>
    <t>VNG_RS09295</t>
  </si>
  <si>
    <t>WP_012289493.1</t>
  </si>
  <si>
    <t>VNG2373G</t>
  </si>
  <si>
    <t>1778408</t>
  </si>
  <si>
    <t>1779754</t>
  </si>
  <si>
    <t>L-cysteine desulfhydrase</t>
  </si>
  <si>
    <t>VNG_RS09355</t>
  </si>
  <si>
    <t>WP_010903784.1</t>
  </si>
  <si>
    <t>VNG2390G</t>
  </si>
  <si>
    <t>1791684</t>
  </si>
  <si>
    <t>1793753</t>
  </si>
  <si>
    <t>excinuclease ABC subunit B</t>
  </si>
  <si>
    <t>VNG_RS09360</t>
  </si>
  <si>
    <t>WP_010903785.1</t>
  </si>
  <si>
    <t>VNG2392H</t>
  </si>
  <si>
    <t>1793801</t>
  </si>
  <si>
    <t>1794433</t>
  </si>
  <si>
    <t>VNG_RS09485</t>
  </si>
  <si>
    <t>WP_010903811.1</t>
  </si>
  <si>
    <t>VNG2422G</t>
  </si>
  <si>
    <t>1817907</t>
  </si>
  <si>
    <t>1820945</t>
  </si>
  <si>
    <t>FAD-binding oxidoreductase</t>
  </si>
  <si>
    <t>VNG_RS09490</t>
  </si>
  <si>
    <t>WP_010903812.1</t>
  </si>
  <si>
    <t>VNG2423G</t>
  </si>
  <si>
    <t>1820955</t>
  </si>
  <si>
    <t>1821662</t>
  </si>
  <si>
    <t>phosphoserine phosphatase SerB</t>
  </si>
  <si>
    <t>VNG_RS09645</t>
  </si>
  <si>
    <t>WP_010903845.1</t>
  </si>
  <si>
    <t>VNG2468C</t>
  </si>
  <si>
    <t>1846853</t>
  </si>
  <si>
    <t>1847644</t>
  </si>
  <si>
    <t>VNG2470C</t>
  </si>
  <si>
    <t>VNG_RS09650</t>
  </si>
  <si>
    <t>WP_010903846.1</t>
  </si>
  <si>
    <t>1847641</t>
  </si>
  <si>
    <t>1847949</t>
  </si>
  <si>
    <t>DUF424 domain-containing protein</t>
  </si>
  <si>
    <t>VNG_RS09915</t>
  </si>
  <si>
    <t>WP_010903893.1</t>
  </si>
  <si>
    <t>VNG2532H</t>
  </si>
  <si>
    <t>1899063</t>
  </si>
  <si>
    <t>1899422</t>
  </si>
  <si>
    <t>VNG_RS09945</t>
  </si>
  <si>
    <t>WP_010903899.1</t>
  </si>
  <si>
    <t>VNG2539H</t>
  </si>
  <si>
    <t>1903499</t>
  </si>
  <si>
    <t>1905028</t>
  </si>
  <si>
    <t>WP_010903952.1</t>
  </si>
  <si>
    <t>VNG2611G</t>
  </si>
  <si>
    <t>1951188</t>
  </si>
  <si>
    <t>1952477</t>
  </si>
  <si>
    <t>GTPase HflX</t>
  </si>
  <si>
    <t>VNG_RS10215</t>
  </si>
  <si>
    <t>VNG_RS10220</t>
  </si>
  <si>
    <t>WP_010903953.1</t>
  </si>
  <si>
    <t>VNG2612G</t>
  </si>
  <si>
    <t>1952690</t>
  </si>
  <si>
    <t>1954522</t>
  </si>
  <si>
    <t>ribosome biogenesis/translation initiation ATPase RLI</t>
  </si>
  <si>
    <t>VNG_RS10250</t>
  </si>
  <si>
    <t>WP_010903960.1</t>
  </si>
  <si>
    <t>VNG2620G</t>
  </si>
  <si>
    <t>1960727</t>
  </si>
  <si>
    <t>1962556</t>
  </si>
  <si>
    <t>ATP-dependent helicase</t>
  </si>
  <si>
    <t>VNG2622H</t>
  </si>
  <si>
    <t>VNG_RS10255</t>
  </si>
  <si>
    <t>WP_010903961.1</t>
  </si>
  <si>
    <t>1962562</t>
  </si>
  <si>
    <t>1963569</t>
  </si>
  <si>
    <t>NC_001869.1</t>
  </si>
  <si>
    <t>VNG_RS12855</t>
  </si>
  <si>
    <t>WP_010890458.1</t>
  </si>
  <si>
    <t>137790</t>
  </si>
  <si>
    <t>139724</t>
  </si>
  <si>
    <t>arsenic-transporting ATPase</t>
  </si>
  <si>
    <t>NC_002608.1</t>
  </si>
  <si>
    <t>VNG_RS11270</t>
  </si>
  <si>
    <t>WP_010904082.1</t>
  </si>
  <si>
    <t>VNG6206H</t>
  </si>
  <si>
    <t>168349</t>
  </si>
  <si>
    <t>169218</t>
  </si>
  <si>
    <t>VNG_RS11280</t>
  </si>
  <si>
    <t>WP_012289622.1</t>
  </si>
  <si>
    <t>VNG6210G</t>
  </si>
  <si>
    <t>170753</t>
  </si>
  <si>
    <t>172111</t>
  </si>
  <si>
    <t>aspartate aminotransferase family protein</t>
  </si>
  <si>
    <t>VNG6216G VNG6214G VNG6213G VNG6212G VNG6211G</t>
  </si>
  <si>
    <t>VNG_RS11305</t>
  </si>
  <si>
    <t>WP_010904090.1</t>
  </si>
  <si>
    <t>VNG6216G</t>
  </si>
  <si>
    <t>177665</t>
  </si>
  <si>
    <t>179491</t>
  </si>
  <si>
    <t>IucA/IucC family siderophore biosynthesis protein</t>
  </si>
  <si>
    <t>location.of.gene.in.operon</t>
  </si>
  <si>
    <t>genestart.to.peakcenter.distance</t>
  </si>
  <si>
    <t>total.genes.in.operion</t>
  </si>
  <si>
    <t>VNG0091C VNG0089G VNG0090G  VNG0086Gm</t>
  </si>
  <si>
    <t>genes.downstream.of.peak.in.operon (OperonMapper)</t>
  </si>
  <si>
    <t>last gene in operon</t>
  </si>
  <si>
    <t>VNG0086Gm</t>
  </si>
  <si>
    <t>--&gt;&lt;*--&lt;--&lt;--</t>
  </si>
  <si>
    <t>--&gt; &lt;--*&lt;--</t>
  </si>
  <si>
    <t>--&gt; &lt;--*--</t>
  </si>
  <si>
    <t>--&gt; &lt;--&lt;--*-</t>
  </si>
  <si>
    <t>--&gt; &lt;--&lt;*---</t>
  </si>
  <si>
    <t>&lt;--*-&lt;--&lt;--</t>
  </si>
  <si>
    <t>peakcenter.to.geneend.distance</t>
  </si>
  <si>
    <t>&lt;--&lt;--*-  --&gt;</t>
  </si>
  <si>
    <t>--&gt; &lt;--*-- &lt;-- &lt;--</t>
  </si>
  <si>
    <t>&lt;--*-- &lt;-- &lt;--</t>
  </si>
  <si>
    <t>-*--&gt;--&gt;</t>
  </si>
  <si>
    <t>--&gt; ----&gt;* --&gt;</t>
  </si>
  <si>
    <t>--&gt;--&gt;* &lt;---&lt;--</t>
  </si>
  <si>
    <t>--&gt;--*&gt; &lt;--</t>
  </si>
  <si>
    <t>&lt;--&lt;--*-  ---&gt;</t>
  </si>
  <si>
    <t>convergent</t>
  </si>
  <si>
    <t>same direction</t>
  </si>
  <si>
    <t>divergent</t>
  </si>
  <si>
    <t>--&gt;--*-&gt; &lt;--</t>
  </si>
  <si>
    <t>--&gt;*&lt;--</t>
  </si>
  <si>
    <t>-*--&gt;--&gt;--&gt;</t>
  </si>
  <si>
    <t>--*&gt;--&gt; &lt;--</t>
  </si>
  <si>
    <t>context.type</t>
  </si>
  <si>
    <t>--*-&gt; &lt;---</t>
  </si>
  <si>
    <t>--&gt;--*&gt;--&gt;</t>
  </si>
  <si>
    <t>--*-&gt; --&gt; --&gt;</t>
  </si>
  <si>
    <t xml:space="preserve">&lt;--  --*--&gt; --&gt; </t>
  </si>
  <si>
    <t>--&gt;--&gt;*&lt;--</t>
  </si>
  <si>
    <t>&lt;---   --&gt; -*--&gt;</t>
  </si>
  <si>
    <t xml:space="preserve">VNG2025G VNG2027H </t>
  </si>
  <si>
    <t>--*-&gt; --&gt;</t>
  </si>
  <si>
    <t>&lt;--*--  ---&gt;</t>
  </si>
  <si>
    <t>VNG_RS08860</t>
  </si>
  <si>
    <t>WP_010903688.1</t>
  </si>
  <si>
    <t>VNG2271G</t>
  </si>
  <si>
    <t>VNG2271G VNG2272G</t>
  </si>
  <si>
    <t>---&gt;*---&gt;</t>
  </si>
  <si>
    <t>--*--&gt; &lt;---</t>
  </si>
  <si>
    <t>&lt;--&lt;--  --*--&gt;--&gt;</t>
  </si>
  <si>
    <t>-*--&gt; &lt;---</t>
  </si>
  <si>
    <t>&lt;-- --*-&gt;--&gt;</t>
  </si>
  <si>
    <t>---&gt;*&lt;---</t>
  </si>
  <si>
    <t>&lt;---*&lt;---</t>
  </si>
  <si>
    <t>VNG2392H VNG2390G</t>
  </si>
  <si>
    <t>VNG2468C VNG2470C</t>
  </si>
  <si>
    <t>---*&gt;---&gt;</t>
  </si>
  <si>
    <t>--&gt;--*&gt;&lt;--</t>
  </si>
  <si>
    <t>--*--&gt;--&gt;</t>
  </si>
  <si>
    <t>VNG2620G VNG2622H</t>
  </si>
  <si>
    <t>---&gt;-*----&gt;</t>
  </si>
  <si>
    <t>-*--&gt; ---&gt; --&gt;</t>
  </si>
  <si>
    <t>--&gt;--&gt;---*&gt;&lt;--</t>
  </si>
  <si>
    <t>VNG5180G</t>
  </si>
  <si>
    <t>&lt;--*--&lt;--</t>
  </si>
  <si>
    <t>annotation.NCBI</t>
  </si>
  <si>
    <t>annotation.baliga</t>
  </si>
  <si>
    <t>Orc / cell division control protein 6</t>
  </si>
  <si>
    <t>in operon</t>
  </si>
  <si>
    <t>relative.operon.location</t>
  </si>
  <si>
    <t>Replicon (chromosome or plasmid) in which peak is found</t>
  </si>
  <si>
    <t>Strand</t>
  </si>
  <si>
    <t>Strand on which the gene in question is found</t>
  </si>
  <si>
    <t>Whether overlap is with a gene body or with promoter (upto 500bp upstream from gene start)</t>
  </si>
  <si>
    <t>Description of genomic.context</t>
  </si>
  <si>
    <t>Width (in bp) of the feature (gene body or operon) which is close to the peak</t>
  </si>
  <si>
    <t>Peak width</t>
  </si>
  <si>
    <t>Start location  of the peak</t>
  </si>
  <si>
    <t>pk.stop</t>
  </si>
  <si>
    <t>End location  of the peak</t>
  </si>
  <si>
    <t>center of  the peak (avg of start and stop location)</t>
  </si>
  <si>
    <t>Protein WP identiffier of the gene</t>
  </si>
  <si>
    <t>Old VNG number identifying the gene</t>
  </si>
  <si>
    <t>Start location of the feature (gene body or promoter) which is close to the peak</t>
  </si>
  <si>
    <t>End location of the feature (gene body or promoter) which is close to the peak</t>
  </si>
  <si>
    <t>gene.stop</t>
  </si>
  <si>
    <t>Distance (in bp) from center of peak to end of peak; negative distances are peaks upstream of gene.stop</t>
  </si>
  <si>
    <t>Distance (in bp) from start of gene to center of peak; negative distances mean peaks downstream of gene.start</t>
  </si>
  <si>
    <t>total.genes.in.operon</t>
  </si>
  <si>
    <t>If gene is in an operon, which position within the operon  (taking into account operon  strandedness) it occupies</t>
  </si>
  <si>
    <t>Start location of the gene (taking into account gene strandednesss)</t>
  </si>
  <si>
    <t>End location of the gene (taking into account gene strandednesss)</t>
  </si>
  <si>
    <t>If gene is in an operon, number of genes in that operon</t>
  </si>
  <si>
    <t>Gene function based on NCBI table</t>
  </si>
  <si>
    <t>Gene function based on SBEAMS</t>
  </si>
  <si>
    <t>Condition (optimal or reduced salt, exponential or stationary phase) in which peak is found</t>
  </si>
  <si>
    <t>Whether gene is in an operon (1=Yes)</t>
  </si>
  <si>
    <t>Whether the gene is at the 3'-end of the operon (taking into account  operon strandedness; 1=Yes)</t>
  </si>
  <si>
    <t>Replicon</t>
  </si>
  <si>
    <t>Legend (Table S3)</t>
  </si>
  <si>
    <t>location.of.gene.in.operon as a fraction of total.genes.in.operon; 1 indicates the last gene in the operon</t>
  </si>
  <si>
    <t>Identities of genes found in the same operon downstream of the peak (OperonMapper used to call Hbt sal operons)</t>
  </si>
  <si>
    <t>pk.width</t>
  </si>
  <si>
    <t>pk.center</t>
  </si>
  <si>
    <t>feature.type</t>
  </si>
  <si>
    <t>feature.start</t>
  </si>
  <si>
    <t>feature.end</t>
  </si>
  <si>
    <t>feature.width</t>
  </si>
  <si>
    <t>VNG_RS identifier of the gene to which the feature (gene or promoter)) is related</t>
  </si>
  <si>
    <t>genic; promoter500</t>
  </si>
  <si>
    <t>lowsalt (exponential and stationary)</t>
  </si>
  <si>
    <t>VNG_RS00495; VNG_RS00500; VNG_RS00490</t>
  </si>
  <si>
    <t>VNG0121H, VNG0123G, VNGt02</t>
  </si>
  <si>
    <t>genic; promoter500; promoter500</t>
  </si>
  <si>
    <t>+;+;-</t>
  </si>
  <si>
    <t>DUF192 domain-containing protein; ABC transporter ATP-binding protein; tRNA-Val</t>
  </si>
  <si>
    <t>VNG_RS00650; VNG_RS00655</t>
  </si>
  <si>
    <t>VNG0158G; VNG0159G</t>
  </si>
  <si>
    <t>promoter500; genic</t>
  </si>
  <si>
    <t>-;-</t>
  </si>
  <si>
    <t>sugar kinase; DNA mismatch repair protein MutL</t>
  </si>
  <si>
    <t>VNG_RS01235; VNG_RS01230</t>
  </si>
  <si>
    <t>VNG0310C; VNG0311H</t>
  </si>
  <si>
    <t>+;-</t>
  </si>
  <si>
    <t>3-dehydroquinate synthase II; hypothetical protein</t>
  </si>
  <si>
    <t>VNG_RS01575; VNG_RS01580</t>
  </si>
  <si>
    <t>VNG0405C; VNG0406C</t>
  </si>
  <si>
    <t>+;+</t>
  </si>
  <si>
    <t>epimerase; glycerol-1-phosphate dehydrogenase</t>
  </si>
  <si>
    <t>VNG_RS01820; VNG_RS01825</t>
  </si>
  <si>
    <t>VNG0468C; VNG0469H</t>
  </si>
  <si>
    <t>NAD(P)/FAD-dependent oxidoreductase; hypothetical protein</t>
  </si>
  <si>
    <t>VNG_RS02040; VNG_RS02045</t>
  </si>
  <si>
    <t>VNG0523G; VNG0524G</t>
  </si>
  <si>
    <t>promoter500; promoter500</t>
  </si>
  <si>
    <t>-;+</t>
  </si>
  <si>
    <t>NAD(P)-dependent oxidoreductase; ABC transporter ATP-binding protein</t>
  </si>
  <si>
    <t>VNG_RS02395; VNG_RS02400</t>
  </si>
  <si>
    <t>VNG0606G; VNG0608C</t>
  </si>
  <si>
    <t>genic; genic</t>
  </si>
  <si>
    <t>cysteine synthase; CoA-binding protein</t>
  </si>
  <si>
    <t>lowsalt (exponential and stationary); optimal salt (stationary)</t>
  </si>
  <si>
    <t>VNG_RS02635; VNG_RS02640</t>
  </si>
  <si>
    <t>ABC transporter ATP-binding protein; ABC transporter permease</t>
  </si>
  <si>
    <t>VNG0668C; VNG0559H</t>
  </si>
  <si>
    <t>VNG_RS04005; VNG_RS04010</t>
  </si>
  <si>
    <t>VNG1026H; VNG1027G</t>
  </si>
  <si>
    <t>hypothetical protein; triose-phosphate isomerase</t>
  </si>
  <si>
    <t>VNG_RS04505; VNG_RS04510</t>
  </si>
  <si>
    <t>VNG1154H; VNG1156G</t>
  </si>
  <si>
    <t>DUF456 domain-containing protein; tRNA(Met) cytidine acetyltransferase</t>
  </si>
  <si>
    <t>VNG_RS04920; VNG_RS04925</t>
  </si>
  <si>
    <t>VNG1255C; VNG1256G</t>
  </si>
  <si>
    <t>replication protein A; 2,5-diamino-6-(ribosylamino)-4(3H)-pyrimidinone 5'-phosphate reductase</t>
  </si>
  <si>
    <t>VNG_RS05815; VNG_RS05820</t>
  </si>
  <si>
    <t>VNG1492C; VNG1493G</t>
  </si>
  <si>
    <t>DUF420 domain-containing protein; amidophosphoribosyltransferase</t>
  </si>
  <si>
    <t>stationary (low and optimal salt)</t>
  </si>
  <si>
    <t>VNG_RS06315; VNG_RS06320</t>
  </si>
  <si>
    <t>VNG1628G; VNG1630H</t>
  </si>
  <si>
    <t>aldo/keto reductase; hypothetical protein</t>
  </si>
  <si>
    <t>VNG_RS06995; VNG_RS07000</t>
  </si>
  <si>
    <t>VNG1801G; VNG1802H</t>
  </si>
  <si>
    <t>Hsp20/alpha crystallin family protein; hypothetical protein</t>
  </si>
  <si>
    <t>VNG_RS07070; VNG_RS07075</t>
  </si>
  <si>
    <t>VNG1823C; VNG1826H</t>
  </si>
  <si>
    <t>5-formyltetrahydrofolate cyclo-ligase; hypothetical protein</t>
  </si>
  <si>
    <t>VNG_RS07145; VNG_RS07150</t>
  </si>
  <si>
    <t>VNG1843C; VNG1844G</t>
  </si>
  <si>
    <t>MarR family transcriptional regulator; Glu-tRNA(Gln) amidotransferase GatDE subunit D</t>
  </si>
  <si>
    <t>VNG_RS07670; VNG_RS07665</t>
  </si>
  <si>
    <t>VNG1980C; VNGt33</t>
  </si>
  <si>
    <t>tRNA (pseudouridine(54)-N(1))-methyltransferase TrmY; tRNA-Pro</t>
  </si>
  <si>
    <t>VNG_RS07835; VNG_RS07840</t>
  </si>
  <si>
    <t>VNG2023G; VNG2025G</t>
  </si>
  <si>
    <t>aldo/keto reductase; acyltransferase</t>
  </si>
  <si>
    <t>VNG_RS08050; VNG_RS08055</t>
  </si>
  <si>
    <t>VNG2081a; VNG2082G</t>
  </si>
  <si>
    <t>DUF99 domain-containing protein; uracil-DNA glycosylase</t>
  </si>
  <si>
    <t>VNG_RS08860; VNG_RS08865</t>
  </si>
  <si>
    <t>VNG2271G; VNG2272G</t>
  </si>
  <si>
    <t>ORC1-type DNA replication protein; ribose-5-phosphate isomerase</t>
  </si>
  <si>
    <t>VNG_RS09010; VNG_RS09015; VNG_RS09020</t>
  </si>
  <si>
    <t>VNG2305C; VNG2306H; VNG2307C</t>
  </si>
  <si>
    <t>promoter500; genic; promoter500</t>
  </si>
  <si>
    <t>-;+;+</t>
  </si>
  <si>
    <t>uracil phosphoribosyltransferase; hypothetical protein; inorganic phosphate transporter</t>
  </si>
  <si>
    <t>VNG_RS09290; VNG_RS09295</t>
  </si>
  <si>
    <t>VNG2372G; VNG2373G</t>
  </si>
  <si>
    <t>metallophosphoesterase; L-cysteine desulfhydrase</t>
  </si>
  <si>
    <t>VNG_RS09355; VNG_RS09360</t>
  </si>
  <si>
    <t>VNG2390G; VNG2392H</t>
  </si>
  <si>
    <t>excinuclease ABC subunit B; hypothetical protein</t>
  </si>
  <si>
    <t>VNG_RS09485; VNG_RS09490</t>
  </si>
  <si>
    <t>VNG2422G; VNG2423G</t>
  </si>
  <si>
    <t>FAD-binding oxidoreductase; phosphoserine phosphatase SerB</t>
  </si>
  <si>
    <t>VNG_RS09645; VNG_RS09650</t>
  </si>
  <si>
    <t>VNG2468C; VNG2470C</t>
  </si>
  <si>
    <t>hypothetical protein; DUF424 domain-containing protein</t>
  </si>
  <si>
    <t>VNG_RS10215; VNG_RS10220</t>
  </si>
  <si>
    <t>VNG2611G; VNG2612G</t>
  </si>
  <si>
    <t>GTPase HflX; ribosome biogenesis/translation initiation ATPase RLI</t>
  </si>
  <si>
    <t>VNG_RS10250; VNG_RS10255</t>
  </si>
  <si>
    <t>VNG2620G; VNG2622H</t>
  </si>
  <si>
    <t>ATP-dependent helicase; hypothetical protein</t>
  </si>
  <si>
    <t>Legend (Table S3_simplified)</t>
  </si>
  <si>
    <t>Condition(s) (optimal or reduced salt, exponential or stationary phase) in which peak is found</t>
  </si>
  <si>
    <t>Arrangement of genes around the peaks</t>
  </si>
  <si>
    <t>Whether peak overlaps with gene body or with promoter (upto 500bp upstream from gene start); if more than 1 overlap is found all are noted together</t>
  </si>
  <si>
    <t>VNG_RS identifier of the gene to which the feature (gene or promoter) is related; if more than 1 overlap is found all are noted in the same order as feature.type</t>
  </si>
  <si>
    <t>Old VNG number identifying the gene; if more than 1 overlap is found all are noted in the same order as feature.type</t>
  </si>
  <si>
    <t>Strand of the genome in which overlapping feature is located; if more than 1 overlap is found all are noted in the same order as feature.type</t>
  </si>
  <si>
    <t>Gene function as obtainedfrom RefSeq protein info file in NCBI</t>
  </si>
  <si>
    <t>Note: this  table is ordered by peaks; if a peak is found to be within the promoter/gene body of more than 1 gene, all are noted  in the same row</t>
  </si>
  <si>
    <t>Note: this table is organised by overlap, if a single peak overlaps with different features (gene body, promoter), each overlap has its own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</si>
</sst>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444444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1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C99E0-2B68-4CA7-B96C-1F16350E3B3F}">
  <dimension ref="A1:U60"/>
  <sheetViews>
    <sheetView workbookViewId="0"/>
  </sheetViews>
  <sheetFormatPr baseColWidth="10" defaultColWidth="8.83203125" defaultRowHeight="15" x14ac:dyDescent="0.2"/>
  <cols>
    <col min="1" max="1" width="12" bestFit="1" customWidth="1"/>
    <col min="2" max="2" width="51.5" bestFit="1" customWidth="1"/>
    <col min="3" max="4" width="8" bestFit="1" customWidth="1"/>
    <col min="5" max="5" width="29.1640625" bestFit="1" customWidth="1"/>
    <col min="6" max="6" width="38.83203125" bestFit="1" customWidth="1"/>
    <col min="7" max="7" width="30" bestFit="1" customWidth="1"/>
    <col min="8" max="8" width="6.1640625" bestFit="1" customWidth="1"/>
    <col min="9" max="9" width="77.6640625" bestFit="1" customWidth="1"/>
    <col min="10" max="10" width="12.1640625" customWidth="1"/>
    <col min="18" max="18" width="23.1640625" bestFit="1" customWidth="1"/>
    <col min="19" max="19" width="19.1640625" bestFit="1" customWidth="1"/>
    <col min="20" max="20" width="14.83203125" bestFit="1" customWidth="1"/>
    <col min="21" max="21" width="13.1640625" bestFit="1" customWidth="1"/>
  </cols>
  <sheetData>
    <row r="1" spans="1:21" x14ac:dyDescent="0.2">
      <c r="A1" t="s">
        <v>643</v>
      </c>
      <c r="B1" t="s">
        <v>8</v>
      </c>
      <c r="C1" t="s">
        <v>3</v>
      </c>
      <c r="D1" t="s">
        <v>4</v>
      </c>
      <c r="E1" t="s">
        <v>649</v>
      </c>
      <c r="F1" t="s">
        <v>2</v>
      </c>
      <c r="G1" t="s">
        <v>6</v>
      </c>
      <c r="H1" t="s">
        <v>0</v>
      </c>
      <c r="I1" t="s">
        <v>610</v>
      </c>
    </row>
    <row r="2" spans="1:21" x14ac:dyDescent="0.2">
      <c r="A2" t="s">
        <v>524</v>
      </c>
      <c r="B2" t="s">
        <v>18</v>
      </c>
      <c r="C2">
        <v>138565</v>
      </c>
      <c r="D2">
        <v>139210</v>
      </c>
      <c r="E2" t="s">
        <v>11</v>
      </c>
      <c r="F2" t="s">
        <v>525</v>
      </c>
      <c r="G2" t="s">
        <v>608</v>
      </c>
      <c r="H2" t="s">
        <v>10</v>
      </c>
      <c r="I2" t="s">
        <v>529</v>
      </c>
      <c r="T2" s="1"/>
    </row>
    <row r="3" spans="1:21" x14ac:dyDescent="0.2">
      <c r="A3" t="s">
        <v>9</v>
      </c>
      <c r="B3" t="s">
        <v>18</v>
      </c>
      <c r="C3">
        <v>74884</v>
      </c>
      <c r="D3">
        <v>75153</v>
      </c>
      <c r="E3" t="s">
        <v>11</v>
      </c>
      <c r="F3" t="s">
        <v>13</v>
      </c>
      <c r="G3" t="s">
        <v>555</v>
      </c>
      <c r="H3" t="s">
        <v>10</v>
      </c>
      <c r="I3" t="s">
        <v>17</v>
      </c>
      <c r="T3" s="1"/>
      <c r="U3" s="1"/>
    </row>
    <row r="4" spans="1:21" x14ac:dyDescent="0.2">
      <c r="A4" t="s">
        <v>9</v>
      </c>
      <c r="B4" t="s">
        <v>18</v>
      </c>
      <c r="C4">
        <v>79463</v>
      </c>
      <c r="D4">
        <v>79697</v>
      </c>
      <c r="E4" t="s">
        <v>654</v>
      </c>
      <c r="F4" t="s">
        <v>20</v>
      </c>
      <c r="G4" t="s">
        <v>22</v>
      </c>
      <c r="H4" t="s">
        <v>10</v>
      </c>
      <c r="I4" t="s">
        <v>25</v>
      </c>
    </row>
    <row r="5" spans="1:21" x14ac:dyDescent="0.2">
      <c r="A5" t="s">
        <v>9</v>
      </c>
      <c r="B5" t="s">
        <v>655</v>
      </c>
      <c r="C5">
        <v>90637</v>
      </c>
      <c r="D5">
        <v>90942</v>
      </c>
      <c r="E5" t="s">
        <v>11</v>
      </c>
      <c r="F5" t="s">
        <v>30</v>
      </c>
      <c r="G5" t="s">
        <v>32</v>
      </c>
      <c r="H5" t="s">
        <v>28</v>
      </c>
      <c r="I5" t="s">
        <v>35</v>
      </c>
      <c r="T5" s="1"/>
      <c r="U5" s="1"/>
    </row>
    <row r="6" spans="1:21" x14ac:dyDescent="0.2">
      <c r="A6" t="s">
        <v>9</v>
      </c>
      <c r="B6" t="s">
        <v>18</v>
      </c>
      <c r="C6">
        <v>103538</v>
      </c>
      <c r="D6">
        <v>103794</v>
      </c>
      <c r="E6" t="s">
        <v>658</v>
      </c>
      <c r="F6" t="s">
        <v>656</v>
      </c>
      <c r="G6" t="s">
        <v>657</v>
      </c>
      <c r="H6" s="1" t="s">
        <v>659</v>
      </c>
      <c r="I6" t="s">
        <v>660</v>
      </c>
    </row>
    <row r="7" spans="1:21" x14ac:dyDescent="0.2">
      <c r="A7" t="s">
        <v>9</v>
      </c>
      <c r="B7" t="s">
        <v>18</v>
      </c>
      <c r="C7">
        <v>130786</v>
      </c>
      <c r="D7">
        <v>131104</v>
      </c>
      <c r="E7" t="s">
        <v>663</v>
      </c>
      <c r="F7" t="s">
        <v>661</v>
      </c>
      <c r="G7" t="s">
        <v>662</v>
      </c>
      <c r="H7" s="1" t="s">
        <v>664</v>
      </c>
      <c r="I7" t="s">
        <v>665</v>
      </c>
    </row>
    <row r="8" spans="1:21" x14ac:dyDescent="0.2">
      <c r="A8" t="s">
        <v>9</v>
      </c>
      <c r="B8" t="s">
        <v>37</v>
      </c>
      <c r="C8">
        <v>135431</v>
      </c>
      <c r="D8">
        <v>135703</v>
      </c>
      <c r="E8" t="s">
        <v>11</v>
      </c>
      <c r="F8" t="s">
        <v>70</v>
      </c>
      <c r="G8" t="s">
        <v>72</v>
      </c>
      <c r="H8" t="s">
        <v>28</v>
      </c>
      <c r="I8" t="s">
        <v>75</v>
      </c>
    </row>
    <row r="9" spans="1:21" x14ac:dyDescent="0.2">
      <c r="A9" t="s">
        <v>9</v>
      </c>
      <c r="B9" t="s">
        <v>18</v>
      </c>
      <c r="C9">
        <v>244382</v>
      </c>
      <c r="D9">
        <v>244664</v>
      </c>
      <c r="E9" t="s">
        <v>663</v>
      </c>
      <c r="F9" t="s">
        <v>666</v>
      </c>
      <c r="G9" t="s">
        <v>667</v>
      </c>
      <c r="H9" s="1" t="s">
        <v>668</v>
      </c>
      <c r="I9" t="s">
        <v>669</v>
      </c>
    </row>
    <row r="10" spans="1:21" x14ac:dyDescent="0.2">
      <c r="A10" t="s">
        <v>9</v>
      </c>
      <c r="B10" t="s">
        <v>18</v>
      </c>
      <c r="C10">
        <v>312786</v>
      </c>
      <c r="D10">
        <v>313091</v>
      </c>
      <c r="E10" t="s">
        <v>654</v>
      </c>
      <c r="F10" t="s">
        <v>670</v>
      </c>
      <c r="G10" t="s">
        <v>671</v>
      </c>
      <c r="H10" s="1" t="s">
        <v>672</v>
      </c>
      <c r="I10" t="s">
        <v>673</v>
      </c>
    </row>
    <row r="11" spans="1:21" x14ac:dyDescent="0.2">
      <c r="A11" t="s">
        <v>9</v>
      </c>
      <c r="B11" t="s">
        <v>18</v>
      </c>
      <c r="C11">
        <v>325616</v>
      </c>
      <c r="D11">
        <v>325890</v>
      </c>
      <c r="E11" t="s">
        <v>11</v>
      </c>
      <c r="F11" t="s">
        <v>105</v>
      </c>
      <c r="G11" t="s">
        <v>107</v>
      </c>
      <c r="H11" t="s">
        <v>28</v>
      </c>
      <c r="I11" t="s">
        <v>110</v>
      </c>
    </row>
    <row r="12" spans="1:21" x14ac:dyDescent="0.2">
      <c r="A12" t="s">
        <v>9</v>
      </c>
      <c r="B12" t="s">
        <v>18</v>
      </c>
      <c r="C12">
        <v>361622</v>
      </c>
      <c r="D12">
        <v>361869</v>
      </c>
      <c r="E12" t="s">
        <v>663</v>
      </c>
      <c r="F12" t="s">
        <v>674</v>
      </c>
      <c r="G12" t="s">
        <v>675</v>
      </c>
      <c r="H12" s="1" t="s">
        <v>664</v>
      </c>
      <c r="I12" t="s">
        <v>676</v>
      </c>
    </row>
    <row r="13" spans="1:21" x14ac:dyDescent="0.2">
      <c r="A13" t="s">
        <v>9</v>
      </c>
      <c r="B13" t="s">
        <v>37</v>
      </c>
      <c r="C13">
        <v>364972</v>
      </c>
      <c r="D13">
        <v>365260</v>
      </c>
      <c r="E13" t="s">
        <v>27</v>
      </c>
      <c r="F13" t="s">
        <v>129</v>
      </c>
      <c r="G13" t="s">
        <v>125</v>
      </c>
      <c r="H13" t="s">
        <v>10</v>
      </c>
      <c r="I13" t="s">
        <v>128</v>
      </c>
    </row>
    <row r="14" spans="1:21" x14ac:dyDescent="0.2">
      <c r="A14" t="s">
        <v>9</v>
      </c>
      <c r="B14" t="s">
        <v>18</v>
      </c>
      <c r="C14">
        <v>404615</v>
      </c>
      <c r="D14">
        <v>404862</v>
      </c>
      <c r="E14" t="s">
        <v>679</v>
      </c>
      <c r="F14" t="s">
        <v>677</v>
      </c>
      <c r="G14" t="s">
        <v>678</v>
      </c>
      <c r="H14" s="1" t="s">
        <v>680</v>
      </c>
      <c r="I14" t="s">
        <v>681</v>
      </c>
    </row>
    <row r="15" spans="1:21" x14ac:dyDescent="0.2">
      <c r="A15" t="s">
        <v>9</v>
      </c>
      <c r="B15" t="s">
        <v>18</v>
      </c>
      <c r="C15">
        <v>461589</v>
      </c>
      <c r="D15">
        <v>461866</v>
      </c>
      <c r="E15" t="s">
        <v>684</v>
      </c>
      <c r="F15" t="s">
        <v>682</v>
      </c>
      <c r="G15" t="s">
        <v>683</v>
      </c>
      <c r="H15" s="1" t="s">
        <v>668</v>
      </c>
      <c r="I15" t="s">
        <v>685</v>
      </c>
    </row>
    <row r="16" spans="1:21" x14ac:dyDescent="0.2">
      <c r="A16" t="s">
        <v>9</v>
      </c>
      <c r="B16" t="s">
        <v>37</v>
      </c>
      <c r="C16">
        <v>486898</v>
      </c>
      <c r="D16">
        <v>487167</v>
      </c>
      <c r="E16" t="s">
        <v>11</v>
      </c>
      <c r="F16" t="s">
        <v>156</v>
      </c>
      <c r="G16" t="s">
        <v>158</v>
      </c>
      <c r="H16" t="s">
        <v>28</v>
      </c>
      <c r="I16" t="s">
        <v>161</v>
      </c>
      <c r="T16" s="1"/>
      <c r="U16" s="1"/>
    </row>
    <row r="17" spans="1:21" x14ac:dyDescent="0.2">
      <c r="A17" t="s">
        <v>9</v>
      </c>
      <c r="B17" t="s">
        <v>686</v>
      </c>
      <c r="C17">
        <v>509327</v>
      </c>
      <c r="D17">
        <v>509666</v>
      </c>
      <c r="E17" t="s">
        <v>654</v>
      </c>
      <c r="F17" t="s">
        <v>687</v>
      </c>
      <c r="G17" t="s">
        <v>689</v>
      </c>
      <c r="H17" s="1" t="s">
        <v>672</v>
      </c>
      <c r="I17" t="s">
        <v>688</v>
      </c>
      <c r="T17" s="1"/>
      <c r="U17" s="1"/>
    </row>
    <row r="18" spans="1:21" x14ac:dyDescent="0.2">
      <c r="A18" t="s">
        <v>9</v>
      </c>
      <c r="B18" t="s">
        <v>18</v>
      </c>
      <c r="C18">
        <v>580992</v>
      </c>
      <c r="D18">
        <v>581229</v>
      </c>
      <c r="E18" t="s">
        <v>11</v>
      </c>
      <c r="F18" t="s">
        <v>175</v>
      </c>
      <c r="G18" t="s">
        <v>177</v>
      </c>
      <c r="H18" t="s">
        <v>10</v>
      </c>
      <c r="I18" t="s">
        <v>25</v>
      </c>
      <c r="T18" s="1"/>
      <c r="U18" s="1"/>
    </row>
    <row r="19" spans="1:21" x14ac:dyDescent="0.2">
      <c r="A19" t="s">
        <v>9</v>
      </c>
      <c r="B19" t="s">
        <v>655</v>
      </c>
      <c r="C19">
        <v>786358</v>
      </c>
      <c r="D19">
        <v>786645</v>
      </c>
      <c r="E19" t="s">
        <v>684</v>
      </c>
      <c r="F19" t="s">
        <v>690</v>
      </c>
      <c r="G19" t="s">
        <v>691</v>
      </c>
      <c r="H19" s="1" t="s">
        <v>668</v>
      </c>
      <c r="I19" t="s">
        <v>692</v>
      </c>
      <c r="T19" s="1"/>
      <c r="U19" s="1"/>
    </row>
    <row r="20" spans="1:21" x14ac:dyDescent="0.2">
      <c r="A20" t="s">
        <v>9</v>
      </c>
      <c r="B20" t="s">
        <v>18</v>
      </c>
      <c r="C20">
        <v>813688</v>
      </c>
      <c r="D20">
        <v>813905</v>
      </c>
      <c r="E20" t="s">
        <v>11</v>
      </c>
      <c r="F20" t="s">
        <v>191</v>
      </c>
      <c r="G20" t="s">
        <v>193</v>
      </c>
      <c r="H20" t="s">
        <v>28</v>
      </c>
      <c r="I20" t="s">
        <v>196</v>
      </c>
      <c r="T20" s="1"/>
      <c r="U20" s="1"/>
    </row>
    <row r="21" spans="1:21" x14ac:dyDescent="0.2">
      <c r="A21" t="s">
        <v>9</v>
      </c>
      <c r="B21" t="s">
        <v>37</v>
      </c>
      <c r="C21">
        <v>874056</v>
      </c>
      <c r="D21">
        <v>874380</v>
      </c>
      <c r="E21" t="s">
        <v>663</v>
      </c>
      <c r="F21" t="s">
        <v>693</v>
      </c>
      <c r="G21" t="s">
        <v>694</v>
      </c>
      <c r="H21" s="1" t="s">
        <v>664</v>
      </c>
      <c r="I21" t="s">
        <v>695</v>
      </c>
      <c r="T21" s="1"/>
      <c r="U21" s="1"/>
    </row>
    <row r="22" spans="1:21" x14ac:dyDescent="0.2">
      <c r="A22" t="s">
        <v>9</v>
      </c>
      <c r="B22" t="s">
        <v>37</v>
      </c>
      <c r="C22">
        <v>946979</v>
      </c>
      <c r="D22">
        <v>947186</v>
      </c>
      <c r="E22" t="s">
        <v>654</v>
      </c>
      <c r="F22" t="s">
        <v>696</v>
      </c>
      <c r="G22" t="s">
        <v>697</v>
      </c>
      <c r="H22" s="1" t="s">
        <v>680</v>
      </c>
      <c r="I22" t="s">
        <v>698</v>
      </c>
      <c r="T22" s="1"/>
      <c r="U22" s="1"/>
    </row>
    <row r="23" spans="1:21" x14ac:dyDescent="0.2">
      <c r="A23" t="s">
        <v>9</v>
      </c>
      <c r="B23" t="s">
        <v>686</v>
      </c>
      <c r="C23">
        <v>988982</v>
      </c>
      <c r="D23">
        <v>989306</v>
      </c>
      <c r="E23" t="s">
        <v>11</v>
      </c>
      <c r="F23" t="s">
        <v>222</v>
      </c>
      <c r="G23" t="s">
        <v>224</v>
      </c>
      <c r="H23" t="s">
        <v>28</v>
      </c>
      <c r="I23" t="s">
        <v>227</v>
      </c>
      <c r="T23" s="1"/>
    </row>
    <row r="24" spans="1:21" x14ac:dyDescent="0.2">
      <c r="A24" t="s">
        <v>9</v>
      </c>
      <c r="B24" t="s">
        <v>37</v>
      </c>
      <c r="C24">
        <v>1099750</v>
      </c>
      <c r="D24">
        <v>1100249</v>
      </c>
      <c r="E24" t="s">
        <v>11</v>
      </c>
      <c r="F24" t="s">
        <v>228</v>
      </c>
      <c r="G24" t="s">
        <v>230</v>
      </c>
      <c r="H24" t="s">
        <v>28</v>
      </c>
      <c r="I24" t="s">
        <v>233</v>
      </c>
      <c r="T24" s="1"/>
    </row>
    <row r="25" spans="1:21" x14ac:dyDescent="0.2">
      <c r="A25" t="s">
        <v>9</v>
      </c>
      <c r="B25" t="s">
        <v>686</v>
      </c>
      <c r="C25">
        <v>1108250</v>
      </c>
      <c r="D25">
        <v>1108749</v>
      </c>
      <c r="E25" t="s">
        <v>684</v>
      </c>
      <c r="F25" t="s">
        <v>699</v>
      </c>
      <c r="G25" t="s">
        <v>700</v>
      </c>
      <c r="H25" s="1" t="s">
        <v>668</v>
      </c>
      <c r="I25" t="s">
        <v>701</v>
      </c>
      <c r="T25" s="1"/>
    </row>
    <row r="26" spans="1:21" x14ac:dyDescent="0.2">
      <c r="A26" t="s">
        <v>9</v>
      </c>
      <c r="B26" t="s">
        <v>18</v>
      </c>
      <c r="C26">
        <v>1123470</v>
      </c>
      <c r="D26">
        <v>1123674</v>
      </c>
      <c r="E26" t="s">
        <v>11</v>
      </c>
      <c r="F26" t="s">
        <v>246</v>
      </c>
      <c r="G26" t="s">
        <v>248</v>
      </c>
      <c r="H26" t="s">
        <v>10</v>
      </c>
      <c r="I26" t="s">
        <v>251</v>
      </c>
      <c r="T26" s="1"/>
      <c r="U26" s="1"/>
    </row>
    <row r="27" spans="1:21" x14ac:dyDescent="0.2">
      <c r="A27" t="s">
        <v>9</v>
      </c>
      <c r="B27" t="s">
        <v>702</v>
      </c>
      <c r="C27">
        <v>1174978</v>
      </c>
      <c r="D27">
        <v>1175328</v>
      </c>
      <c r="E27" t="s">
        <v>11</v>
      </c>
      <c r="F27" t="s">
        <v>252</v>
      </c>
      <c r="G27" t="s">
        <v>254</v>
      </c>
      <c r="H27" t="s">
        <v>28</v>
      </c>
      <c r="I27" t="s">
        <v>257</v>
      </c>
      <c r="T27" s="1"/>
    </row>
    <row r="28" spans="1:21" x14ac:dyDescent="0.2">
      <c r="A28" t="s">
        <v>9</v>
      </c>
      <c r="B28" t="s">
        <v>18</v>
      </c>
      <c r="C28">
        <v>1181592</v>
      </c>
      <c r="D28">
        <v>1181905</v>
      </c>
      <c r="E28" t="s">
        <v>11</v>
      </c>
      <c r="F28" t="s">
        <v>259</v>
      </c>
      <c r="G28" t="s">
        <v>261</v>
      </c>
      <c r="H28" t="s">
        <v>28</v>
      </c>
      <c r="I28" t="s">
        <v>264</v>
      </c>
      <c r="T28" s="1"/>
    </row>
    <row r="29" spans="1:21" x14ac:dyDescent="0.2">
      <c r="A29" t="s">
        <v>9</v>
      </c>
      <c r="B29" t="s">
        <v>18</v>
      </c>
      <c r="C29">
        <v>1214688</v>
      </c>
      <c r="D29">
        <v>1214972</v>
      </c>
      <c r="E29" t="s">
        <v>679</v>
      </c>
      <c r="F29" t="s">
        <v>703</v>
      </c>
      <c r="G29" t="s">
        <v>704</v>
      </c>
      <c r="H29" s="1" t="s">
        <v>664</v>
      </c>
      <c r="I29" t="s">
        <v>705</v>
      </c>
      <c r="T29" s="1"/>
      <c r="U29" s="1"/>
    </row>
    <row r="30" spans="1:21" x14ac:dyDescent="0.2">
      <c r="A30" t="s">
        <v>9</v>
      </c>
      <c r="B30" t="s">
        <v>18</v>
      </c>
      <c r="C30">
        <v>1220879</v>
      </c>
      <c r="D30">
        <v>1221084</v>
      </c>
      <c r="E30" s="6" t="s">
        <v>103</v>
      </c>
      <c r="F30" t="s">
        <v>278</v>
      </c>
      <c r="G30" t="s">
        <v>280</v>
      </c>
      <c r="H30" t="s">
        <v>102</v>
      </c>
      <c r="I30" t="s">
        <v>283</v>
      </c>
      <c r="T30" s="1"/>
    </row>
    <row r="31" spans="1:21" x14ac:dyDescent="0.2">
      <c r="A31" t="s">
        <v>9</v>
      </c>
      <c r="B31" t="s">
        <v>37</v>
      </c>
      <c r="C31">
        <v>1291067</v>
      </c>
      <c r="D31">
        <v>1291368</v>
      </c>
      <c r="E31" t="s">
        <v>11</v>
      </c>
      <c r="F31" t="s">
        <v>284</v>
      </c>
      <c r="G31" t="s">
        <v>286</v>
      </c>
      <c r="H31" t="s">
        <v>28</v>
      </c>
      <c r="I31" t="s">
        <v>289</v>
      </c>
      <c r="T31" s="1"/>
    </row>
    <row r="32" spans="1:21" x14ac:dyDescent="0.2">
      <c r="A32" t="s">
        <v>9</v>
      </c>
      <c r="B32" t="s">
        <v>37</v>
      </c>
      <c r="C32">
        <v>1334594</v>
      </c>
      <c r="D32">
        <v>1334903</v>
      </c>
      <c r="E32" t="s">
        <v>663</v>
      </c>
      <c r="F32" t="s">
        <v>706</v>
      </c>
      <c r="G32" t="s">
        <v>707</v>
      </c>
      <c r="H32" s="1" t="s">
        <v>664</v>
      </c>
      <c r="I32" t="s">
        <v>708</v>
      </c>
      <c r="T32" s="1"/>
      <c r="U32" s="1"/>
    </row>
    <row r="33" spans="1:21" x14ac:dyDescent="0.2">
      <c r="A33" t="s">
        <v>9</v>
      </c>
      <c r="B33" t="s">
        <v>37</v>
      </c>
      <c r="C33">
        <v>1348332</v>
      </c>
      <c r="D33">
        <v>1348714</v>
      </c>
      <c r="E33" t="s">
        <v>654</v>
      </c>
      <c r="F33" t="s">
        <v>709</v>
      </c>
      <c r="G33" t="s">
        <v>710</v>
      </c>
      <c r="H33" s="1" t="s">
        <v>672</v>
      </c>
      <c r="I33" t="s">
        <v>711</v>
      </c>
      <c r="T33" s="1"/>
    </row>
    <row r="34" spans="1:21" x14ac:dyDescent="0.2">
      <c r="A34" t="s">
        <v>9</v>
      </c>
      <c r="B34" t="s">
        <v>37</v>
      </c>
      <c r="C34">
        <v>1360621</v>
      </c>
      <c r="D34">
        <v>1360936</v>
      </c>
      <c r="E34" t="s">
        <v>654</v>
      </c>
      <c r="F34" t="s">
        <v>712</v>
      </c>
      <c r="G34" t="s">
        <v>713</v>
      </c>
      <c r="H34" s="1" t="s">
        <v>672</v>
      </c>
      <c r="I34" t="s">
        <v>714</v>
      </c>
      <c r="T34" s="1"/>
    </row>
    <row r="35" spans="1:21" x14ac:dyDescent="0.2">
      <c r="A35" t="s">
        <v>9</v>
      </c>
      <c r="B35" t="s">
        <v>18</v>
      </c>
      <c r="C35">
        <v>1366402</v>
      </c>
      <c r="D35">
        <v>1366639</v>
      </c>
      <c r="E35" t="s">
        <v>11</v>
      </c>
      <c r="F35" t="s">
        <v>325</v>
      </c>
      <c r="G35" t="s">
        <v>327</v>
      </c>
      <c r="H35" t="s">
        <v>10</v>
      </c>
      <c r="I35" t="s">
        <v>330</v>
      </c>
      <c r="T35" s="1"/>
      <c r="U35" s="1"/>
    </row>
    <row r="36" spans="1:21" x14ac:dyDescent="0.2">
      <c r="A36" t="s">
        <v>9</v>
      </c>
      <c r="B36" t="s">
        <v>18</v>
      </c>
      <c r="C36">
        <v>1371610</v>
      </c>
      <c r="D36">
        <v>1371896</v>
      </c>
      <c r="E36" t="s">
        <v>11</v>
      </c>
      <c r="F36" t="s">
        <v>331</v>
      </c>
      <c r="G36" t="s">
        <v>333</v>
      </c>
      <c r="H36" t="s">
        <v>10</v>
      </c>
      <c r="I36" t="s">
        <v>336</v>
      </c>
      <c r="T36" s="1"/>
      <c r="U36" s="1"/>
    </row>
    <row r="37" spans="1:21" x14ac:dyDescent="0.2">
      <c r="A37" t="s">
        <v>9</v>
      </c>
      <c r="B37" t="s">
        <v>18</v>
      </c>
      <c r="C37">
        <v>1453261</v>
      </c>
      <c r="D37">
        <v>1453473</v>
      </c>
      <c r="E37" t="s">
        <v>11</v>
      </c>
      <c r="F37" t="s">
        <v>338</v>
      </c>
      <c r="G37" t="s">
        <v>340</v>
      </c>
      <c r="H37" t="s">
        <v>28</v>
      </c>
      <c r="I37" t="s">
        <v>343</v>
      </c>
      <c r="T37" s="1"/>
    </row>
    <row r="38" spans="1:21" x14ac:dyDescent="0.2">
      <c r="A38" t="s">
        <v>9</v>
      </c>
      <c r="B38" t="s">
        <v>37</v>
      </c>
      <c r="C38">
        <v>1457112</v>
      </c>
      <c r="D38">
        <v>1457409</v>
      </c>
      <c r="E38" t="s">
        <v>11</v>
      </c>
      <c r="F38" t="s">
        <v>345</v>
      </c>
      <c r="G38" t="s">
        <v>347</v>
      </c>
      <c r="H38" t="s">
        <v>28</v>
      </c>
      <c r="I38" t="s">
        <v>350</v>
      </c>
      <c r="T38" s="1"/>
    </row>
    <row r="39" spans="1:21" x14ac:dyDescent="0.2">
      <c r="A39" t="s">
        <v>9</v>
      </c>
      <c r="B39" t="s">
        <v>37</v>
      </c>
      <c r="C39">
        <v>1461424</v>
      </c>
      <c r="D39">
        <v>1461674</v>
      </c>
      <c r="E39" t="s">
        <v>654</v>
      </c>
      <c r="F39" t="s">
        <v>715</v>
      </c>
      <c r="G39" t="s">
        <v>716</v>
      </c>
      <c r="H39" s="1" t="s">
        <v>664</v>
      </c>
      <c r="I39" t="s">
        <v>717</v>
      </c>
      <c r="T39" s="1"/>
      <c r="U39" s="1"/>
    </row>
    <row r="40" spans="1:21" x14ac:dyDescent="0.2">
      <c r="A40" t="s">
        <v>9</v>
      </c>
      <c r="B40" t="s">
        <v>18</v>
      </c>
      <c r="C40">
        <v>1496702</v>
      </c>
      <c r="D40">
        <v>1496921</v>
      </c>
      <c r="E40" t="s">
        <v>663</v>
      </c>
      <c r="F40" t="s">
        <v>718</v>
      </c>
      <c r="G40" t="s">
        <v>719</v>
      </c>
      <c r="H40" s="1" t="s">
        <v>680</v>
      </c>
      <c r="I40" t="s">
        <v>720</v>
      </c>
    </row>
    <row r="41" spans="1:21" x14ac:dyDescent="0.2">
      <c r="A41" t="s">
        <v>9</v>
      </c>
      <c r="B41" t="s">
        <v>18</v>
      </c>
      <c r="C41">
        <v>1529228</v>
      </c>
      <c r="D41">
        <v>1529474</v>
      </c>
      <c r="E41" t="s">
        <v>654</v>
      </c>
      <c r="F41" t="s">
        <v>721</v>
      </c>
      <c r="G41" t="s">
        <v>722</v>
      </c>
      <c r="H41" s="1" t="s">
        <v>672</v>
      </c>
      <c r="I41" t="s">
        <v>723</v>
      </c>
      <c r="T41" s="1"/>
    </row>
    <row r="42" spans="1:21" x14ac:dyDescent="0.2">
      <c r="A42" t="s">
        <v>9</v>
      </c>
      <c r="B42" t="s">
        <v>18</v>
      </c>
      <c r="C42">
        <v>1636677</v>
      </c>
      <c r="D42">
        <v>1636896</v>
      </c>
      <c r="E42" t="s">
        <v>11</v>
      </c>
      <c r="F42" t="s">
        <v>385</v>
      </c>
      <c r="G42" t="s">
        <v>387</v>
      </c>
      <c r="H42" t="s">
        <v>10</v>
      </c>
      <c r="I42" t="s">
        <v>25</v>
      </c>
      <c r="T42" s="1"/>
    </row>
    <row r="43" spans="1:21" x14ac:dyDescent="0.2">
      <c r="A43" t="s">
        <v>9</v>
      </c>
      <c r="B43" t="s">
        <v>18</v>
      </c>
      <c r="C43">
        <v>1686822</v>
      </c>
      <c r="D43">
        <v>1687078</v>
      </c>
      <c r="E43" t="s">
        <v>11</v>
      </c>
      <c r="F43" t="s">
        <v>390</v>
      </c>
      <c r="G43" t="s">
        <v>392</v>
      </c>
      <c r="H43" t="s">
        <v>10</v>
      </c>
      <c r="I43" t="s">
        <v>395</v>
      </c>
    </row>
    <row r="44" spans="1:21" x14ac:dyDescent="0.2">
      <c r="A44" t="s">
        <v>9</v>
      </c>
      <c r="B44" t="s">
        <v>655</v>
      </c>
      <c r="C44">
        <v>1692219</v>
      </c>
      <c r="D44">
        <v>1692577</v>
      </c>
      <c r="E44" t="s">
        <v>654</v>
      </c>
      <c r="F44" t="s">
        <v>724</v>
      </c>
      <c r="G44" t="s">
        <v>725</v>
      </c>
      <c r="H44" s="1" t="s">
        <v>672</v>
      </c>
      <c r="I44" t="s">
        <v>726</v>
      </c>
      <c r="O44" s="4"/>
      <c r="P44" s="5"/>
      <c r="T44" s="1"/>
    </row>
    <row r="45" spans="1:21" x14ac:dyDescent="0.2">
      <c r="A45" t="s">
        <v>9</v>
      </c>
      <c r="B45" t="s">
        <v>18</v>
      </c>
      <c r="C45">
        <v>1717414</v>
      </c>
      <c r="D45">
        <v>1717767</v>
      </c>
      <c r="E45" t="s">
        <v>11</v>
      </c>
      <c r="F45" t="s">
        <v>402</v>
      </c>
      <c r="G45" t="s">
        <v>404</v>
      </c>
      <c r="H45" t="s">
        <v>28</v>
      </c>
      <c r="I45" t="s">
        <v>407</v>
      </c>
      <c r="T45" s="1"/>
    </row>
    <row r="46" spans="1:21" x14ac:dyDescent="0.2">
      <c r="A46" t="s">
        <v>9</v>
      </c>
      <c r="B46" t="s">
        <v>18</v>
      </c>
      <c r="C46">
        <v>1718988</v>
      </c>
      <c r="D46">
        <v>1719281</v>
      </c>
      <c r="E46" t="s">
        <v>729</v>
      </c>
      <c r="F46" t="s">
        <v>727</v>
      </c>
      <c r="G46" t="s">
        <v>728</v>
      </c>
      <c r="H46" s="1" t="s">
        <v>730</v>
      </c>
      <c r="I46" t="s">
        <v>731</v>
      </c>
      <c r="T46" s="1"/>
    </row>
    <row r="47" spans="1:21" x14ac:dyDescent="0.2">
      <c r="A47" t="s">
        <v>9</v>
      </c>
      <c r="B47" t="s">
        <v>18</v>
      </c>
      <c r="C47">
        <v>1723013</v>
      </c>
      <c r="D47">
        <v>1723240</v>
      </c>
      <c r="E47" t="s">
        <v>27</v>
      </c>
      <c r="F47" t="s">
        <v>426</v>
      </c>
      <c r="G47" t="s">
        <v>428</v>
      </c>
      <c r="H47" t="s">
        <v>28</v>
      </c>
      <c r="I47" t="s">
        <v>431</v>
      </c>
      <c r="T47" s="1"/>
    </row>
    <row r="48" spans="1:21" x14ac:dyDescent="0.2">
      <c r="A48" t="s">
        <v>9</v>
      </c>
      <c r="B48" t="s">
        <v>18</v>
      </c>
      <c r="C48">
        <v>1739347</v>
      </c>
      <c r="D48">
        <v>1739640</v>
      </c>
      <c r="E48" t="s">
        <v>11</v>
      </c>
      <c r="F48" t="s">
        <v>432</v>
      </c>
      <c r="G48" t="s">
        <v>434</v>
      </c>
      <c r="H48" t="s">
        <v>28</v>
      </c>
      <c r="I48" t="s">
        <v>437</v>
      </c>
      <c r="T48" s="1"/>
    </row>
    <row r="49" spans="1:20" x14ac:dyDescent="0.2">
      <c r="A49" t="s">
        <v>9</v>
      </c>
      <c r="B49" t="s">
        <v>18</v>
      </c>
      <c r="C49">
        <v>1775537</v>
      </c>
      <c r="D49">
        <v>1775778</v>
      </c>
      <c r="E49" t="s">
        <v>11</v>
      </c>
      <c r="F49" t="s">
        <v>438</v>
      </c>
      <c r="G49" t="s">
        <v>440</v>
      </c>
      <c r="H49" t="s">
        <v>28</v>
      </c>
      <c r="I49" t="s">
        <v>443</v>
      </c>
      <c r="T49" s="1"/>
    </row>
    <row r="50" spans="1:20" x14ac:dyDescent="0.2">
      <c r="A50" t="s">
        <v>9</v>
      </c>
      <c r="B50" t="s">
        <v>686</v>
      </c>
      <c r="C50">
        <v>1778209</v>
      </c>
      <c r="D50">
        <v>1778575</v>
      </c>
      <c r="E50" t="s">
        <v>684</v>
      </c>
      <c r="F50" t="s">
        <v>732</v>
      </c>
      <c r="G50" t="s">
        <v>733</v>
      </c>
      <c r="H50" s="1" t="s">
        <v>668</v>
      </c>
      <c r="I50" t="s">
        <v>734</v>
      </c>
      <c r="T50" s="1"/>
    </row>
    <row r="51" spans="1:20" x14ac:dyDescent="0.2">
      <c r="A51" t="s">
        <v>9</v>
      </c>
      <c r="B51" t="s">
        <v>18</v>
      </c>
      <c r="C51">
        <v>1793787</v>
      </c>
      <c r="D51">
        <v>1794091</v>
      </c>
      <c r="E51" t="s">
        <v>663</v>
      </c>
      <c r="F51" t="s">
        <v>735</v>
      </c>
      <c r="G51" t="s">
        <v>736</v>
      </c>
      <c r="H51" s="1" t="s">
        <v>664</v>
      </c>
      <c r="I51" t="s">
        <v>737</v>
      </c>
      <c r="T51" s="1"/>
    </row>
    <row r="52" spans="1:20" x14ac:dyDescent="0.2">
      <c r="A52" t="s">
        <v>9</v>
      </c>
      <c r="B52" t="s">
        <v>18</v>
      </c>
      <c r="C52">
        <v>1820798</v>
      </c>
      <c r="D52">
        <v>1821104</v>
      </c>
      <c r="E52" t="s">
        <v>684</v>
      </c>
      <c r="F52" t="s">
        <v>738</v>
      </c>
      <c r="G52" t="s">
        <v>739</v>
      </c>
      <c r="H52" s="1" t="s">
        <v>668</v>
      </c>
      <c r="I52" t="s">
        <v>740</v>
      </c>
      <c r="T52" s="1"/>
    </row>
    <row r="53" spans="1:20" x14ac:dyDescent="0.2">
      <c r="A53" t="s">
        <v>9</v>
      </c>
      <c r="B53" t="s">
        <v>37</v>
      </c>
      <c r="C53">
        <v>1847225</v>
      </c>
      <c r="D53">
        <v>1847511</v>
      </c>
      <c r="E53" t="s">
        <v>654</v>
      </c>
      <c r="F53" t="s">
        <v>741</v>
      </c>
      <c r="G53" t="s">
        <v>742</v>
      </c>
      <c r="H53" s="1" t="s">
        <v>672</v>
      </c>
      <c r="I53" t="s">
        <v>743</v>
      </c>
      <c r="T53" s="1"/>
    </row>
    <row r="54" spans="1:20" x14ac:dyDescent="0.2">
      <c r="A54" t="s">
        <v>9</v>
      </c>
      <c r="B54" t="s">
        <v>18</v>
      </c>
      <c r="C54">
        <v>1899298</v>
      </c>
      <c r="D54">
        <v>1899507</v>
      </c>
      <c r="E54" t="s">
        <v>11</v>
      </c>
      <c r="F54" t="s">
        <v>491</v>
      </c>
      <c r="G54" t="s">
        <v>493</v>
      </c>
      <c r="H54" t="s">
        <v>28</v>
      </c>
      <c r="I54" t="s">
        <v>25</v>
      </c>
      <c r="T54" s="1"/>
    </row>
    <row r="55" spans="1:20" x14ac:dyDescent="0.2">
      <c r="A55" t="s">
        <v>9</v>
      </c>
      <c r="B55" t="s">
        <v>655</v>
      </c>
      <c r="C55">
        <v>1904272</v>
      </c>
      <c r="D55">
        <v>1904518</v>
      </c>
      <c r="E55" t="s">
        <v>11</v>
      </c>
      <c r="F55" t="s">
        <v>496</v>
      </c>
      <c r="G55" t="s">
        <v>498</v>
      </c>
      <c r="H55" t="s">
        <v>28</v>
      </c>
      <c r="I55" t="s">
        <v>25</v>
      </c>
      <c r="T55" s="1"/>
    </row>
    <row r="56" spans="1:20" x14ac:dyDescent="0.2">
      <c r="A56" t="s">
        <v>9</v>
      </c>
      <c r="B56" t="s">
        <v>18</v>
      </c>
      <c r="C56">
        <v>1952519</v>
      </c>
      <c r="D56">
        <v>1952796</v>
      </c>
      <c r="E56" t="s">
        <v>663</v>
      </c>
      <c r="F56" t="s">
        <v>744</v>
      </c>
      <c r="G56" t="s">
        <v>745</v>
      </c>
      <c r="H56" s="1" t="s">
        <v>664</v>
      </c>
      <c r="I56" t="s">
        <v>746</v>
      </c>
      <c r="T56" s="1"/>
    </row>
    <row r="57" spans="1:20" x14ac:dyDescent="0.2">
      <c r="A57" t="s">
        <v>9</v>
      </c>
      <c r="B57" t="s">
        <v>37</v>
      </c>
      <c r="C57">
        <v>1962327</v>
      </c>
      <c r="D57">
        <v>1962632</v>
      </c>
      <c r="E57" t="s">
        <v>654</v>
      </c>
      <c r="F57" t="s">
        <v>747</v>
      </c>
      <c r="G57" t="s">
        <v>748</v>
      </c>
      <c r="H57" s="1" t="s">
        <v>672</v>
      </c>
      <c r="I57" t="s">
        <v>749</v>
      </c>
      <c r="T57" s="1"/>
    </row>
    <row r="58" spans="1:20" x14ac:dyDescent="0.2">
      <c r="A58" t="s">
        <v>530</v>
      </c>
      <c r="B58" t="s">
        <v>18</v>
      </c>
      <c r="C58">
        <v>168280</v>
      </c>
      <c r="D58">
        <v>168655</v>
      </c>
      <c r="E58" t="s">
        <v>11</v>
      </c>
      <c r="F58" t="s">
        <v>531</v>
      </c>
      <c r="G58" t="s">
        <v>533</v>
      </c>
      <c r="H58" t="s">
        <v>28</v>
      </c>
      <c r="I58" t="s">
        <v>25</v>
      </c>
      <c r="T58" s="1"/>
    </row>
    <row r="59" spans="1:20" x14ac:dyDescent="0.2">
      <c r="A59" t="s">
        <v>530</v>
      </c>
      <c r="B59" t="s">
        <v>18</v>
      </c>
      <c r="C59">
        <v>170916</v>
      </c>
      <c r="D59">
        <v>171471</v>
      </c>
      <c r="E59" t="s">
        <v>11</v>
      </c>
      <c r="F59" t="s">
        <v>536</v>
      </c>
      <c r="G59" t="s">
        <v>538</v>
      </c>
      <c r="H59" t="s">
        <v>28</v>
      </c>
      <c r="I59" t="s">
        <v>541</v>
      </c>
      <c r="T59" s="1"/>
    </row>
    <row r="60" spans="1:20" x14ac:dyDescent="0.2">
      <c r="A60" t="s">
        <v>530</v>
      </c>
      <c r="B60" t="s">
        <v>655</v>
      </c>
      <c r="C60">
        <v>178787</v>
      </c>
      <c r="D60">
        <v>179109</v>
      </c>
      <c r="E60" t="s">
        <v>11</v>
      </c>
      <c r="F60" t="s">
        <v>543</v>
      </c>
      <c r="G60" t="s">
        <v>545</v>
      </c>
      <c r="H60" t="s">
        <v>28</v>
      </c>
      <c r="I60" t="s">
        <v>548</v>
      </c>
      <c r="T6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4C97D-FD0F-43ED-9FE8-ECFCE9DDA551}">
  <dimension ref="A1:B13"/>
  <sheetViews>
    <sheetView workbookViewId="0">
      <selection activeCell="A29" sqref="A29"/>
    </sheetView>
  </sheetViews>
  <sheetFormatPr baseColWidth="10" defaultColWidth="8.83203125" defaultRowHeight="15" x14ac:dyDescent="0.2"/>
  <cols>
    <col min="1" max="1" width="25.5" bestFit="1" customWidth="1"/>
    <col min="2" max="2" width="133.1640625" bestFit="1" customWidth="1"/>
  </cols>
  <sheetData>
    <row r="1" spans="1:2" x14ac:dyDescent="0.2">
      <c r="A1" s="2" t="s">
        <v>750</v>
      </c>
    </row>
    <row r="2" spans="1:2" x14ac:dyDescent="0.2">
      <c r="A2" t="s">
        <v>643</v>
      </c>
      <c r="B2" t="s">
        <v>615</v>
      </c>
    </row>
    <row r="3" spans="1:2" x14ac:dyDescent="0.2">
      <c r="A3" t="s">
        <v>8</v>
      </c>
      <c r="B3" t="s">
        <v>751</v>
      </c>
    </row>
    <row r="4" spans="1:2" x14ac:dyDescent="0.2">
      <c r="A4" t="s">
        <v>3</v>
      </c>
      <c r="B4" t="s">
        <v>622</v>
      </c>
    </row>
    <row r="5" spans="1:2" x14ac:dyDescent="0.2">
      <c r="A5" t="s">
        <v>623</v>
      </c>
      <c r="B5" t="s">
        <v>624</v>
      </c>
    </row>
    <row r="6" spans="1:2" x14ac:dyDescent="0.2">
      <c r="A6" t="s">
        <v>649</v>
      </c>
      <c r="B6" t="s">
        <v>753</v>
      </c>
    </row>
    <row r="7" spans="1:2" x14ac:dyDescent="0.2">
      <c r="A7" t="s">
        <v>2</v>
      </c>
      <c r="B7" t="s">
        <v>754</v>
      </c>
    </row>
    <row r="8" spans="1:2" x14ac:dyDescent="0.2">
      <c r="A8" t="s">
        <v>6</v>
      </c>
      <c r="B8" t="s">
        <v>755</v>
      </c>
    </row>
    <row r="9" spans="1:2" x14ac:dyDescent="0.2">
      <c r="A9" t="s">
        <v>616</v>
      </c>
      <c r="B9" t="s">
        <v>756</v>
      </c>
    </row>
    <row r="10" spans="1:2" x14ac:dyDescent="0.2">
      <c r="A10" t="s">
        <v>610</v>
      </c>
      <c r="B10" t="s">
        <v>757</v>
      </c>
    </row>
    <row r="13" spans="1:2" x14ac:dyDescent="0.2">
      <c r="A13" t="s">
        <v>758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74A35-2432-4E06-81F1-1AC7DFF9AB20}">
  <dimension ref="A1:BC124"/>
  <sheetViews>
    <sheetView tabSelected="1" workbookViewId="0">
      <selection activeCell="H1" sqref="H1:H1048576"/>
    </sheetView>
  </sheetViews>
  <sheetFormatPr baseColWidth="10" defaultColWidth="8.83203125" defaultRowHeight="15" x14ac:dyDescent="0.2"/>
  <cols>
    <col min="1" max="1" width="12" bestFit="1" customWidth="1"/>
    <col min="2" max="2" width="17.1640625" bestFit="1" customWidth="1"/>
    <col min="3" max="5" width="12" customWidth="1"/>
    <col min="7" max="7" width="11.83203125" bestFit="1" customWidth="1"/>
    <col min="8" max="8" width="11.5" bestFit="1" customWidth="1"/>
    <col min="9" max="9" width="10.6640625" bestFit="1" customWidth="1"/>
    <col min="10" max="10" width="12.1640625" bestFit="1" customWidth="1"/>
    <col min="12" max="12" width="12.6640625" bestFit="1" customWidth="1"/>
    <col min="13" max="13" width="12.33203125" bestFit="1" customWidth="1"/>
    <col min="14" max="14" width="11.5"/>
    <col min="15" max="15" width="34.6640625" customWidth="1"/>
    <col min="16" max="16" width="29.5" bestFit="1" customWidth="1"/>
    <col min="17" max="17" width="9.1640625" bestFit="1" customWidth="1"/>
    <col min="18" max="18" width="8.5" bestFit="1" customWidth="1"/>
    <col min="19" max="19" width="28.5" bestFit="1" customWidth="1"/>
    <col min="20" max="20" width="27.6640625" bestFit="1" customWidth="1"/>
    <col min="22" max="22" width="23.1640625" bestFit="1" customWidth="1"/>
    <col min="23" max="23" width="19.1640625" bestFit="1" customWidth="1"/>
    <col min="24" max="24" width="21" bestFit="1" customWidth="1"/>
    <col min="25" max="25" width="16.5" bestFit="1" customWidth="1"/>
    <col min="26" max="26" width="86.1640625" bestFit="1" customWidth="1"/>
    <col min="27" max="27" width="14.83203125" bestFit="1" customWidth="1"/>
    <col min="28" max="28" width="13.1640625" bestFit="1" customWidth="1"/>
  </cols>
  <sheetData>
    <row r="1" spans="1:28" x14ac:dyDescent="0.2">
      <c r="A1" t="s">
        <v>643</v>
      </c>
      <c r="B1" t="s">
        <v>8</v>
      </c>
      <c r="C1" t="s">
        <v>3</v>
      </c>
      <c r="D1" t="s">
        <v>4</v>
      </c>
      <c r="E1" t="s">
        <v>647</v>
      </c>
      <c r="F1" t="s">
        <v>648</v>
      </c>
      <c r="G1" t="s">
        <v>649</v>
      </c>
      <c r="H1" t="s">
        <v>650</v>
      </c>
      <c r="I1" t="s">
        <v>651</v>
      </c>
      <c r="J1" t="s">
        <v>652</v>
      </c>
      <c r="K1" t="s">
        <v>0</v>
      </c>
      <c r="L1" t="s">
        <v>2</v>
      </c>
      <c r="M1" t="s">
        <v>6</v>
      </c>
      <c r="N1" t="s">
        <v>5</v>
      </c>
      <c r="O1" t="s">
        <v>610</v>
      </c>
      <c r="P1" t="s">
        <v>611</v>
      </c>
      <c r="Q1" t="s">
        <v>7</v>
      </c>
      <c r="R1" t="s">
        <v>630</v>
      </c>
      <c r="S1" t="s">
        <v>550</v>
      </c>
      <c r="T1" t="s">
        <v>562</v>
      </c>
      <c r="U1" t="s">
        <v>613</v>
      </c>
      <c r="V1" t="s">
        <v>549</v>
      </c>
      <c r="W1" t="s">
        <v>551</v>
      </c>
      <c r="X1" t="s">
        <v>614</v>
      </c>
      <c r="Y1" t="s">
        <v>554</v>
      </c>
      <c r="Z1" t="s">
        <v>553</v>
      </c>
      <c r="AA1" t="s">
        <v>1</v>
      </c>
      <c r="AB1" t="s">
        <v>578</v>
      </c>
    </row>
    <row r="2" spans="1:28" x14ac:dyDescent="0.2">
      <c r="A2" t="s">
        <v>524</v>
      </c>
      <c r="B2" t="s">
        <v>18</v>
      </c>
      <c r="C2">
        <v>138565</v>
      </c>
      <c r="D2">
        <v>139210</v>
      </c>
      <c r="E2">
        <v>646</v>
      </c>
      <c r="F2">
        <f t="shared" ref="F2:F33" si="0">AVERAGE(D2,C2)</f>
        <v>138887.5</v>
      </c>
      <c r="G2" t="s">
        <v>11</v>
      </c>
      <c r="H2">
        <v>137790</v>
      </c>
      <c r="I2">
        <v>139724</v>
      </c>
      <c r="J2">
        <v>1935</v>
      </c>
      <c r="K2" t="s">
        <v>10</v>
      </c>
      <c r="L2" t="s">
        <v>525</v>
      </c>
      <c r="M2" t="s">
        <v>608</v>
      </c>
      <c r="N2" t="s">
        <v>526</v>
      </c>
      <c r="O2" t="s">
        <v>529</v>
      </c>
      <c r="Q2" t="s">
        <v>528</v>
      </c>
      <c r="R2" t="s">
        <v>527</v>
      </c>
      <c r="S2">
        <f>Q2-F2</f>
        <v>836.5</v>
      </c>
      <c r="T2">
        <f>R2-F2</f>
        <v>-1097.5</v>
      </c>
      <c r="U2">
        <v>1</v>
      </c>
      <c r="V2">
        <v>2</v>
      </c>
      <c r="W2">
        <v>2</v>
      </c>
      <c r="X2">
        <f>V2/W2</f>
        <v>1</v>
      </c>
      <c r="Y2">
        <f t="shared" ref="Y2:Y7" si="1">IF(V2=W2,1,0)</f>
        <v>1</v>
      </c>
      <c r="Z2" t="s">
        <v>608</v>
      </c>
      <c r="AA2" s="1" t="s">
        <v>609</v>
      </c>
      <c r="AB2" t="s">
        <v>572</v>
      </c>
    </row>
    <row r="3" spans="1:28" x14ac:dyDescent="0.2">
      <c r="A3" t="s">
        <v>9</v>
      </c>
      <c r="B3" t="s">
        <v>18</v>
      </c>
      <c r="C3">
        <v>74884</v>
      </c>
      <c r="D3">
        <v>75153</v>
      </c>
      <c r="E3">
        <v>270</v>
      </c>
      <c r="F3">
        <f t="shared" si="0"/>
        <v>75018.5</v>
      </c>
      <c r="G3" t="s">
        <v>11</v>
      </c>
      <c r="H3">
        <v>74752</v>
      </c>
      <c r="I3">
        <v>76647</v>
      </c>
      <c r="J3">
        <v>1896</v>
      </c>
      <c r="K3" t="s">
        <v>10</v>
      </c>
      <c r="L3" t="s">
        <v>13</v>
      </c>
      <c r="M3" t="s">
        <v>555</v>
      </c>
      <c r="N3" t="s">
        <v>14</v>
      </c>
      <c r="O3" t="s">
        <v>17</v>
      </c>
      <c r="Q3" t="s">
        <v>16</v>
      </c>
      <c r="R3" t="s">
        <v>15</v>
      </c>
      <c r="S3">
        <f>Q3-F3</f>
        <v>1628.5</v>
      </c>
      <c r="T3">
        <f>R3-F3</f>
        <v>-266.5</v>
      </c>
      <c r="U3">
        <v>1</v>
      </c>
      <c r="V3" t="s">
        <v>39</v>
      </c>
      <c r="Y3">
        <f t="shared" si="1"/>
        <v>0</v>
      </c>
      <c r="Z3" t="s">
        <v>555</v>
      </c>
      <c r="AA3" s="1" t="s">
        <v>12</v>
      </c>
      <c r="AB3" s="1" t="s">
        <v>571</v>
      </c>
    </row>
    <row r="4" spans="1:28" x14ac:dyDescent="0.2">
      <c r="A4" t="s">
        <v>9</v>
      </c>
      <c r="B4" t="s">
        <v>18</v>
      </c>
      <c r="C4">
        <v>79463</v>
      </c>
      <c r="D4">
        <v>79697</v>
      </c>
      <c r="E4">
        <v>135</v>
      </c>
      <c r="F4">
        <f t="shared" si="0"/>
        <v>79580</v>
      </c>
      <c r="G4" t="s">
        <v>11</v>
      </c>
      <c r="H4">
        <v>78683</v>
      </c>
      <c r="I4">
        <v>79597</v>
      </c>
      <c r="J4">
        <v>915</v>
      </c>
      <c r="K4" t="s">
        <v>10</v>
      </c>
      <c r="L4" t="s">
        <v>20</v>
      </c>
      <c r="M4" t="s">
        <v>22</v>
      </c>
      <c r="N4" t="s">
        <v>21</v>
      </c>
      <c r="O4" t="s">
        <v>25</v>
      </c>
      <c r="Q4" t="s">
        <v>24</v>
      </c>
      <c r="R4" t="s">
        <v>23</v>
      </c>
      <c r="S4">
        <f>Q4-F4</f>
        <v>17</v>
      </c>
      <c r="T4">
        <f>R4-F4</f>
        <v>-897</v>
      </c>
      <c r="U4">
        <v>1</v>
      </c>
      <c r="V4">
        <v>1</v>
      </c>
      <c r="W4">
        <v>4</v>
      </c>
      <c r="X4">
        <f t="shared" ref="X4:X66" si="2">V4/W4</f>
        <v>0.25</v>
      </c>
      <c r="Y4">
        <f t="shared" si="1"/>
        <v>0</v>
      </c>
      <c r="Z4" t="s">
        <v>552</v>
      </c>
      <c r="AA4" t="s">
        <v>19</v>
      </c>
      <c r="AB4" t="s">
        <v>572</v>
      </c>
    </row>
    <row r="5" spans="1:28" x14ac:dyDescent="0.2">
      <c r="A5" t="s">
        <v>9</v>
      </c>
      <c r="B5" t="s">
        <v>18</v>
      </c>
      <c r="C5">
        <v>79463</v>
      </c>
      <c r="D5">
        <v>79697</v>
      </c>
      <c r="E5">
        <v>100</v>
      </c>
      <c r="F5">
        <f t="shared" si="0"/>
        <v>79580</v>
      </c>
      <c r="G5" t="s">
        <v>27</v>
      </c>
      <c r="H5">
        <v>79598</v>
      </c>
      <c r="I5">
        <v>80097</v>
      </c>
      <c r="J5">
        <v>500</v>
      </c>
      <c r="K5" t="s">
        <v>10</v>
      </c>
      <c r="L5" t="s">
        <v>20</v>
      </c>
      <c r="M5" t="s">
        <v>22</v>
      </c>
      <c r="N5" t="s">
        <v>21</v>
      </c>
      <c r="O5" t="s">
        <v>25</v>
      </c>
      <c r="Q5" t="s">
        <v>24</v>
      </c>
      <c r="R5" t="s">
        <v>23</v>
      </c>
      <c r="S5">
        <f>Q5-F5</f>
        <v>17</v>
      </c>
      <c r="T5">
        <f>R5-F5</f>
        <v>-897</v>
      </c>
      <c r="V5">
        <v>1</v>
      </c>
      <c r="W5">
        <v>4</v>
      </c>
      <c r="X5">
        <f t="shared" si="2"/>
        <v>0.25</v>
      </c>
      <c r="Y5">
        <f t="shared" si="1"/>
        <v>0</v>
      </c>
      <c r="Z5" t="s">
        <v>552</v>
      </c>
      <c r="AA5" t="s">
        <v>19</v>
      </c>
      <c r="AB5" t="s">
        <v>572</v>
      </c>
    </row>
    <row r="6" spans="1:28" x14ac:dyDescent="0.2">
      <c r="A6" t="s">
        <v>9</v>
      </c>
      <c r="B6" t="s">
        <v>18</v>
      </c>
      <c r="C6">
        <v>90637</v>
      </c>
      <c r="D6">
        <v>90942</v>
      </c>
      <c r="E6">
        <v>304</v>
      </c>
      <c r="F6">
        <f t="shared" si="0"/>
        <v>90789.5</v>
      </c>
      <c r="G6" t="s">
        <v>11</v>
      </c>
      <c r="H6">
        <v>90639</v>
      </c>
      <c r="I6">
        <v>93641</v>
      </c>
      <c r="J6">
        <v>3003</v>
      </c>
      <c r="K6" t="s">
        <v>28</v>
      </c>
      <c r="L6" t="s">
        <v>30</v>
      </c>
      <c r="M6" t="s">
        <v>32</v>
      </c>
      <c r="N6" t="s">
        <v>31</v>
      </c>
      <c r="O6" t="s">
        <v>35</v>
      </c>
      <c r="Q6" t="s">
        <v>33</v>
      </c>
      <c r="R6" t="s">
        <v>34</v>
      </c>
      <c r="S6">
        <f>Q6-F6</f>
        <v>-150.5</v>
      </c>
      <c r="T6">
        <f>R6-F6</f>
        <v>2851.5</v>
      </c>
      <c r="U6">
        <v>1</v>
      </c>
      <c r="V6">
        <v>3</v>
      </c>
      <c r="W6">
        <v>4</v>
      </c>
      <c r="X6">
        <f t="shared" si="2"/>
        <v>0.75</v>
      </c>
      <c r="Y6">
        <f t="shared" si="1"/>
        <v>0</v>
      </c>
      <c r="Z6" t="s">
        <v>36</v>
      </c>
      <c r="AA6" s="1" t="s">
        <v>566</v>
      </c>
      <c r="AB6" s="1" t="s">
        <v>572</v>
      </c>
    </row>
    <row r="7" spans="1:28" x14ac:dyDescent="0.2">
      <c r="A7" t="s">
        <v>9</v>
      </c>
      <c r="B7" t="s">
        <v>37</v>
      </c>
      <c r="C7">
        <v>90637</v>
      </c>
      <c r="D7">
        <v>90942</v>
      </c>
      <c r="E7">
        <v>304</v>
      </c>
      <c r="F7">
        <f t="shared" si="0"/>
        <v>90789.5</v>
      </c>
      <c r="G7" t="s">
        <v>11</v>
      </c>
      <c r="H7">
        <v>90639</v>
      </c>
      <c r="I7">
        <v>93641</v>
      </c>
      <c r="J7">
        <v>3003</v>
      </c>
      <c r="K7" t="s">
        <v>28</v>
      </c>
      <c r="L7" t="s">
        <v>30</v>
      </c>
      <c r="M7" t="s">
        <v>32</v>
      </c>
      <c r="N7" t="s">
        <v>31</v>
      </c>
      <c r="O7" t="s">
        <v>35</v>
      </c>
      <c r="Q7" t="s">
        <v>33</v>
      </c>
      <c r="R7" t="s">
        <v>34</v>
      </c>
      <c r="S7">
        <f>Q7-F7</f>
        <v>-150.5</v>
      </c>
      <c r="T7">
        <f>R7-F7</f>
        <v>2851.5</v>
      </c>
      <c r="V7">
        <v>3</v>
      </c>
      <c r="W7">
        <v>4</v>
      </c>
      <c r="X7">
        <f t="shared" si="2"/>
        <v>0.75</v>
      </c>
      <c r="Y7">
        <f t="shared" si="1"/>
        <v>0</v>
      </c>
      <c r="Z7" t="s">
        <v>36</v>
      </c>
      <c r="AA7" s="1" t="s">
        <v>566</v>
      </c>
      <c r="AB7" s="1" t="s">
        <v>572</v>
      </c>
    </row>
    <row r="8" spans="1:28" x14ac:dyDescent="0.2">
      <c r="A8" t="s">
        <v>9</v>
      </c>
      <c r="B8" t="s">
        <v>18</v>
      </c>
      <c r="C8">
        <v>103538</v>
      </c>
      <c r="D8">
        <v>103794</v>
      </c>
      <c r="E8">
        <v>257</v>
      </c>
      <c r="F8">
        <f t="shared" si="0"/>
        <v>103666</v>
      </c>
      <c r="G8" t="s">
        <v>11</v>
      </c>
      <c r="H8">
        <v>103514</v>
      </c>
      <c r="I8">
        <v>104005</v>
      </c>
      <c r="J8">
        <v>492</v>
      </c>
      <c r="K8" t="s">
        <v>28</v>
      </c>
      <c r="L8" t="s">
        <v>44</v>
      </c>
      <c r="M8" t="s">
        <v>46</v>
      </c>
      <c r="N8" t="s">
        <v>45</v>
      </c>
      <c r="O8" t="s">
        <v>49</v>
      </c>
      <c r="Q8" t="s">
        <v>47</v>
      </c>
      <c r="R8" t="s">
        <v>48</v>
      </c>
      <c r="S8">
        <f>Q8-F8</f>
        <v>-152</v>
      </c>
      <c r="T8">
        <f>R8-F8</f>
        <v>339</v>
      </c>
      <c r="V8" t="s">
        <v>39</v>
      </c>
      <c r="W8" t="s">
        <v>39</v>
      </c>
      <c r="Y8" t="s">
        <v>39</v>
      </c>
      <c r="Z8" t="s">
        <v>26</v>
      </c>
      <c r="AA8" t="s">
        <v>29</v>
      </c>
      <c r="AB8" t="s">
        <v>572</v>
      </c>
    </row>
    <row r="9" spans="1:28" x14ac:dyDescent="0.2">
      <c r="A9" t="s">
        <v>9</v>
      </c>
      <c r="B9" t="s">
        <v>18</v>
      </c>
      <c r="C9">
        <v>103538</v>
      </c>
      <c r="D9">
        <v>103794</v>
      </c>
      <c r="E9">
        <v>222</v>
      </c>
      <c r="F9">
        <f t="shared" si="0"/>
        <v>103666</v>
      </c>
      <c r="G9" t="s">
        <v>27</v>
      </c>
      <c r="H9">
        <v>103573</v>
      </c>
      <c r="I9">
        <v>104072</v>
      </c>
      <c r="J9">
        <v>500</v>
      </c>
      <c r="K9" t="s">
        <v>28</v>
      </c>
      <c r="L9" t="s">
        <v>50</v>
      </c>
      <c r="M9" t="s">
        <v>52</v>
      </c>
      <c r="N9" t="s">
        <v>51</v>
      </c>
      <c r="O9" t="s">
        <v>55</v>
      </c>
      <c r="Q9" t="s">
        <v>53</v>
      </c>
      <c r="R9" t="s">
        <v>54</v>
      </c>
      <c r="S9">
        <f>Q9-F9</f>
        <v>407</v>
      </c>
      <c r="T9">
        <f>R9-F9</f>
        <v>2335</v>
      </c>
      <c r="V9" t="s">
        <v>39</v>
      </c>
      <c r="W9" t="s">
        <v>39</v>
      </c>
      <c r="Y9" t="s">
        <v>39</v>
      </c>
      <c r="Z9" t="s">
        <v>26</v>
      </c>
      <c r="AA9" t="s">
        <v>29</v>
      </c>
      <c r="AB9" t="s">
        <v>572</v>
      </c>
    </row>
    <row r="10" spans="1:28" x14ac:dyDescent="0.2">
      <c r="A10" t="s">
        <v>9</v>
      </c>
      <c r="B10" t="s">
        <v>18</v>
      </c>
      <c r="C10">
        <v>103538</v>
      </c>
      <c r="D10">
        <v>103794</v>
      </c>
      <c r="E10">
        <v>257</v>
      </c>
      <c r="F10">
        <f t="shared" si="0"/>
        <v>103666</v>
      </c>
      <c r="G10" t="s">
        <v>27</v>
      </c>
      <c r="H10">
        <v>103432</v>
      </c>
      <c r="I10">
        <v>103931</v>
      </c>
      <c r="J10">
        <v>500</v>
      </c>
      <c r="K10" t="s">
        <v>10</v>
      </c>
      <c r="L10" t="s">
        <v>38</v>
      </c>
      <c r="M10" t="s">
        <v>40</v>
      </c>
      <c r="N10" t="s">
        <v>39</v>
      </c>
      <c r="O10" t="s">
        <v>43</v>
      </c>
      <c r="Q10" t="s">
        <v>42</v>
      </c>
      <c r="R10" t="s">
        <v>41</v>
      </c>
      <c r="S10">
        <f>Q10-F10</f>
        <v>-235</v>
      </c>
      <c r="T10">
        <f>R10-F10</f>
        <v>-308</v>
      </c>
      <c r="V10" t="s">
        <v>39</v>
      </c>
      <c r="W10" t="s">
        <v>39</v>
      </c>
      <c r="Y10" t="s">
        <v>39</v>
      </c>
      <c r="Z10" t="s">
        <v>26</v>
      </c>
      <c r="AA10" t="s">
        <v>29</v>
      </c>
      <c r="AB10" t="s">
        <v>572</v>
      </c>
    </row>
    <row r="11" spans="1:28" x14ac:dyDescent="0.2">
      <c r="A11" t="s">
        <v>9</v>
      </c>
      <c r="B11" t="s">
        <v>18</v>
      </c>
      <c r="C11">
        <v>130786</v>
      </c>
      <c r="D11">
        <v>131104</v>
      </c>
      <c r="E11">
        <v>319</v>
      </c>
      <c r="F11">
        <f t="shared" si="0"/>
        <v>130945</v>
      </c>
      <c r="G11" t="s">
        <v>27</v>
      </c>
      <c r="H11">
        <v>130694</v>
      </c>
      <c r="I11">
        <v>131193</v>
      </c>
      <c r="J11">
        <v>500</v>
      </c>
      <c r="K11" t="s">
        <v>10</v>
      </c>
      <c r="L11" t="s">
        <v>57</v>
      </c>
      <c r="M11" t="s">
        <v>59</v>
      </c>
      <c r="N11" t="s">
        <v>58</v>
      </c>
      <c r="O11" t="s">
        <v>62</v>
      </c>
      <c r="Q11" t="s">
        <v>61</v>
      </c>
      <c r="R11" t="s">
        <v>60</v>
      </c>
      <c r="S11">
        <f>Q11-F11</f>
        <v>-252</v>
      </c>
      <c r="T11">
        <f>R11-F11</f>
        <v>-1208</v>
      </c>
      <c r="U11">
        <v>1</v>
      </c>
      <c r="V11">
        <v>2</v>
      </c>
      <c r="W11">
        <v>2</v>
      </c>
      <c r="X11">
        <f t="shared" si="2"/>
        <v>1</v>
      </c>
      <c r="Y11">
        <f>IF(V11=W11,1,0)</f>
        <v>1</v>
      </c>
      <c r="Z11" t="s">
        <v>59</v>
      </c>
      <c r="AA11" t="s">
        <v>56</v>
      </c>
      <c r="AB11" t="s">
        <v>573</v>
      </c>
    </row>
    <row r="12" spans="1:28" x14ac:dyDescent="0.2">
      <c r="A12" t="s">
        <v>9</v>
      </c>
      <c r="B12" t="s">
        <v>18</v>
      </c>
      <c r="C12">
        <v>130786</v>
      </c>
      <c r="D12">
        <v>131104</v>
      </c>
      <c r="E12">
        <v>319</v>
      </c>
      <c r="F12">
        <f t="shared" si="0"/>
        <v>130945</v>
      </c>
      <c r="G12" t="s">
        <v>11</v>
      </c>
      <c r="H12">
        <v>130717</v>
      </c>
      <c r="I12">
        <v>132696</v>
      </c>
      <c r="J12">
        <v>1980</v>
      </c>
      <c r="K12" t="s">
        <v>10</v>
      </c>
      <c r="L12" t="s">
        <v>64</v>
      </c>
      <c r="M12" t="s">
        <v>63</v>
      </c>
      <c r="N12" t="s">
        <v>65</v>
      </c>
      <c r="O12" t="s">
        <v>68</v>
      </c>
      <c r="Q12" t="s">
        <v>67</v>
      </c>
      <c r="R12" t="s">
        <v>66</v>
      </c>
      <c r="S12">
        <f>Q12-F12</f>
        <v>1751</v>
      </c>
      <c r="T12">
        <f>R12-F12</f>
        <v>-228</v>
      </c>
      <c r="U12">
        <v>1</v>
      </c>
      <c r="V12">
        <v>1</v>
      </c>
      <c r="W12">
        <v>2</v>
      </c>
      <c r="X12">
        <f t="shared" si="2"/>
        <v>0.5</v>
      </c>
      <c r="Y12">
        <f>IF(V12=W12,1,0)</f>
        <v>0</v>
      </c>
      <c r="Z12" t="s">
        <v>59</v>
      </c>
      <c r="AA12" t="s">
        <v>56</v>
      </c>
      <c r="AB12" t="s">
        <v>573</v>
      </c>
    </row>
    <row r="13" spans="1:28" x14ac:dyDescent="0.2">
      <c r="A13" t="s">
        <v>9</v>
      </c>
      <c r="B13" t="s">
        <v>37</v>
      </c>
      <c r="C13">
        <v>135431</v>
      </c>
      <c r="D13">
        <v>135703</v>
      </c>
      <c r="E13">
        <v>200</v>
      </c>
      <c r="F13">
        <f t="shared" si="0"/>
        <v>135567</v>
      </c>
      <c r="G13" t="s">
        <v>11</v>
      </c>
      <c r="H13">
        <v>135504</v>
      </c>
      <c r="I13">
        <v>136793</v>
      </c>
      <c r="J13">
        <v>1290</v>
      </c>
      <c r="K13" t="s">
        <v>28</v>
      </c>
      <c r="L13" t="s">
        <v>70</v>
      </c>
      <c r="M13" t="s">
        <v>72</v>
      </c>
      <c r="N13" t="s">
        <v>71</v>
      </c>
      <c r="O13" t="s">
        <v>75</v>
      </c>
      <c r="Q13" t="s">
        <v>73</v>
      </c>
      <c r="R13" t="s">
        <v>74</v>
      </c>
      <c r="S13">
        <f>Q13-F13</f>
        <v>-63</v>
      </c>
      <c r="T13">
        <f>R13-F13</f>
        <v>1226</v>
      </c>
      <c r="U13">
        <v>1</v>
      </c>
      <c r="V13">
        <v>2</v>
      </c>
      <c r="W13">
        <v>2</v>
      </c>
      <c r="X13">
        <f t="shared" si="2"/>
        <v>1</v>
      </c>
      <c r="Y13">
        <f>IF(V13=W13,1,0)</f>
        <v>1</v>
      </c>
      <c r="Z13" t="s">
        <v>76</v>
      </c>
      <c r="AA13" t="s">
        <v>69</v>
      </c>
      <c r="AB13" t="s">
        <v>572</v>
      </c>
    </row>
    <row r="14" spans="1:28" x14ac:dyDescent="0.2">
      <c r="A14" t="s">
        <v>9</v>
      </c>
      <c r="B14" t="s">
        <v>18</v>
      </c>
      <c r="C14">
        <v>244382</v>
      </c>
      <c r="D14">
        <v>244664</v>
      </c>
      <c r="E14">
        <v>257</v>
      </c>
      <c r="F14">
        <f t="shared" si="0"/>
        <v>244523</v>
      </c>
      <c r="G14" t="s">
        <v>27</v>
      </c>
      <c r="H14">
        <v>244139</v>
      </c>
      <c r="I14">
        <v>244638</v>
      </c>
      <c r="J14">
        <v>500</v>
      </c>
      <c r="K14" t="s">
        <v>28</v>
      </c>
      <c r="L14" t="s">
        <v>78</v>
      </c>
      <c r="M14" t="s">
        <v>80</v>
      </c>
      <c r="N14" t="s">
        <v>79</v>
      </c>
      <c r="O14" t="s">
        <v>83</v>
      </c>
      <c r="Q14" t="s">
        <v>81</v>
      </c>
      <c r="R14" t="s">
        <v>82</v>
      </c>
      <c r="S14">
        <f>Q14-F14</f>
        <v>116</v>
      </c>
      <c r="T14">
        <f>R14-F14</f>
        <v>1279</v>
      </c>
      <c r="V14" t="s">
        <v>39</v>
      </c>
      <c r="W14" t="s">
        <v>39</v>
      </c>
      <c r="Y14" t="s">
        <v>39</v>
      </c>
      <c r="Z14" t="s">
        <v>26</v>
      </c>
      <c r="AA14" t="s">
        <v>77</v>
      </c>
      <c r="AB14" t="s">
        <v>573</v>
      </c>
    </row>
    <row r="15" spans="1:28" x14ac:dyDescent="0.2">
      <c r="A15" t="s">
        <v>9</v>
      </c>
      <c r="B15" t="s">
        <v>18</v>
      </c>
      <c r="C15">
        <v>244382</v>
      </c>
      <c r="D15">
        <v>244664</v>
      </c>
      <c r="E15">
        <v>251</v>
      </c>
      <c r="F15">
        <f t="shared" si="0"/>
        <v>244523</v>
      </c>
      <c r="G15" t="s">
        <v>11</v>
      </c>
      <c r="H15">
        <v>244231</v>
      </c>
      <c r="I15">
        <v>244632</v>
      </c>
      <c r="J15">
        <v>402</v>
      </c>
      <c r="K15" t="s">
        <v>10</v>
      </c>
      <c r="L15" t="s">
        <v>84</v>
      </c>
      <c r="M15" t="s">
        <v>86</v>
      </c>
      <c r="N15" t="s">
        <v>85</v>
      </c>
      <c r="O15" t="s">
        <v>25</v>
      </c>
      <c r="Q15" t="s">
        <v>88</v>
      </c>
      <c r="R15" t="s">
        <v>87</v>
      </c>
      <c r="S15">
        <f>Q15-F15</f>
        <v>109</v>
      </c>
      <c r="T15">
        <f>R15-F15</f>
        <v>-292</v>
      </c>
      <c r="V15" t="s">
        <v>39</v>
      </c>
      <c r="W15" t="s">
        <v>39</v>
      </c>
      <c r="Y15" t="s">
        <v>39</v>
      </c>
      <c r="Z15" t="s">
        <v>26</v>
      </c>
      <c r="AA15" t="s">
        <v>77</v>
      </c>
      <c r="AB15" t="s">
        <v>573</v>
      </c>
    </row>
    <row r="16" spans="1:28" x14ac:dyDescent="0.2">
      <c r="A16" t="s">
        <v>9</v>
      </c>
      <c r="B16" t="s">
        <v>18</v>
      </c>
      <c r="C16">
        <v>312786</v>
      </c>
      <c r="D16">
        <v>313091</v>
      </c>
      <c r="E16">
        <v>161</v>
      </c>
      <c r="F16">
        <f t="shared" si="0"/>
        <v>312938.5</v>
      </c>
      <c r="G16" t="s">
        <v>11</v>
      </c>
      <c r="H16">
        <v>311957</v>
      </c>
      <c r="I16">
        <v>312946</v>
      </c>
      <c r="J16">
        <v>990</v>
      </c>
      <c r="K16" t="s">
        <v>28</v>
      </c>
      <c r="L16" t="s">
        <v>90</v>
      </c>
      <c r="M16" t="s">
        <v>92</v>
      </c>
      <c r="N16" t="s">
        <v>91</v>
      </c>
      <c r="O16" t="s">
        <v>95</v>
      </c>
      <c r="Q16" t="s">
        <v>93</v>
      </c>
      <c r="R16" t="s">
        <v>94</v>
      </c>
      <c r="S16">
        <f>Q16-F16</f>
        <v>-981.5</v>
      </c>
      <c r="T16">
        <f>R16-F16</f>
        <v>7.5</v>
      </c>
      <c r="U16">
        <v>1</v>
      </c>
      <c r="V16">
        <v>2</v>
      </c>
      <c r="W16">
        <v>2</v>
      </c>
      <c r="X16">
        <f t="shared" si="2"/>
        <v>1</v>
      </c>
      <c r="Y16">
        <f>IF(V16=W16,1,0)</f>
        <v>1</v>
      </c>
      <c r="Z16" t="s">
        <v>92</v>
      </c>
      <c r="AA16" t="s">
        <v>89</v>
      </c>
      <c r="AB16" t="s">
        <v>572</v>
      </c>
    </row>
    <row r="17" spans="1:28" x14ac:dyDescent="0.2">
      <c r="A17" t="s">
        <v>9</v>
      </c>
      <c r="B17" t="s">
        <v>18</v>
      </c>
      <c r="C17">
        <v>312786</v>
      </c>
      <c r="D17">
        <v>313091</v>
      </c>
      <c r="E17">
        <v>145</v>
      </c>
      <c r="F17">
        <f t="shared" si="0"/>
        <v>312938.5</v>
      </c>
      <c r="G17" t="s">
        <v>103</v>
      </c>
      <c r="H17">
        <v>312947</v>
      </c>
      <c r="I17">
        <v>313104</v>
      </c>
      <c r="J17">
        <v>158</v>
      </c>
      <c r="K17" t="s">
        <v>102</v>
      </c>
      <c r="L17" t="s">
        <v>39</v>
      </c>
      <c r="M17" t="s">
        <v>98</v>
      </c>
      <c r="N17" t="s">
        <v>97</v>
      </c>
      <c r="O17" t="s">
        <v>101</v>
      </c>
      <c r="Q17" t="s">
        <v>99</v>
      </c>
      <c r="R17" t="s">
        <v>100</v>
      </c>
      <c r="S17">
        <f>Q17-F17</f>
        <v>166.5</v>
      </c>
      <c r="T17">
        <f>R17-F17</f>
        <v>1224.5</v>
      </c>
      <c r="U17">
        <v>1</v>
      </c>
      <c r="V17" t="s">
        <v>39</v>
      </c>
      <c r="W17" t="s">
        <v>39</v>
      </c>
      <c r="Y17" t="s">
        <v>39</v>
      </c>
      <c r="Z17" t="s">
        <v>26</v>
      </c>
      <c r="AA17" t="s">
        <v>89</v>
      </c>
      <c r="AB17" t="s">
        <v>572</v>
      </c>
    </row>
    <row r="18" spans="1:28" x14ac:dyDescent="0.2">
      <c r="A18" t="s">
        <v>9</v>
      </c>
      <c r="B18" t="s">
        <v>18</v>
      </c>
      <c r="C18">
        <v>312786</v>
      </c>
      <c r="D18">
        <v>313091</v>
      </c>
      <c r="E18">
        <v>306</v>
      </c>
      <c r="F18">
        <f t="shared" si="0"/>
        <v>312938.5</v>
      </c>
      <c r="G18" t="s">
        <v>27</v>
      </c>
      <c r="H18">
        <v>312605</v>
      </c>
      <c r="I18">
        <v>313104</v>
      </c>
      <c r="J18">
        <v>500</v>
      </c>
      <c r="K18" t="s">
        <v>28</v>
      </c>
      <c r="L18" t="s">
        <v>96</v>
      </c>
      <c r="M18" t="s">
        <v>98</v>
      </c>
      <c r="N18" t="s">
        <v>97</v>
      </c>
      <c r="O18" t="s">
        <v>101</v>
      </c>
      <c r="Q18" t="s">
        <v>99</v>
      </c>
      <c r="R18" t="s">
        <v>100</v>
      </c>
      <c r="S18">
        <f>Q18-F18</f>
        <v>166.5</v>
      </c>
      <c r="T18">
        <f>R18-F18</f>
        <v>1224.5</v>
      </c>
      <c r="V18" t="s">
        <v>39</v>
      </c>
      <c r="W18" t="s">
        <v>39</v>
      </c>
      <c r="Y18" t="s">
        <v>39</v>
      </c>
      <c r="Z18" t="s">
        <v>26</v>
      </c>
      <c r="AA18" t="s">
        <v>89</v>
      </c>
      <c r="AB18" t="s">
        <v>572</v>
      </c>
    </row>
    <row r="19" spans="1:28" x14ac:dyDescent="0.2">
      <c r="A19" t="s">
        <v>9</v>
      </c>
      <c r="B19" t="s">
        <v>18</v>
      </c>
      <c r="C19">
        <v>325616</v>
      </c>
      <c r="D19">
        <v>325890</v>
      </c>
      <c r="E19">
        <v>193</v>
      </c>
      <c r="F19">
        <f t="shared" si="0"/>
        <v>325753</v>
      </c>
      <c r="G19" t="s">
        <v>11</v>
      </c>
      <c r="H19">
        <v>325698</v>
      </c>
      <c r="I19">
        <v>326195</v>
      </c>
      <c r="J19">
        <v>498</v>
      </c>
      <c r="K19" t="s">
        <v>28</v>
      </c>
      <c r="L19" t="s">
        <v>105</v>
      </c>
      <c r="M19" t="s">
        <v>107</v>
      </c>
      <c r="N19" t="s">
        <v>106</v>
      </c>
      <c r="O19" t="s">
        <v>110</v>
      </c>
      <c r="Q19" t="s">
        <v>108</v>
      </c>
      <c r="R19" t="s">
        <v>109</v>
      </c>
      <c r="S19">
        <f>Q19-F19</f>
        <v>-55</v>
      </c>
      <c r="T19">
        <f>R19-F19</f>
        <v>442</v>
      </c>
      <c r="U19">
        <v>1</v>
      </c>
      <c r="V19">
        <v>2</v>
      </c>
      <c r="W19">
        <v>2</v>
      </c>
      <c r="X19">
        <f t="shared" si="2"/>
        <v>1</v>
      </c>
      <c r="Y19">
        <f>IF(V19=W19,1,0)</f>
        <v>1</v>
      </c>
      <c r="Z19" t="s">
        <v>107</v>
      </c>
      <c r="AA19" t="s">
        <v>104</v>
      </c>
      <c r="AB19" t="s">
        <v>571</v>
      </c>
    </row>
    <row r="20" spans="1:28" x14ac:dyDescent="0.2">
      <c r="A20" t="s">
        <v>9</v>
      </c>
      <c r="B20" t="s">
        <v>18</v>
      </c>
      <c r="C20">
        <v>361622</v>
      </c>
      <c r="D20">
        <v>361869</v>
      </c>
      <c r="E20">
        <v>248</v>
      </c>
      <c r="F20">
        <f t="shared" si="0"/>
        <v>361745.5</v>
      </c>
      <c r="G20" t="s">
        <v>27</v>
      </c>
      <c r="H20">
        <v>361512</v>
      </c>
      <c r="I20">
        <v>362011</v>
      </c>
      <c r="J20">
        <v>500</v>
      </c>
      <c r="K20" t="s">
        <v>10</v>
      </c>
      <c r="L20" t="s">
        <v>112</v>
      </c>
      <c r="M20" t="s">
        <v>114</v>
      </c>
      <c r="N20" t="s">
        <v>113</v>
      </c>
      <c r="O20" t="s">
        <v>117</v>
      </c>
      <c r="Q20" t="s">
        <v>116</v>
      </c>
      <c r="R20" t="s">
        <v>115</v>
      </c>
      <c r="S20">
        <f>Q20-F20</f>
        <v>-234.5</v>
      </c>
      <c r="T20">
        <f>R20-F20</f>
        <v>-1466.5</v>
      </c>
      <c r="V20" t="s">
        <v>39</v>
      </c>
      <c r="W20" t="s">
        <v>39</v>
      </c>
      <c r="Y20" t="s">
        <v>39</v>
      </c>
      <c r="Z20" t="s">
        <v>26</v>
      </c>
      <c r="AA20" t="s">
        <v>111</v>
      </c>
      <c r="AB20" t="s">
        <v>572</v>
      </c>
    </row>
    <row r="21" spans="1:28" x14ac:dyDescent="0.2">
      <c r="A21" t="s">
        <v>9</v>
      </c>
      <c r="B21" t="s">
        <v>18</v>
      </c>
      <c r="C21">
        <v>361622</v>
      </c>
      <c r="D21">
        <v>361869</v>
      </c>
      <c r="E21">
        <v>165</v>
      </c>
      <c r="F21">
        <f t="shared" si="0"/>
        <v>361745.5</v>
      </c>
      <c r="G21" t="s">
        <v>11</v>
      </c>
      <c r="H21">
        <v>361705</v>
      </c>
      <c r="I21">
        <v>363387</v>
      </c>
      <c r="J21">
        <v>1683</v>
      </c>
      <c r="K21" t="s">
        <v>10</v>
      </c>
      <c r="L21" t="s">
        <v>118</v>
      </c>
      <c r="M21" t="s">
        <v>120</v>
      </c>
      <c r="N21" t="s">
        <v>119</v>
      </c>
      <c r="O21" t="s">
        <v>25</v>
      </c>
      <c r="Q21" t="s">
        <v>122</v>
      </c>
      <c r="R21" t="s">
        <v>121</v>
      </c>
      <c r="S21">
        <f>Q21-F21</f>
        <v>1641.5</v>
      </c>
      <c r="T21">
        <f>R21-F21</f>
        <v>-40.5</v>
      </c>
      <c r="U21">
        <v>1</v>
      </c>
      <c r="V21">
        <v>2</v>
      </c>
      <c r="W21">
        <v>2</v>
      </c>
      <c r="X21">
        <f t="shared" si="2"/>
        <v>1</v>
      </c>
      <c r="Y21">
        <f>IF(V21=W21,1,0)</f>
        <v>1</v>
      </c>
      <c r="Z21" t="s">
        <v>120</v>
      </c>
      <c r="AA21" t="s">
        <v>111</v>
      </c>
      <c r="AB21" t="s">
        <v>572</v>
      </c>
    </row>
    <row r="22" spans="1:28" x14ac:dyDescent="0.2">
      <c r="A22" t="s">
        <v>9</v>
      </c>
      <c r="B22" t="s">
        <v>37</v>
      </c>
      <c r="C22">
        <v>364972</v>
      </c>
      <c r="D22">
        <v>365260</v>
      </c>
      <c r="E22">
        <v>289</v>
      </c>
      <c r="F22">
        <f t="shared" si="0"/>
        <v>365116</v>
      </c>
      <c r="G22" t="s">
        <v>27</v>
      </c>
      <c r="H22">
        <v>364890</v>
      </c>
      <c r="I22">
        <v>365389</v>
      </c>
      <c r="J22">
        <v>500</v>
      </c>
      <c r="K22" t="s">
        <v>10</v>
      </c>
      <c r="L22" t="s">
        <v>129</v>
      </c>
      <c r="M22" t="s">
        <v>125</v>
      </c>
      <c r="N22" t="s">
        <v>124</v>
      </c>
      <c r="O22" t="s">
        <v>128</v>
      </c>
      <c r="Q22" t="s">
        <v>127</v>
      </c>
      <c r="R22" t="s">
        <v>126</v>
      </c>
      <c r="S22">
        <f>Q22-F22</f>
        <v>-227</v>
      </c>
      <c r="T22">
        <f>R22-F22</f>
        <v>-643</v>
      </c>
      <c r="U22">
        <v>1</v>
      </c>
      <c r="V22">
        <v>1</v>
      </c>
      <c r="W22">
        <v>2</v>
      </c>
      <c r="X22">
        <f t="shared" si="2"/>
        <v>0.5</v>
      </c>
      <c r="Y22">
        <f>IF(V22=W22,1,0)</f>
        <v>0</v>
      </c>
      <c r="Z22" t="s">
        <v>130</v>
      </c>
      <c r="AA22" t="s">
        <v>123</v>
      </c>
      <c r="AB22" t="s">
        <v>572</v>
      </c>
    </row>
    <row r="23" spans="1:28" x14ac:dyDescent="0.2">
      <c r="A23" t="s">
        <v>9</v>
      </c>
      <c r="B23" t="s">
        <v>37</v>
      </c>
      <c r="C23">
        <v>364972</v>
      </c>
      <c r="D23">
        <v>365260</v>
      </c>
      <c r="E23">
        <v>289</v>
      </c>
      <c r="F23">
        <f t="shared" si="0"/>
        <v>365116</v>
      </c>
      <c r="G23" t="s">
        <v>103</v>
      </c>
      <c r="H23">
        <v>364890</v>
      </c>
      <c r="I23">
        <v>365303</v>
      </c>
      <c r="J23">
        <v>414</v>
      </c>
      <c r="K23" t="s">
        <v>102</v>
      </c>
      <c r="L23" t="s">
        <v>39</v>
      </c>
      <c r="M23" t="s">
        <v>125</v>
      </c>
      <c r="N23" t="s">
        <v>124</v>
      </c>
      <c r="O23" t="s">
        <v>128</v>
      </c>
      <c r="Q23" t="s">
        <v>126</v>
      </c>
      <c r="R23" t="s">
        <v>127</v>
      </c>
      <c r="S23">
        <f>Q23-F23</f>
        <v>-643</v>
      </c>
      <c r="T23">
        <f>R23-F23</f>
        <v>-227</v>
      </c>
      <c r="V23">
        <v>1</v>
      </c>
      <c r="W23">
        <v>2</v>
      </c>
      <c r="X23">
        <f t="shared" si="2"/>
        <v>0.5</v>
      </c>
      <c r="Y23">
        <f>IF(V23=W23,1,0)</f>
        <v>0</v>
      </c>
      <c r="Z23" t="s">
        <v>130</v>
      </c>
      <c r="AA23" t="s">
        <v>123</v>
      </c>
      <c r="AB23" t="s">
        <v>572</v>
      </c>
    </row>
    <row r="24" spans="1:28" x14ac:dyDescent="0.2">
      <c r="A24" t="s">
        <v>9</v>
      </c>
      <c r="B24" t="s">
        <v>18</v>
      </c>
      <c r="C24">
        <v>404615</v>
      </c>
      <c r="D24">
        <v>404862</v>
      </c>
      <c r="E24">
        <v>248</v>
      </c>
      <c r="F24">
        <f t="shared" si="0"/>
        <v>404738.5</v>
      </c>
      <c r="G24" t="s">
        <v>27</v>
      </c>
      <c r="H24">
        <v>404587</v>
      </c>
      <c r="I24">
        <v>405086</v>
      </c>
      <c r="J24">
        <v>500</v>
      </c>
      <c r="K24" t="s">
        <v>10</v>
      </c>
      <c r="L24" t="s">
        <v>143</v>
      </c>
      <c r="M24" t="s">
        <v>139</v>
      </c>
      <c r="N24" t="s">
        <v>138</v>
      </c>
      <c r="O24" t="s">
        <v>142</v>
      </c>
      <c r="Q24" t="s">
        <v>141</v>
      </c>
      <c r="R24" t="s">
        <v>140</v>
      </c>
      <c r="S24">
        <f>Q24-F24</f>
        <v>-152.5</v>
      </c>
      <c r="T24">
        <f>R24-F24</f>
        <v>-895.5</v>
      </c>
      <c r="V24" t="s">
        <v>39</v>
      </c>
      <c r="W24" t="s">
        <v>39</v>
      </c>
      <c r="Y24" t="s">
        <v>39</v>
      </c>
      <c r="Z24" t="s">
        <v>26</v>
      </c>
      <c r="AA24" t="s">
        <v>131</v>
      </c>
      <c r="AB24" t="s">
        <v>573</v>
      </c>
    </row>
    <row r="25" spans="1:28" x14ac:dyDescent="0.2">
      <c r="A25" t="s">
        <v>9</v>
      </c>
      <c r="B25" t="s">
        <v>18</v>
      </c>
      <c r="C25">
        <v>404615</v>
      </c>
      <c r="D25">
        <v>404862</v>
      </c>
      <c r="E25">
        <v>248</v>
      </c>
      <c r="F25">
        <f t="shared" si="0"/>
        <v>404738.5</v>
      </c>
      <c r="G25" t="s">
        <v>103</v>
      </c>
      <c r="H25">
        <v>404587</v>
      </c>
      <c r="I25">
        <v>404887</v>
      </c>
      <c r="J25">
        <v>301</v>
      </c>
      <c r="K25" t="s">
        <v>102</v>
      </c>
      <c r="L25" t="s">
        <v>39</v>
      </c>
      <c r="M25" t="s">
        <v>139</v>
      </c>
      <c r="N25" t="s">
        <v>138</v>
      </c>
      <c r="O25" t="s">
        <v>142</v>
      </c>
      <c r="Q25" t="s">
        <v>140</v>
      </c>
      <c r="R25" t="s">
        <v>141</v>
      </c>
      <c r="S25">
        <f>Q25-F25</f>
        <v>-895.5</v>
      </c>
      <c r="T25">
        <f>R25-F25</f>
        <v>-152.5</v>
      </c>
      <c r="V25" t="s">
        <v>39</v>
      </c>
      <c r="W25" t="s">
        <v>39</v>
      </c>
      <c r="Y25" t="s">
        <v>39</v>
      </c>
      <c r="Z25" t="s">
        <v>26</v>
      </c>
      <c r="AA25" t="s">
        <v>131</v>
      </c>
      <c r="AB25" t="s">
        <v>573</v>
      </c>
    </row>
    <row r="26" spans="1:28" x14ac:dyDescent="0.2">
      <c r="A26" t="s">
        <v>9</v>
      </c>
      <c r="B26" t="s">
        <v>18</v>
      </c>
      <c r="C26">
        <v>404615</v>
      </c>
      <c r="D26">
        <v>404862</v>
      </c>
      <c r="E26">
        <v>248</v>
      </c>
      <c r="F26">
        <f t="shared" si="0"/>
        <v>404738.5</v>
      </c>
      <c r="G26" t="s">
        <v>27</v>
      </c>
      <c r="H26">
        <v>404388</v>
      </c>
      <c r="I26">
        <v>404887</v>
      </c>
      <c r="J26">
        <v>500</v>
      </c>
      <c r="K26" t="s">
        <v>28</v>
      </c>
      <c r="L26" t="s">
        <v>132</v>
      </c>
      <c r="M26" t="s">
        <v>134</v>
      </c>
      <c r="N26" t="s">
        <v>133</v>
      </c>
      <c r="O26" t="s">
        <v>55</v>
      </c>
      <c r="Q26" t="s">
        <v>135</v>
      </c>
      <c r="R26" t="s">
        <v>136</v>
      </c>
      <c r="S26">
        <f>Q26-F26</f>
        <v>149.5</v>
      </c>
      <c r="T26">
        <f>R26-F26</f>
        <v>1075.5</v>
      </c>
      <c r="U26">
        <v>1</v>
      </c>
      <c r="V26">
        <v>1</v>
      </c>
      <c r="W26">
        <v>3</v>
      </c>
      <c r="X26">
        <f t="shared" si="2"/>
        <v>0.33333333333333331</v>
      </c>
      <c r="Y26">
        <f t="shared" ref="Y26:Y38" si="3">IF(V26=W26,1,0)</f>
        <v>0</v>
      </c>
      <c r="Z26" t="s">
        <v>137</v>
      </c>
      <c r="AA26" t="s">
        <v>131</v>
      </c>
      <c r="AB26" t="s">
        <v>573</v>
      </c>
    </row>
    <row r="27" spans="1:28" x14ac:dyDescent="0.2">
      <c r="A27" t="s">
        <v>9</v>
      </c>
      <c r="B27" t="s">
        <v>18</v>
      </c>
      <c r="C27">
        <v>461589</v>
      </c>
      <c r="D27">
        <v>461866</v>
      </c>
      <c r="E27">
        <v>149</v>
      </c>
      <c r="F27">
        <f t="shared" si="0"/>
        <v>461727.5</v>
      </c>
      <c r="G27" t="s">
        <v>11</v>
      </c>
      <c r="H27">
        <v>460756</v>
      </c>
      <c r="I27">
        <v>461737</v>
      </c>
      <c r="J27">
        <v>982</v>
      </c>
      <c r="K27" t="s">
        <v>28</v>
      </c>
      <c r="L27" t="s">
        <v>145</v>
      </c>
      <c r="M27" t="s">
        <v>146</v>
      </c>
      <c r="N27" t="s">
        <v>39</v>
      </c>
      <c r="O27" t="s">
        <v>149</v>
      </c>
      <c r="Q27" t="s">
        <v>147</v>
      </c>
      <c r="R27" t="s">
        <v>148</v>
      </c>
      <c r="S27">
        <f>Q27-F27</f>
        <v>-971.5</v>
      </c>
      <c r="T27">
        <f>R27-F27</f>
        <v>9.5</v>
      </c>
      <c r="U27">
        <v>1</v>
      </c>
      <c r="V27">
        <v>2</v>
      </c>
      <c r="W27">
        <v>2</v>
      </c>
      <c r="X27">
        <f t="shared" si="2"/>
        <v>1</v>
      </c>
      <c r="Y27">
        <f t="shared" si="3"/>
        <v>1</v>
      </c>
      <c r="Z27" t="s">
        <v>146</v>
      </c>
      <c r="AA27" t="s">
        <v>144</v>
      </c>
      <c r="AB27" t="s">
        <v>572</v>
      </c>
    </row>
    <row r="28" spans="1:28" x14ac:dyDescent="0.2">
      <c r="A28" t="s">
        <v>9</v>
      </c>
      <c r="B28" t="s">
        <v>18</v>
      </c>
      <c r="C28">
        <v>461589</v>
      </c>
      <c r="D28">
        <v>461866</v>
      </c>
      <c r="E28">
        <v>120</v>
      </c>
      <c r="F28">
        <f t="shared" si="0"/>
        <v>461727.5</v>
      </c>
      <c r="G28" t="s">
        <v>11</v>
      </c>
      <c r="H28">
        <v>461747</v>
      </c>
      <c r="I28">
        <v>462160</v>
      </c>
      <c r="J28">
        <v>414</v>
      </c>
      <c r="K28" t="s">
        <v>10</v>
      </c>
      <c r="L28" t="s">
        <v>150</v>
      </c>
      <c r="M28" t="s">
        <v>152</v>
      </c>
      <c r="N28" t="s">
        <v>151</v>
      </c>
      <c r="O28" t="s">
        <v>155</v>
      </c>
      <c r="Q28" t="s">
        <v>154</v>
      </c>
      <c r="R28" t="s">
        <v>153</v>
      </c>
      <c r="S28">
        <f>Q28-F28</f>
        <v>432.5</v>
      </c>
      <c r="T28">
        <f>R28-F28</f>
        <v>19.5</v>
      </c>
      <c r="U28">
        <v>1</v>
      </c>
      <c r="V28">
        <v>2</v>
      </c>
      <c r="W28">
        <v>2</v>
      </c>
      <c r="X28">
        <f t="shared" si="2"/>
        <v>1</v>
      </c>
      <c r="Y28">
        <f t="shared" si="3"/>
        <v>1</v>
      </c>
      <c r="Z28" t="s">
        <v>152</v>
      </c>
      <c r="AA28" s="1" t="s">
        <v>557</v>
      </c>
      <c r="AB28" s="1" t="s">
        <v>572</v>
      </c>
    </row>
    <row r="29" spans="1:28" x14ac:dyDescent="0.2">
      <c r="A29" t="s">
        <v>9</v>
      </c>
      <c r="B29" t="s">
        <v>37</v>
      </c>
      <c r="C29">
        <v>486898</v>
      </c>
      <c r="D29">
        <v>487167</v>
      </c>
      <c r="E29">
        <v>270</v>
      </c>
      <c r="F29">
        <f t="shared" si="0"/>
        <v>487032.5</v>
      </c>
      <c r="G29" t="s">
        <v>11</v>
      </c>
      <c r="H29">
        <v>486301</v>
      </c>
      <c r="I29">
        <v>487989</v>
      </c>
      <c r="J29">
        <v>1689</v>
      </c>
      <c r="K29" t="s">
        <v>28</v>
      </c>
      <c r="L29" t="s">
        <v>156</v>
      </c>
      <c r="M29" t="s">
        <v>158</v>
      </c>
      <c r="N29" t="s">
        <v>157</v>
      </c>
      <c r="O29" t="s">
        <v>161</v>
      </c>
      <c r="Q29" t="s">
        <v>159</v>
      </c>
      <c r="R29" t="s">
        <v>160</v>
      </c>
      <c r="S29">
        <f>Q29-F29</f>
        <v>-731.5</v>
      </c>
      <c r="T29">
        <f>R29-F29</f>
        <v>956.5</v>
      </c>
      <c r="U29">
        <v>1</v>
      </c>
      <c r="V29">
        <v>3</v>
      </c>
      <c r="W29">
        <v>11</v>
      </c>
      <c r="X29">
        <f t="shared" si="2"/>
        <v>0.27272727272727271</v>
      </c>
      <c r="Y29">
        <f t="shared" si="3"/>
        <v>0</v>
      </c>
      <c r="Z29" t="s">
        <v>162</v>
      </c>
      <c r="AA29" s="1" t="s">
        <v>567</v>
      </c>
      <c r="AB29" s="1" t="s">
        <v>572</v>
      </c>
    </row>
    <row r="30" spans="1:28" x14ac:dyDescent="0.2">
      <c r="A30" t="s">
        <v>9</v>
      </c>
      <c r="B30" t="s">
        <v>18</v>
      </c>
      <c r="C30">
        <v>509327</v>
      </c>
      <c r="D30">
        <v>509666</v>
      </c>
      <c r="E30">
        <v>230</v>
      </c>
      <c r="F30">
        <f t="shared" si="0"/>
        <v>509496.5</v>
      </c>
      <c r="G30" t="s">
        <v>11</v>
      </c>
      <c r="H30">
        <v>508660</v>
      </c>
      <c r="I30">
        <v>509556</v>
      </c>
      <c r="J30">
        <v>897</v>
      </c>
      <c r="K30" t="s">
        <v>28</v>
      </c>
      <c r="L30" t="s">
        <v>163</v>
      </c>
      <c r="M30" t="s">
        <v>165</v>
      </c>
      <c r="N30" t="s">
        <v>164</v>
      </c>
      <c r="O30" t="s">
        <v>55</v>
      </c>
      <c r="Q30" t="s">
        <v>166</v>
      </c>
      <c r="R30" t="s">
        <v>167</v>
      </c>
      <c r="S30">
        <f>Q30-F30</f>
        <v>-836.5</v>
      </c>
      <c r="T30">
        <f>R30-F30</f>
        <v>59.5</v>
      </c>
      <c r="U30">
        <v>1</v>
      </c>
      <c r="V30">
        <v>3</v>
      </c>
      <c r="W30">
        <v>4</v>
      </c>
      <c r="X30">
        <f t="shared" si="2"/>
        <v>0.75</v>
      </c>
      <c r="Y30">
        <f t="shared" si="3"/>
        <v>0</v>
      </c>
      <c r="Z30" t="s">
        <v>168</v>
      </c>
      <c r="AA30" s="1" t="s">
        <v>567</v>
      </c>
      <c r="AB30" s="1" t="s">
        <v>572</v>
      </c>
    </row>
    <row r="31" spans="1:28" x14ac:dyDescent="0.2">
      <c r="A31" t="s">
        <v>9</v>
      </c>
      <c r="B31" t="s">
        <v>174</v>
      </c>
      <c r="C31">
        <v>509327</v>
      </c>
      <c r="D31">
        <v>509666</v>
      </c>
      <c r="E31">
        <v>230</v>
      </c>
      <c r="F31">
        <f t="shared" si="0"/>
        <v>509496.5</v>
      </c>
      <c r="G31" t="s">
        <v>11</v>
      </c>
      <c r="H31">
        <v>508660</v>
      </c>
      <c r="I31">
        <v>509556</v>
      </c>
      <c r="J31">
        <v>897</v>
      </c>
      <c r="K31" t="s">
        <v>28</v>
      </c>
      <c r="L31" t="s">
        <v>163</v>
      </c>
      <c r="M31" t="s">
        <v>165</v>
      </c>
      <c r="N31" t="s">
        <v>164</v>
      </c>
      <c r="O31" t="s">
        <v>55</v>
      </c>
      <c r="Q31" t="s">
        <v>166</v>
      </c>
      <c r="R31" t="s">
        <v>167</v>
      </c>
      <c r="S31">
        <f>Q31-F31</f>
        <v>-836.5</v>
      </c>
      <c r="T31">
        <f>R31-F31</f>
        <v>59.5</v>
      </c>
      <c r="V31">
        <v>3</v>
      </c>
      <c r="W31">
        <v>4</v>
      </c>
      <c r="X31">
        <f t="shared" si="2"/>
        <v>0.75</v>
      </c>
      <c r="Y31">
        <f t="shared" si="3"/>
        <v>0</v>
      </c>
      <c r="Z31" t="s">
        <v>168</v>
      </c>
      <c r="AA31" s="1" t="s">
        <v>567</v>
      </c>
      <c r="AB31" s="1" t="s">
        <v>572</v>
      </c>
    </row>
    <row r="32" spans="1:28" x14ac:dyDescent="0.2">
      <c r="A32" t="s">
        <v>9</v>
      </c>
      <c r="B32" t="s">
        <v>37</v>
      </c>
      <c r="C32">
        <v>509327</v>
      </c>
      <c r="D32">
        <v>509666</v>
      </c>
      <c r="E32">
        <v>230</v>
      </c>
      <c r="F32">
        <f t="shared" si="0"/>
        <v>509496.5</v>
      </c>
      <c r="G32" t="s">
        <v>11</v>
      </c>
      <c r="H32">
        <v>508660</v>
      </c>
      <c r="I32">
        <v>509556</v>
      </c>
      <c r="J32">
        <v>897</v>
      </c>
      <c r="K32" t="s">
        <v>28</v>
      </c>
      <c r="L32" t="s">
        <v>163</v>
      </c>
      <c r="M32" t="s">
        <v>165</v>
      </c>
      <c r="N32" t="s">
        <v>164</v>
      </c>
      <c r="O32" t="s">
        <v>55</v>
      </c>
      <c r="Q32" t="s">
        <v>166</v>
      </c>
      <c r="R32" t="s">
        <v>167</v>
      </c>
      <c r="S32">
        <f>Q32-F32</f>
        <v>-836.5</v>
      </c>
      <c r="T32">
        <f>R32-F32</f>
        <v>59.5</v>
      </c>
      <c r="V32">
        <v>3</v>
      </c>
      <c r="W32">
        <v>4</v>
      </c>
      <c r="X32">
        <f t="shared" si="2"/>
        <v>0.75</v>
      </c>
      <c r="Y32">
        <f t="shared" si="3"/>
        <v>0</v>
      </c>
      <c r="Z32" t="s">
        <v>168</v>
      </c>
      <c r="AA32" s="1" t="s">
        <v>567</v>
      </c>
      <c r="AB32" s="1" t="s">
        <v>572</v>
      </c>
    </row>
    <row r="33" spans="1:55" x14ac:dyDescent="0.2">
      <c r="A33" t="s">
        <v>9</v>
      </c>
      <c r="B33" t="s">
        <v>18</v>
      </c>
      <c r="C33">
        <v>509327</v>
      </c>
      <c r="D33">
        <v>509666</v>
      </c>
      <c r="E33">
        <v>226</v>
      </c>
      <c r="F33">
        <f t="shared" si="0"/>
        <v>509496.5</v>
      </c>
      <c r="G33" t="s">
        <v>27</v>
      </c>
      <c r="H33">
        <v>509053</v>
      </c>
      <c r="I33">
        <v>509552</v>
      </c>
      <c r="J33">
        <v>500</v>
      </c>
      <c r="K33" t="s">
        <v>28</v>
      </c>
      <c r="L33" t="s">
        <v>169</v>
      </c>
      <c r="M33" t="s">
        <v>168</v>
      </c>
      <c r="N33" t="s">
        <v>170</v>
      </c>
      <c r="O33" t="s">
        <v>173</v>
      </c>
      <c r="Q33" t="s">
        <v>171</v>
      </c>
      <c r="R33" t="s">
        <v>172</v>
      </c>
      <c r="S33">
        <f>Q33-F33</f>
        <v>56.5</v>
      </c>
      <c r="T33">
        <f>R33-F33</f>
        <v>805.5</v>
      </c>
      <c r="U33">
        <v>1</v>
      </c>
      <c r="V33">
        <v>4</v>
      </c>
      <c r="W33">
        <v>4</v>
      </c>
      <c r="X33">
        <f t="shared" si="2"/>
        <v>1</v>
      </c>
      <c r="Y33">
        <f t="shared" si="3"/>
        <v>1</v>
      </c>
      <c r="Z33" t="s">
        <v>168</v>
      </c>
      <c r="AA33" s="1" t="s">
        <v>567</v>
      </c>
      <c r="AB33" s="1" t="s">
        <v>572</v>
      </c>
    </row>
    <row r="34" spans="1:55" x14ac:dyDescent="0.2">
      <c r="A34" t="s">
        <v>9</v>
      </c>
      <c r="B34" t="s">
        <v>18</v>
      </c>
      <c r="C34">
        <v>509327</v>
      </c>
      <c r="D34">
        <v>509666</v>
      </c>
      <c r="E34">
        <v>114</v>
      </c>
      <c r="F34">
        <f t="shared" ref="F34:F65" si="4">AVERAGE(D34,C34)</f>
        <v>509496.5</v>
      </c>
      <c r="G34" t="s">
        <v>11</v>
      </c>
      <c r="H34">
        <v>509553</v>
      </c>
      <c r="I34">
        <v>510302</v>
      </c>
      <c r="J34">
        <v>750</v>
      </c>
      <c r="K34" t="s">
        <v>28</v>
      </c>
      <c r="L34" t="s">
        <v>169</v>
      </c>
      <c r="M34" t="s">
        <v>168</v>
      </c>
      <c r="N34" t="s">
        <v>170</v>
      </c>
      <c r="O34" t="s">
        <v>173</v>
      </c>
      <c r="Q34" t="s">
        <v>171</v>
      </c>
      <c r="R34" t="s">
        <v>172</v>
      </c>
      <c r="S34">
        <f>Q34-F34</f>
        <v>56.5</v>
      </c>
      <c r="T34">
        <f>R34-F34</f>
        <v>805.5</v>
      </c>
      <c r="V34">
        <v>4</v>
      </c>
      <c r="W34">
        <v>4</v>
      </c>
      <c r="X34">
        <f t="shared" si="2"/>
        <v>1</v>
      </c>
      <c r="Y34">
        <f t="shared" si="3"/>
        <v>1</v>
      </c>
      <c r="Z34" t="s">
        <v>168</v>
      </c>
      <c r="AA34" s="1" t="s">
        <v>567</v>
      </c>
      <c r="AB34" s="1" t="s">
        <v>572</v>
      </c>
    </row>
    <row r="35" spans="1:55" x14ac:dyDescent="0.2">
      <c r="A35" t="s">
        <v>9</v>
      </c>
      <c r="B35" t="s">
        <v>174</v>
      </c>
      <c r="C35">
        <v>509327</v>
      </c>
      <c r="D35">
        <v>509666</v>
      </c>
      <c r="E35">
        <v>226</v>
      </c>
      <c r="F35">
        <f t="shared" si="4"/>
        <v>509496.5</v>
      </c>
      <c r="G35" t="s">
        <v>27</v>
      </c>
      <c r="H35">
        <v>509053</v>
      </c>
      <c r="I35">
        <v>509552</v>
      </c>
      <c r="J35">
        <v>500</v>
      </c>
      <c r="K35" t="s">
        <v>28</v>
      </c>
      <c r="L35" t="s">
        <v>169</v>
      </c>
      <c r="M35" t="s">
        <v>168</v>
      </c>
      <c r="N35" t="s">
        <v>170</v>
      </c>
      <c r="O35" t="s">
        <v>173</v>
      </c>
      <c r="Q35" t="s">
        <v>171</v>
      </c>
      <c r="R35" t="s">
        <v>172</v>
      </c>
      <c r="S35">
        <f>Q35-F35</f>
        <v>56.5</v>
      </c>
      <c r="T35">
        <f>R35-F35</f>
        <v>805.5</v>
      </c>
      <c r="V35">
        <v>4</v>
      </c>
      <c r="W35">
        <v>4</v>
      </c>
      <c r="X35">
        <f t="shared" si="2"/>
        <v>1</v>
      </c>
      <c r="Y35">
        <f t="shared" si="3"/>
        <v>1</v>
      </c>
      <c r="Z35" t="s">
        <v>168</v>
      </c>
      <c r="AA35" s="1" t="s">
        <v>567</v>
      </c>
      <c r="AB35" s="1" t="s">
        <v>572</v>
      </c>
    </row>
    <row r="36" spans="1:55" x14ac:dyDescent="0.2">
      <c r="A36" t="s">
        <v>9</v>
      </c>
      <c r="B36" t="s">
        <v>174</v>
      </c>
      <c r="C36">
        <v>509327</v>
      </c>
      <c r="D36">
        <v>509666</v>
      </c>
      <c r="E36">
        <v>114</v>
      </c>
      <c r="F36">
        <f t="shared" si="4"/>
        <v>509496.5</v>
      </c>
      <c r="G36" t="s">
        <v>11</v>
      </c>
      <c r="H36">
        <v>509553</v>
      </c>
      <c r="I36">
        <v>510302</v>
      </c>
      <c r="J36">
        <v>750</v>
      </c>
      <c r="K36" t="s">
        <v>28</v>
      </c>
      <c r="L36" t="s">
        <v>169</v>
      </c>
      <c r="M36" t="s">
        <v>168</v>
      </c>
      <c r="N36" t="s">
        <v>170</v>
      </c>
      <c r="O36" t="s">
        <v>173</v>
      </c>
      <c r="Q36" t="s">
        <v>171</v>
      </c>
      <c r="R36" t="s">
        <v>172</v>
      </c>
      <c r="S36">
        <f>Q36-F36</f>
        <v>56.5</v>
      </c>
      <c r="T36">
        <f>R36-F36</f>
        <v>805.5</v>
      </c>
      <c r="V36">
        <v>4</v>
      </c>
      <c r="W36">
        <v>4</v>
      </c>
      <c r="X36">
        <f t="shared" si="2"/>
        <v>1</v>
      </c>
      <c r="Y36">
        <f t="shared" si="3"/>
        <v>1</v>
      </c>
      <c r="Z36" t="s">
        <v>168</v>
      </c>
      <c r="AA36" s="1" t="s">
        <v>567</v>
      </c>
      <c r="AB36" s="1" t="s">
        <v>572</v>
      </c>
    </row>
    <row r="37" spans="1:55" x14ac:dyDescent="0.2">
      <c r="A37" t="s">
        <v>9</v>
      </c>
      <c r="B37" t="s">
        <v>37</v>
      </c>
      <c r="C37">
        <v>509327</v>
      </c>
      <c r="D37">
        <v>509666</v>
      </c>
      <c r="E37">
        <v>226</v>
      </c>
      <c r="F37">
        <f t="shared" si="4"/>
        <v>509496.5</v>
      </c>
      <c r="G37" t="s">
        <v>27</v>
      </c>
      <c r="H37">
        <v>509053</v>
      </c>
      <c r="I37">
        <v>509552</v>
      </c>
      <c r="J37">
        <v>500</v>
      </c>
      <c r="K37" t="s">
        <v>28</v>
      </c>
      <c r="L37" t="s">
        <v>169</v>
      </c>
      <c r="M37" t="s">
        <v>168</v>
      </c>
      <c r="N37" t="s">
        <v>170</v>
      </c>
      <c r="O37" t="s">
        <v>173</v>
      </c>
      <c r="Q37" t="s">
        <v>171</v>
      </c>
      <c r="R37" t="s">
        <v>172</v>
      </c>
      <c r="S37">
        <f>Q37-F37</f>
        <v>56.5</v>
      </c>
      <c r="T37">
        <f>R37-F37</f>
        <v>805.5</v>
      </c>
      <c r="V37">
        <v>4</v>
      </c>
      <c r="W37">
        <v>4</v>
      </c>
      <c r="X37">
        <f t="shared" si="2"/>
        <v>1</v>
      </c>
      <c r="Y37">
        <f t="shared" si="3"/>
        <v>1</v>
      </c>
      <c r="Z37" t="s">
        <v>168</v>
      </c>
      <c r="AA37" s="1" t="s">
        <v>567</v>
      </c>
      <c r="AB37" s="1" t="s">
        <v>572</v>
      </c>
    </row>
    <row r="38" spans="1:55" x14ac:dyDescent="0.2">
      <c r="A38" t="s">
        <v>9</v>
      </c>
      <c r="B38" t="s">
        <v>37</v>
      </c>
      <c r="C38">
        <v>509327</v>
      </c>
      <c r="D38">
        <v>509666</v>
      </c>
      <c r="E38">
        <v>114</v>
      </c>
      <c r="F38">
        <f t="shared" si="4"/>
        <v>509496.5</v>
      </c>
      <c r="G38" t="s">
        <v>11</v>
      </c>
      <c r="H38">
        <v>509553</v>
      </c>
      <c r="I38">
        <v>510302</v>
      </c>
      <c r="J38">
        <v>750</v>
      </c>
      <c r="K38" t="s">
        <v>28</v>
      </c>
      <c r="L38" t="s">
        <v>169</v>
      </c>
      <c r="M38" t="s">
        <v>168</v>
      </c>
      <c r="N38" t="s">
        <v>170</v>
      </c>
      <c r="O38" t="s">
        <v>173</v>
      </c>
      <c r="Q38" t="s">
        <v>171</v>
      </c>
      <c r="R38" t="s">
        <v>172</v>
      </c>
      <c r="S38">
        <f>Q38-F38</f>
        <v>56.5</v>
      </c>
      <c r="T38">
        <f>R38-F38</f>
        <v>805.5</v>
      </c>
      <c r="V38">
        <v>4</v>
      </c>
      <c r="W38">
        <v>4</v>
      </c>
      <c r="X38">
        <f t="shared" si="2"/>
        <v>1</v>
      </c>
      <c r="Y38">
        <f t="shared" si="3"/>
        <v>1</v>
      </c>
      <c r="Z38" t="s">
        <v>168</v>
      </c>
      <c r="AA38" s="1" t="s">
        <v>567</v>
      </c>
      <c r="AB38" s="1" t="s">
        <v>572</v>
      </c>
    </row>
    <row r="39" spans="1:55" x14ac:dyDescent="0.2">
      <c r="A39" t="s">
        <v>9</v>
      </c>
      <c r="B39" t="s">
        <v>18</v>
      </c>
      <c r="C39">
        <v>580992</v>
      </c>
      <c r="D39">
        <v>581229</v>
      </c>
      <c r="E39">
        <v>238</v>
      </c>
      <c r="F39">
        <f t="shared" si="4"/>
        <v>581110.5</v>
      </c>
      <c r="G39" t="s">
        <v>11</v>
      </c>
      <c r="H39">
        <v>580451</v>
      </c>
      <c r="I39">
        <v>581962</v>
      </c>
      <c r="J39">
        <v>1512</v>
      </c>
      <c r="K39" t="s">
        <v>10</v>
      </c>
      <c r="L39" t="s">
        <v>175</v>
      </c>
      <c r="M39" t="s">
        <v>177</v>
      </c>
      <c r="N39" t="s">
        <v>176</v>
      </c>
      <c r="O39" t="s">
        <v>25</v>
      </c>
      <c r="Q39" t="s">
        <v>179</v>
      </c>
      <c r="R39" t="s">
        <v>178</v>
      </c>
      <c r="S39">
        <f>Q39-F39</f>
        <v>851.5</v>
      </c>
      <c r="T39">
        <f>R39-F39</f>
        <v>-659.5</v>
      </c>
      <c r="V39" t="s">
        <v>39</v>
      </c>
      <c r="W39" t="s">
        <v>39</v>
      </c>
      <c r="Y39" t="s">
        <v>39</v>
      </c>
      <c r="Z39" t="s">
        <v>26</v>
      </c>
      <c r="AA39" s="1" t="s">
        <v>558</v>
      </c>
      <c r="AB39" s="1" t="s">
        <v>571</v>
      </c>
      <c r="BC39">
        <v>0</v>
      </c>
    </row>
    <row r="40" spans="1:55" x14ac:dyDescent="0.2">
      <c r="A40" t="s">
        <v>9</v>
      </c>
      <c r="B40" t="s">
        <v>18</v>
      </c>
      <c r="C40">
        <v>786358</v>
      </c>
      <c r="D40">
        <v>786645</v>
      </c>
      <c r="E40">
        <v>169</v>
      </c>
      <c r="F40">
        <f t="shared" si="4"/>
        <v>786501.5</v>
      </c>
      <c r="G40" t="s">
        <v>11</v>
      </c>
      <c r="H40">
        <v>785972</v>
      </c>
      <c r="I40">
        <v>786526</v>
      </c>
      <c r="J40">
        <v>555</v>
      </c>
      <c r="K40" t="s">
        <v>28</v>
      </c>
      <c r="L40" t="s">
        <v>180</v>
      </c>
      <c r="M40" t="s">
        <v>182</v>
      </c>
      <c r="N40" t="s">
        <v>181</v>
      </c>
      <c r="O40" t="s">
        <v>25</v>
      </c>
      <c r="Q40" t="s">
        <v>183</v>
      </c>
      <c r="R40" t="s">
        <v>184</v>
      </c>
      <c r="S40">
        <f>Q40-F40</f>
        <v>-529.5</v>
      </c>
      <c r="T40">
        <f>R40-F40</f>
        <v>24.5</v>
      </c>
      <c r="U40">
        <v>1</v>
      </c>
      <c r="V40">
        <v>7</v>
      </c>
      <c r="W40">
        <v>7</v>
      </c>
      <c r="X40">
        <f t="shared" si="2"/>
        <v>1</v>
      </c>
      <c r="Y40">
        <f t="shared" ref="Y40:Y48" si="5">IF(V40=W40,1,0)</f>
        <v>1</v>
      </c>
      <c r="Z40" t="s">
        <v>182</v>
      </c>
      <c r="AA40" s="1" t="s">
        <v>568</v>
      </c>
      <c r="AB40" s="1" t="s">
        <v>571</v>
      </c>
    </row>
    <row r="41" spans="1:55" x14ac:dyDescent="0.2">
      <c r="A41" t="s">
        <v>9</v>
      </c>
      <c r="B41" t="s">
        <v>37</v>
      </c>
      <c r="C41">
        <v>786358</v>
      </c>
      <c r="D41">
        <v>786645</v>
      </c>
      <c r="E41">
        <v>169</v>
      </c>
      <c r="F41">
        <f t="shared" si="4"/>
        <v>786501.5</v>
      </c>
      <c r="G41" t="s">
        <v>11</v>
      </c>
      <c r="H41">
        <v>785972</v>
      </c>
      <c r="I41">
        <v>786526</v>
      </c>
      <c r="J41">
        <v>555</v>
      </c>
      <c r="K41" t="s">
        <v>28</v>
      </c>
      <c r="L41" t="s">
        <v>180</v>
      </c>
      <c r="M41" t="s">
        <v>182</v>
      </c>
      <c r="N41" t="s">
        <v>181</v>
      </c>
      <c r="O41" t="s">
        <v>25</v>
      </c>
      <c r="Q41" t="s">
        <v>183</v>
      </c>
      <c r="R41" t="s">
        <v>184</v>
      </c>
      <c r="S41">
        <f>Q41-F41</f>
        <v>-529.5</v>
      </c>
      <c r="T41">
        <f>R41-F41</f>
        <v>24.5</v>
      </c>
      <c r="V41">
        <v>7</v>
      </c>
      <c r="W41">
        <v>7</v>
      </c>
      <c r="X41">
        <f t="shared" si="2"/>
        <v>1</v>
      </c>
      <c r="Y41">
        <f t="shared" si="5"/>
        <v>1</v>
      </c>
      <c r="Z41" t="s">
        <v>182</v>
      </c>
      <c r="AA41" s="1" t="s">
        <v>568</v>
      </c>
      <c r="AB41" s="1" t="s">
        <v>571</v>
      </c>
    </row>
    <row r="42" spans="1:55" x14ac:dyDescent="0.2">
      <c r="A42" t="s">
        <v>9</v>
      </c>
      <c r="B42" t="s">
        <v>18</v>
      </c>
      <c r="C42">
        <v>786358</v>
      </c>
      <c r="D42">
        <v>786645</v>
      </c>
      <c r="E42">
        <v>116</v>
      </c>
      <c r="F42">
        <f t="shared" si="4"/>
        <v>786501.5</v>
      </c>
      <c r="G42" t="s">
        <v>11</v>
      </c>
      <c r="H42">
        <v>786530</v>
      </c>
      <c r="I42">
        <v>787174</v>
      </c>
      <c r="J42">
        <v>645</v>
      </c>
      <c r="K42" t="s">
        <v>10</v>
      </c>
      <c r="L42" t="s">
        <v>185</v>
      </c>
      <c r="M42" t="s">
        <v>187</v>
      </c>
      <c r="N42" t="s">
        <v>186</v>
      </c>
      <c r="O42" t="s">
        <v>190</v>
      </c>
      <c r="Q42" t="s">
        <v>189</v>
      </c>
      <c r="R42" t="s">
        <v>188</v>
      </c>
      <c r="S42">
        <f>Q42-F42</f>
        <v>672.5</v>
      </c>
      <c r="T42">
        <f>R42-F42</f>
        <v>28.5</v>
      </c>
      <c r="U42">
        <v>1</v>
      </c>
      <c r="V42">
        <v>5</v>
      </c>
      <c r="W42">
        <v>5</v>
      </c>
      <c r="X42">
        <f t="shared" si="2"/>
        <v>1</v>
      </c>
      <c r="Y42">
        <f t="shared" si="5"/>
        <v>1</v>
      </c>
      <c r="Z42" t="s">
        <v>187</v>
      </c>
      <c r="AA42" s="1" t="s">
        <v>568</v>
      </c>
      <c r="AB42" s="1" t="s">
        <v>571</v>
      </c>
    </row>
    <row r="43" spans="1:55" x14ac:dyDescent="0.2">
      <c r="A43" t="s">
        <v>9</v>
      </c>
      <c r="B43" t="s">
        <v>37</v>
      </c>
      <c r="C43">
        <v>786358</v>
      </c>
      <c r="D43">
        <v>786645</v>
      </c>
      <c r="E43">
        <v>116</v>
      </c>
      <c r="F43">
        <f t="shared" si="4"/>
        <v>786501.5</v>
      </c>
      <c r="G43" t="s">
        <v>11</v>
      </c>
      <c r="H43">
        <v>786530</v>
      </c>
      <c r="I43">
        <v>787174</v>
      </c>
      <c r="J43">
        <v>645</v>
      </c>
      <c r="K43" t="s">
        <v>10</v>
      </c>
      <c r="L43" t="s">
        <v>185</v>
      </c>
      <c r="M43" t="s">
        <v>187</v>
      </c>
      <c r="N43" t="s">
        <v>186</v>
      </c>
      <c r="O43" t="s">
        <v>190</v>
      </c>
      <c r="Q43" t="s">
        <v>189</v>
      </c>
      <c r="R43" t="s">
        <v>188</v>
      </c>
      <c r="S43">
        <f>Q43-F43</f>
        <v>672.5</v>
      </c>
      <c r="T43">
        <f>R43-F43</f>
        <v>28.5</v>
      </c>
      <c r="V43">
        <v>5</v>
      </c>
      <c r="W43">
        <v>5</v>
      </c>
      <c r="X43">
        <f t="shared" si="2"/>
        <v>1</v>
      </c>
      <c r="Y43">
        <f t="shared" si="5"/>
        <v>1</v>
      </c>
      <c r="Z43" t="s">
        <v>187</v>
      </c>
      <c r="AA43" s="1" t="s">
        <v>568</v>
      </c>
      <c r="AB43" s="1" t="s">
        <v>571</v>
      </c>
    </row>
    <row r="44" spans="1:55" x14ac:dyDescent="0.2">
      <c r="A44" t="s">
        <v>9</v>
      </c>
      <c r="B44" t="s">
        <v>18</v>
      </c>
      <c r="C44">
        <v>813688</v>
      </c>
      <c r="D44">
        <v>813905</v>
      </c>
      <c r="E44">
        <v>218</v>
      </c>
      <c r="F44">
        <f t="shared" si="4"/>
        <v>813796.5</v>
      </c>
      <c r="G44" t="s">
        <v>11</v>
      </c>
      <c r="H44">
        <v>813372</v>
      </c>
      <c r="I44">
        <v>814280</v>
      </c>
      <c r="J44">
        <v>909</v>
      </c>
      <c r="K44" t="s">
        <v>28</v>
      </c>
      <c r="L44" t="s">
        <v>191</v>
      </c>
      <c r="M44" t="s">
        <v>193</v>
      </c>
      <c r="N44" t="s">
        <v>192</v>
      </c>
      <c r="O44" t="s">
        <v>196</v>
      </c>
      <c r="Q44" t="s">
        <v>194</v>
      </c>
      <c r="R44" t="s">
        <v>195</v>
      </c>
      <c r="S44">
        <f>Q44-F44</f>
        <v>-424.5</v>
      </c>
      <c r="T44">
        <f>R44-F44</f>
        <v>483.5</v>
      </c>
      <c r="U44">
        <v>1</v>
      </c>
      <c r="V44">
        <v>2</v>
      </c>
      <c r="W44">
        <v>2</v>
      </c>
      <c r="X44">
        <f t="shared" si="2"/>
        <v>1</v>
      </c>
      <c r="Y44">
        <f t="shared" si="5"/>
        <v>1</v>
      </c>
      <c r="Z44" t="s">
        <v>193</v>
      </c>
      <c r="AA44" s="1" t="s">
        <v>569</v>
      </c>
      <c r="AB44" s="1" t="s">
        <v>571</v>
      </c>
    </row>
    <row r="45" spans="1:55" x14ac:dyDescent="0.2">
      <c r="A45" t="s">
        <v>9</v>
      </c>
      <c r="B45" t="s">
        <v>37</v>
      </c>
      <c r="C45">
        <v>874056</v>
      </c>
      <c r="D45">
        <v>874380</v>
      </c>
      <c r="E45">
        <v>152</v>
      </c>
      <c r="F45">
        <f t="shared" si="4"/>
        <v>874218</v>
      </c>
      <c r="G45" t="s">
        <v>11</v>
      </c>
      <c r="H45">
        <v>873734</v>
      </c>
      <c r="I45">
        <v>874207</v>
      </c>
      <c r="J45">
        <v>474</v>
      </c>
      <c r="K45" t="s">
        <v>10</v>
      </c>
      <c r="L45" t="s">
        <v>197</v>
      </c>
      <c r="M45" t="s">
        <v>199</v>
      </c>
      <c r="N45" t="s">
        <v>198</v>
      </c>
      <c r="O45" t="s">
        <v>202</v>
      </c>
      <c r="Q45" t="s">
        <v>201</v>
      </c>
      <c r="R45" t="s">
        <v>200</v>
      </c>
      <c r="S45">
        <f>Q45-F45</f>
        <v>-11</v>
      </c>
      <c r="T45">
        <f>R45-F45</f>
        <v>-484</v>
      </c>
      <c r="U45">
        <v>1</v>
      </c>
      <c r="V45">
        <v>2</v>
      </c>
      <c r="W45">
        <v>2</v>
      </c>
      <c r="X45">
        <f t="shared" si="2"/>
        <v>1</v>
      </c>
      <c r="Y45">
        <f t="shared" si="5"/>
        <v>1</v>
      </c>
      <c r="Z45" t="s">
        <v>199</v>
      </c>
      <c r="AA45" s="1" t="s">
        <v>559</v>
      </c>
      <c r="AB45" s="1" t="s">
        <v>572</v>
      </c>
    </row>
    <row r="46" spans="1:55" x14ac:dyDescent="0.2">
      <c r="A46" t="s">
        <v>9</v>
      </c>
      <c r="B46" t="s">
        <v>37</v>
      </c>
      <c r="C46">
        <v>874056</v>
      </c>
      <c r="D46">
        <v>874380</v>
      </c>
      <c r="E46">
        <v>173</v>
      </c>
      <c r="F46">
        <f t="shared" si="4"/>
        <v>874218</v>
      </c>
      <c r="G46" t="s">
        <v>27</v>
      </c>
      <c r="H46">
        <v>874208</v>
      </c>
      <c r="I46">
        <v>874707</v>
      </c>
      <c r="J46">
        <v>500</v>
      </c>
      <c r="K46" t="s">
        <v>10</v>
      </c>
      <c r="L46" t="s">
        <v>197</v>
      </c>
      <c r="M46" t="s">
        <v>199</v>
      </c>
      <c r="N46" t="s">
        <v>198</v>
      </c>
      <c r="O46" t="s">
        <v>202</v>
      </c>
      <c r="Q46" t="s">
        <v>201</v>
      </c>
      <c r="R46" t="s">
        <v>200</v>
      </c>
      <c r="S46">
        <f>Q46-F46</f>
        <v>-11</v>
      </c>
      <c r="T46">
        <f>R46-F46</f>
        <v>-484</v>
      </c>
      <c r="V46">
        <v>2</v>
      </c>
      <c r="W46">
        <v>2</v>
      </c>
      <c r="X46">
        <f t="shared" si="2"/>
        <v>1</v>
      </c>
      <c r="Y46">
        <f t="shared" si="5"/>
        <v>1</v>
      </c>
      <c r="Z46" t="s">
        <v>199</v>
      </c>
      <c r="AA46" s="1" t="s">
        <v>559</v>
      </c>
      <c r="AB46" s="1" t="s">
        <v>572</v>
      </c>
    </row>
    <row r="47" spans="1:55" x14ac:dyDescent="0.2">
      <c r="A47" t="s">
        <v>9</v>
      </c>
      <c r="B47" t="s">
        <v>37</v>
      </c>
      <c r="C47">
        <v>874056</v>
      </c>
      <c r="D47">
        <v>874380</v>
      </c>
      <c r="E47">
        <v>148</v>
      </c>
      <c r="F47">
        <f t="shared" si="4"/>
        <v>874218</v>
      </c>
      <c r="G47" t="s">
        <v>11</v>
      </c>
      <c r="H47">
        <v>874233</v>
      </c>
      <c r="I47">
        <v>876464</v>
      </c>
      <c r="J47">
        <v>2232</v>
      </c>
      <c r="K47" t="s">
        <v>10</v>
      </c>
      <c r="L47" t="s">
        <v>203</v>
      </c>
      <c r="M47" t="s">
        <v>205</v>
      </c>
      <c r="N47" t="s">
        <v>204</v>
      </c>
      <c r="O47" t="s">
        <v>208</v>
      </c>
      <c r="Q47" t="s">
        <v>207</v>
      </c>
      <c r="R47" t="s">
        <v>206</v>
      </c>
      <c r="S47">
        <f>Q47-F47</f>
        <v>2246</v>
      </c>
      <c r="T47">
        <f>R47-F47</f>
        <v>15</v>
      </c>
      <c r="U47">
        <v>1</v>
      </c>
      <c r="V47">
        <v>2</v>
      </c>
      <c r="W47">
        <v>2</v>
      </c>
      <c r="X47">
        <f t="shared" si="2"/>
        <v>1</v>
      </c>
      <c r="Y47">
        <f t="shared" si="5"/>
        <v>1</v>
      </c>
      <c r="Z47" t="s">
        <v>199</v>
      </c>
      <c r="AA47" s="1" t="s">
        <v>560</v>
      </c>
      <c r="AB47" s="1" t="s">
        <v>572</v>
      </c>
    </row>
    <row r="48" spans="1:55" x14ac:dyDescent="0.2">
      <c r="A48" t="s">
        <v>9</v>
      </c>
      <c r="B48" t="s">
        <v>37</v>
      </c>
      <c r="C48">
        <v>946979</v>
      </c>
      <c r="D48">
        <v>947186</v>
      </c>
      <c r="E48">
        <v>173</v>
      </c>
      <c r="F48">
        <f t="shared" si="4"/>
        <v>947082.5</v>
      </c>
      <c r="G48" t="s">
        <v>11</v>
      </c>
      <c r="H48">
        <v>945880</v>
      </c>
      <c r="I48">
        <v>947151</v>
      </c>
      <c r="J48">
        <v>1272</v>
      </c>
      <c r="K48" t="s">
        <v>10</v>
      </c>
      <c r="L48" t="s">
        <v>209</v>
      </c>
      <c r="M48" t="s">
        <v>211</v>
      </c>
      <c r="N48" t="s">
        <v>210</v>
      </c>
      <c r="O48" t="s">
        <v>214</v>
      </c>
      <c r="Q48" t="s">
        <v>213</v>
      </c>
      <c r="R48" t="s">
        <v>212</v>
      </c>
      <c r="S48">
        <f>Q48-F48</f>
        <v>68.5</v>
      </c>
      <c r="T48">
        <f>R48-F48</f>
        <v>-1202.5</v>
      </c>
      <c r="U48">
        <v>1</v>
      </c>
      <c r="V48">
        <v>1</v>
      </c>
      <c r="W48">
        <v>4</v>
      </c>
      <c r="X48">
        <f t="shared" si="2"/>
        <v>0.25</v>
      </c>
      <c r="Y48">
        <f t="shared" si="5"/>
        <v>0</v>
      </c>
      <c r="Z48" t="s">
        <v>215</v>
      </c>
      <c r="AA48" s="1" t="s">
        <v>570</v>
      </c>
      <c r="AB48" s="1" t="s">
        <v>573</v>
      </c>
    </row>
    <row r="49" spans="1:55" x14ac:dyDescent="0.2">
      <c r="A49" t="s">
        <v>9</v>
      </c>
      <c r="B49" t="s">
        <v>37</v>
      </c>
      <c r="C49">
        <v>946979</v>
      </c>
      <c r="D49">
        <v>947186</v>
      </c>
      <c r="E49">
        <v>208</v>
      </c>
      <c r="F49">
        <f t="shared" si="4"/>
        <v>947082.5</v>
      </c>
      <c r="G49" t="s">
        <v>27</v>
      </c>
      <c r="H49">
        <v>946757</v>
      </c>
      <c r="I49">
        <v>947256</v>
      </c>
      <c r="J49">
        <v>500</v>
      </c>
      <c r="K49" t="s">
        <v>28</v>
      </c>
      <c r="L49" t="s">
        <v>216</v>
      </c>
      <c r="M49" t="s">
        <v>218</v>
      </c>
      <c r="N49" t="s">
        <v>217</v>
      </c>
      <c r="O49" t="s">
        <v>221</v>
      </c>
      <c r="Q49" t="s">
        <v>219</v>
      </c>
      <c r="R49" t="s">
        <v>220</v>
      </c>
      <c r="S49">
        <f>Q49-F49</f>
        <v>174.5</v>
      </c>
      <c r="T49">
        <f>R49-F49</f>
        <v>836.5</v>
      </c>
      <c r="V49" t="s">
        <v>39</v>
      </c>
      <c r="W49" t="s">
        <v>39</v>
      </c>
      <c r="Y49" t="s">
        <v>39</v>
      </c>
      <c r="Z49" t="s">
        <v>26</v>
      </c>
      <c r="AA49" s="1" t="s">
        <v>570</v>
      </c>
      <c r="AB49" s="1" t="s">
        <v>573</v>
      </c>
    </row>
    <row r="50" spans="1:55" x14ac:dyDescent="0.2">
      <c r="A50" t="s">
        <v>9</v>
      </c>
      <c r="B50" t="s">
        <v>18</v>
      </c>
      <c r="C50">
        <v>988982</v>
      </c>
      <c r="D50">
        <v>989306</v>
      </c>
      <c r="E50">
        <v>325</v>
      </c>
      <c r="F50">
        <f t="shared" si="4"/>
        <v>989144</v>
      </c>
      <c r="G50" t="s">
        <v>11</v>
      </c>
      <c r="H50">
        <v>987502</v>
      </c>
      <c r="I50">
        <v>989949</v>
      </c>
      <c r="J50">
        <v>2448</v>
      </c>
      <c r="K50" t="s">
        <v>28</v>
      </c>
      <c r="L50" t="s">
        <v>222</v>
      </c>
      <c r="M50" t="s">
        <v>224</v>
      </c>
      <c r="N50" t="s">
        <v>223</v>
      </c>
      <c r="O50" t="s">
        <v>227</v>
      </c>
      <c r="Q50" t="s">
        <v>225</v>
      </c>
      <c r="R50" t="s">
        <v>226</v>
      </c>
      <c r="S50">
        <f>Q50-F50</f>
        <v>-1642</v>
      </c>
      <c r="T50">
        <f>R50-F50</f>
        <v>805</v>
      </c>
      <c r="U50">
        <v>1</v>
      </c>
      <c r="V50">
        <v>2</v>
      </c>
      <c r="W50">
        <v>2</v>
      </c>
      <c r="X50">
        <f t="shared" si="2"/>
        <v>1</v>
      </c>
      <c r="Y50">
        <f>IF(V50=W50,1,0)</f>
        <v>1</v>
      </c>
      <c r="Z50" t="s">
        <v>224</v>
      </c>
      <c r="AA50" s="1" t="s">
        <v>574</v>
      </c>
      <c r="AB50" t="s">
        <v>571</v>
      </c>
    </row>
    <row r="51" spans="1:55" x14ac:dyDescent="0.2">
      <c r="A51" t="s">
        <v>9</v>
      </c>
      <c r="B51" t="s">
        <v>174</v>
      </c>
      <c r="C51">
        <v>988982</v>
      </c>
      <c r="D51">
        <v>989306</v>
      </c>
      <c r="E51">
        <v>325</v>
      </c>
      <c r="F51">
        <f t="shared" si="4"/>
        <v>989144</v>
      </c>
      <c r="G51" t="s">
        <v>11</v>
      </c>
      <c r="H51">
        <v>987502</v>
      </c>
      <c r="I51">
        <v>989949</v>
      </c>
      <c r="J51">
        <v>2448</v>
      </c>
      <c r="K51" t="s">
        <v>28</v>
      </c>
      <c r="L51" t="s">
        <v>222</v>
      </c>
      <c r="M51" t="s">
        <v>224</v>
      </c>
      <c r="N51" t="s">
        <v>223</v>
      </c>
      <c r="O51" t="s">
        <v>227</v>
      </c>
      <c r="Q51" t="s">
        <v>225</v>
      </c>
      <c r="R51" t="s">
        <v>226</v>
      </c>
      <c r="S51">
        <f>Q51-F51</f>
        <v>-1642</v>
      </c>
      <c r="T51">
        <f>R51-F51</f>
        <v>805</v>
      </c>
      <c r="V51">
        <v>2</v>
      </c>
      <c r="W51">
        <v>2</v>
      </c>
      <c r="X51">
        <f t="shared" si="2"/>
        <v>1</v>
      </c>
      <c r="Y51">
        <f>IF(V51=W51,1,0)</f>
        <v>1</v>
      </c>
      <c r="Z51" t="s">
        <v>224</v>
      </c>
      <c r="AA51" s="1" t="s">
        <v>574</v>
      </c>
      <c r="AB51" t="s">
        <v>571</v>
      </c>
    </row>
    <row r="52" spans="1:55" x14ac:dyDescent="0.2">
      <c r="A52" t="s">
        <v>9</v>
      </c>
      <c r="B52" t="s">
        <v>37</v>
      </c>
      <c r="C52">
        <v>988982</v>
      </c>
      <c r="D52">
        <v>989306</v>
      </c>
      <c r="E52">
        <v>325</v>
      </c>
      <c r="F52">
        <f t="shared" si="4"/>
        <v>989144</v>
      </c>
      <c r="G52" t="s">
        <v>11</v>
      </c>
      <c r="H52">
        <v>987502</v>
      </c>
      <c r="I52">
        <v>989949</v>
      </c>
      <c r="J52">
        <v>2448</v>
      </c>
      <c r="K52" t="s">
        <v>28</v>
      </c>
      <c r="L52" t="s">
        <v>222</v>
      </c>
      <c r="M52" t="s">
        <v>224</v>
      </c>
      <c r="N52" t="s">
        <v>223</v>
      </c>
      <c r="O52" t="s">
        <v>227</v>
      </c>
      <c r="Q52" t="s">
        <v>225</v>
      </c>
      <c r="R52" t="s">
        <v>226</v>
      </c>
      <c r="S52">
        <f>Q52-F52</f>
        <v>-1642</v>
      </c>
      <c r="T52">
        <f>R52-F52</f>
        <v>805</v>
      </c>
      <c r="V52">
        <v>2</v>
      </c>
      <c r="W52">
        <v>2</v>
      </c>
      <c r="X52">
        <f t="shared" si="2"/>
        <v>1</v>
      </c>
      <c r="Y52">
        <f>IF(V52=W52,1,0)</f>
        <v>1</v>
      </c>
      <c r="Z52" t="s">
        <v>224</v>
      </c>
      <c r="AA52" s="1" t="s">
        <v>574</v>
      </c>
      <c r="AB52" t="s">
        <v>571</v>
      </c>
    </row>
    <row r="53" spans="1:55" x14ac:dyDescent="0.2">
      <c r="A53" t="s">
        <v>9</v>
      </c>
      <c r="B53" t="s">
        <v>37</v>
      </c>
      <c r="C53">
        <v>1099750</v>
      </c>
      <c r="D53">
        <v>1100249</v>
      </c>
      <c r="E53">
        <v>453</v>
      </c>
      <c r="F53">
        <f t="shared" si="4"/>
        <v>1099999.5</v>
      </c>
      <c r="G53" t="s">
        <v>11</v>
      </c>
      <c r="H53">
        <v>1097962</v>
      </c>
      <c r="I53">
        <v>1100202</v>
      </c>
      <c r="J53">
        <v>2241</v>
      </c>
      <c r="K53" t="s">
        <v>28</v>
      </c>
      <c r="L53" t="s">
        <v>228</v>
      </c>
      <c r="M53" t="s">
        <v>230</v>
      </c>
      <c r="N53" t="s">
        <v>229</v>
      </c>
      <c r="O53" t="s">
        <v>233</v>
      </c>
      <c r="Q53" t="s">
        <v>231</v>
      </c>
      <c r="R53" t="s">
        <v>232</v>
      </c>
      <c r="S53">
        <f>Q53-F53</f>
        <v>-2037.5</v>
      </c>
      <c r="T53">
        <f>R53-F53</f>
        <v>202.5</v>
      </c>
      <c r="U53">
        <v>1</v>
      </c>
      <c r="V53">
        <v>2</v>
      </c>
      <c r="W53">
        <v>2</v>
      </c>
      <c r="X53">
        <f t="shared" si="2"/>
        <v>1</v>
      </c>
      <c r="Y53">
        <f>IF(V53=W53,1,0)</f>
        <v>1</v>
      </c>
      <c r="Z53" t="s">
        <v>230</v>
      </c>
      <c r="AA53" s="1" t="s">
        <v>569</v>
      </c>
      <c r="AB53" t="s">
        <v>571</v>
      </c>
    </row>
    <row r="54" spans="1:55" x14ac:dyDescent="0.2">
      <c r="A54" t="s">
        <v>9</v>
      </c>
      <c r="B54" t="s">
        <v>18</v>
      </c>
      <c r="C54">
        <v>1108250</v>
      </c>
      <c r="D54">
        <v>1108749</v>
      </c>
      <c r="E54">
        <v>251</v>
      </c>
      <c r="F54">
        <f t="shared" si="4"/>
        <v>1108499.5</v>
      </c>
      <c r="G54" t="s">
        <v>11</v>
      </c>
      <c r="H54">
        <v>1107931</v>
      </c>
      <c r="I54">
        <v>1108500</v>
      </c>
      <c r="J54">
        <v>570</v>
      </c>
      <c r="K54" t="s">
        <v>28</v>
      </c>
      <c r="L54" t="s">
        <v>234</v>
      </c>
      <c r="M54" t="s">
        <v>236</v>
      </c>
      <c r="N54" t="s">
        <v>235</v>
      </c>
      <c r="O54" t="s">
        <v>239</v>
      </c>
      <c r="Q54" t="s">
        <v>237</v>
      </c>
      <c r="R54" t="s">
        <v>238</v>
      </c>
      <c r="S54">
        <f>Q54-F54</f>
        <v>-568.5</v>
      </c>
      <c r="T54">
        <f>R54-F54</f>
        <v>0.5</v>
      </c>
      <c r="V54" t="s">
        <v>39</v>
      </c>
      <c r="W54" t="s">
        <v>39</v>
      </c>
      <c r="Y54" t="s">
        <v>39</v>
      </c>
      <c r="Z54" t="s">
        <v>26</v>
      </c>
      <c r="AA54" s="1" t="s">
        <v>575</v>
      </c>
      <c r="AB54" t="s">
        <v>571</v>
      </c>
      <c r="BC54">
        <v>0</v>
      </c>
    </row>
    <row r="55" spans="1:55" x14ac:dyDescent="0.2">
      <c r="A55" t="s">
        <v>9</v>
      </c>
      <c r="B55" t="s">
        <v>174</v>
      </c>
      <c r="C55">
        <v>1108250</v>
      </c>
      <c r="D55">
        <v>1108749</v>
      </c>
      <c r="E55">
        <v>251</v>
      </c>
      <c r="F55">
        <f t="shared" si="4"/>
        <v>1108499.5</v>
      </c>
      <c r="G55" t="s">
        <v>11</v>
      </c>
      <c r="H55">
        <v>1107931</v>
      </c>
      <c r="I55">
        <v>1108500</v>
      </c>
      <c r="J55">
        <v>570</v>
      </c>
      <c r="K55" t="s">
        <v>28</v>
      </c>
      <c r="L55" t="s">
        <v>234</v>
      </c>
      <c r="M55" t="s">
        <v>236</v>
      </c>
      <c r="N55" t="s">
        <v>235</v>
      </c>
      <c r="O55" t="s">
        <v>239</v>
      </c>
      <c r="Q55" t="s">
        <v>237</v>
      </c>
      <c r="R55" t="s">
        <v>238</v>
      </c>
      <c r="S55">
        <f>Q55-F55</f>
        <v>-568.5</v>
      </c>
      <c r="T55">
        <f>R55-F55</f>
        <v>0.5</v>
      </c>
      <c r="V55" t="s">
        <v>39</v>
      </c>
      <c r="W55" t="s">
        <v>39</v>
      </c>
      <c r="Y55" t="s">
        <v>39</v>
      </c>
      <c r="Z55" t="s">
        <v>26</v>
      </c>
      <c r="AA55" s="1" t="s">
        <v>575</v>
      </c>
      <c r="AB55" t="s">
        <v>571</v>
      </c>
    </row>
    <row r="56" spans="1:55" x14ac:dyDescent="0.2">
      <c r="A56" t="s">
        <v>9</v>
      </c>
      <c r="B56" t="s">
        <v>37</v>
      </c>
      <c r="C56">
        <v>1108250</v>
      </c>
      <c r="D56">
        <v>1108749</v>
      </c>
      <c r="E56">
        <v>251</v>
      </c>
      <c r="F56">
        <f t="shared" si="4"/>
        <v>1108499.5</v>
      </c>
      <c r="G56" t="s">
        <v>11</v>
      </c>
      <c r="H56">
        <v>1107931</v>
      </c>
      <c r="I56">
        <v>1108500</v>
      </c>
      <c r="J56">
        <v>570</v>
      </c>
      <c r="K56" t="s">
        <v>28</v>
      </c>
      <c r="L56" t="s">
        <v>234</v>
      </c>
      <c r="M56" t="s">
        <v>236</v>
      </c>
      <c r="N56" t="s">
        <v>235</v>
      </c>
      <c r="O56" t="s">
        <v>239</v>
      </c>
      <c r="Q56" t="s">
        <v>237</v>
      </c>
      <c r="R56" t="s">
        <v>238</v>
      </c>
      <c r="S56">
        <f>Q56-F56</f>
        <v>-568.5</v>
      </c>
      <c r="T56">
        <f>R56-F56</f>
        <v>0.5</v>
      </c>
      <c r="V56" t="s">
        <v>39</v>
      </c>
      <c r="W56" t="s">
        <v>39</v>
      </c>
      <c r="Y56" t="s">
        <v>39</v>
      </c>
      <c r="Z56" t="s">
        <v>26</v>
      </c>
      <c r="AA56" s="1" t="s">
        <v>575</v>
      </c>
      <c r="AB56" t="s">
        <v>571</v>
      </c>
    </row>
    <row r="57" spans="1:55" x14ac:dyDescent="0.2">
      <c r="A57" t="s">
        <v>9</v>
      </c>
      <c r="B57" t="s">
        <v>18</v>
      </c>
      <c r="C57">
        <v>1108250</v>
      </c>
      <c r="D57">
        <v>1108749</v>
      </c>
      <c r="E57">
        <v>191</v>
      </c>
      <c r="F57">
        <f t="shared" si="4"/>
        <v>1108499.5</v>
      </c>
      <c r="G57" t="s">
        <v>11</v>
      </c>
      <c r="H57">
        <v>1108559</v>
      </c>
      <c r="I57">
        <v>1110031</v>
      </c>
      <c r="J57">
        <v>1473</v>
      </c>
      <c r="K57" t="s">
        <v>10</v>
      </c>
      <c r="L57" t="s">
        <v>240</v>
      </c>
      <c r="M57" t="s">
        <v>242</v>
      </c>
      <c r="N57" t="s">
        <v>241</v>
      </c>
      <c r="O57" t="s">
        <v>245</v>
      </c>
      <c r="Q57" t="s">
        <v>244</v>
      </c>
      <c r="R57" t="s">
        <v>243</v>
      </c>
      <c r="S57">
        <f>Q57-F57</f>
        <v>1531.5</v>
      </c>
      <c r="T57">
        <f>R57-F57</f>
        <v>59.5</v>
      </c>
      <c r="V57" t="s">
        <v>39</v>
      </c>
      <c r="W57" t="s">
        <v>39</v>
      </c>
      <c r="Y57" t="s">
        <v>39</v>
      </c>
      <c r="Z57" t="s">
        <v>26</v>
      </c>
      <c r="AA57" s="1" t="s">
        <v>575</v>
      </c>
      <c r="AB57" s="1" t="s">
        <v>571</v>
      </c>
      <c r="BC57">
        <v>0</v>
      </c>
    </row>
    <row r="58" spans="1:55" x14ac:dyDescent="0.2">
      <c r="A58" t="s">
        <v>9</v>
      </c>
      <c r="B58" t="s">
        <v>174</v>
      </c>
      <c r="C58">
        <v>1108250</v>
      </c>
      <c r="D58">
        <v>1108749</v>
      </c>
      <c r="E58">
        <v>191</v>
      </c>
      <c r="F58">
        <f t="shared" si="4"/>
        <v>1108499.5</v>
      </c>
      <c r="G58" t="s">
        <v>11</v>
      </c>
      <c r="H58">
        <v>1108559</v>
      </c>
      <c r="I58">
        <v>1110031</v>
      </c>
      <c r="J58">
        <v>1473</v>
      </c>
      <c r="K58" t="s">
        <v>10</v>
      </c>
      <c r="L58" t="s">
        <v>240</v>
      </c>
      <c r="M58" t="s">
        <v>242</v>
      </c>
      <c r="N58" t="s">
        <v>241</v>
      </c>
      <c r="O58" t="s">
        <v>245</v>
      </c>
      <c r="Q58" t="s">
        <v>244</v>
      </c>
      <c r="R58" t="s">
        <v>243</v>
      </c>
      <c r="S58">
        <f>Q58-F58</f>
        <v>1531.5</v>
      </c>
      <c r="T58">
        <f>R58-F58</f>
        <v>59.5</v>
      </c>
      <c r="V58" t="s">
        <v>39</v>
      </c>
      <c r="W58" t="s">
        <v>39</v>
      </c>
      <c r="Y58" t="s">
        <v>39</v>
      </c>
      <c r="Z58" t="s">
        <v>26</v>
      </c>
      <c r="AA58" s="1" t="s">
        <v>575</v>
      </c>
      <c r="AB58" s="1" t="s">
        <v>571</v>
      </c>
    </row>
    <row r="59" spans="1:55" x14ac:dyDescent="0.2">
      <c r="A59" t="s">
        <v>9</v>
      </c>
      <c r="B59" t="s">
        <v>37</v>
      </c>
      <c r="C59">
        <v>1108250</v>
      </c>
      <c r="D59">
        <v>1108749</v>
      </c>
      <c r="E59">
        <v>191</v>
      </c>
      <c r="F59">
        <f t="shared" si="4"/>
        <v>1108499.5</v>
      </c>
      <c r="G59" t="s">
        <v>11</v>
      </c>
      <c r="H59">
        <v>1108559</v>
      </c>
      <c r="I59">
        <v>1110031</v>
      </c>
      <c r="J59">
        <v>1473</v>
      </c>
      <c r="K59" t="s">
        <v>10</v>
      </c>
      <c r="L59" t="s">
        <v>240</v>
      </c>
      <c r="M59" t="s">
        <v>242</v>
      </c>
      <c r="N59" t="s">
        <v>241</v>
      </c>
      <c r="O59" t="s">
        <v>245</v>
      </c>
      <c r="Q59" t="s">
        <v>244</v>
      </c>
      <c r="R59" t="s">
        <v>243</v>
      </c>
      <c r="S59">
        <f>Q59-F59</f>
        <v>1531.5</v>
      </c>
      <c r="T59">
        <f>R59-F59</f>
        <v>59.5</v>
      </c>
      <c r="V59" t="s">
        <v>39</v>
      </c>
      <c r="W59" t="s">
        <v>39</v>
      </c>
      <c r="Y59" t="s">
        <v>39</v>
      </c>
      <c r="Z59" t="s">
        <v>26</v>
      </c>
      <c r="AA59" s="1" t="s">
        <v>575</v>
      </c>
      <c r="AB59" s="1" t="s">
        <v>571</v>
      </c>
    </row>
    <row r="60" spans="1:55" x14ac:dyDescent="0.2">
      <c r="A60" t="s">
        <v>9</v>
      </c>
      <c r="B60" t="s">
        <v>18</v>
      </c>
      <c r="C60">
        <v>1123470</v>
      </c>
      <c r="D60">
        <v>1123674</v>
      </c>
      <c r="E60">
        <v>132</v>
      </c>
      <c r="F60">
        <f t="shared" si="4"/>
        <v>1123572</v>
      </c>
      <c r="G60" t="s">
        <v>11</v>
      </c>
      <c r="H60">
        <v>1121952</v>
      </c>
      <c r="I60">
        <v>1123601</v>
      </c>
      <c r="J60">
        <v>1650</v>
      </c>
      <c r="K60" t="s">
        <v>10</v>
      </c>
      <c r="L60" t="s">
        <v>246</v>
      </c>
      <c r="M60" t="s">
        <v>248</v>
      </c>
      <c r="N60" t="s">
        <v>247</v>
      </c>
      <c r="O60" t="s">
        <v>251</v>
      </c>
      <c r="Q60" t="s">
        <v>250</v>
      </c>
      <c r="R60" t="s">
        <v>249</v>
      </c>
      <c r="S60">
        <f>Q60-F60</f>
        <v>29</v>
      </c>
      <c r="T60">
        <f>R60-F60</f>
        <v>-1620</v>
      </c>
      <c r="U60">
        <v>1</v>
      </c>
      <c r="V60">
        <v>5</v>
      </c>
      <c r="W60">
        <v>5</v>
      </c>
      <c r="X60">
        <f t="shared" si="2"/>
        <v>1</v>
      </c>
      <c r="Y60">
        <f t="shared" ref="Y60:Y66" si="6">IF(V60=W60,1,0)</f>
        <v>1</v>
      </c>
      <c r="Z60" t="s">
        <v>248</v>
      </c>
      <c r="AA60" s="1" t="s">
        <v>561</v>
      </c>
      <c r="AB60" s="1" t="s">
        <v>572</v>
      </c>
    </row>
    <row r="61" spans="1:55" x14ac:dyDescent="0.2">
      <c r="A61" t="s">
        <v>9</v>
      </c>
      <c r="B61" t="s">
        <v>174</v>
      </c>
      <c r="C61">
        <v>1174978</v>
      </c>
      <c r="D61">
        <v>1175328</v>
      </c>
      <c r="E61">
        <v>349</v>
      </c>
      <c r="F61">
        <f t="shared" si="4"/>
        <v>1175153</v>
      </c>
      <c r="G61" t="s">
        <v>11</v>
      </c>
      <c r="H61">
        <v>1174980</v>
      </c>
      <c r="I61">
        <v>1176278</v>
      </c>
      <c r="J61">
        <v>1299</v>
      </c>
      <c r="K61" t="s">
        <v>28</v>
      </c>
      <c r="L61" t="s">
        <v>252</v>
      </c>
      <c r="M61" t="s">
        <v>254</v>
      </c>
      <c r="N61" t="s">
        <v>253</v>
      </c>
      <c r="O61" t="s">
        <v>257</v>
      </c>
      <c r="Q61" t="s">
        <v>255</v>
      </c>
      <c r="R61" t="s">
        <v>256</v>
      </c>
      <c r="S61">
        <f>Q61-F61</f>
        <v>-173</v>
      </c>
      <c r="T61">
        <f>R61-F61</f>
        <v>1125</v>
      </c>
      <c r="U61">
        <v>1</v>
      </c>
      <c r="V61">
        <v>2</v>
      </c>
      <c r="W61">
        <v>10</v>
      </c>
      <c r="X61">
        <f t="shared" si="2"/>
        <v>0.2</v>
      </c>
      <c r="Y61">
        <f t="shared" si="6"/>
        <v>0</v>
      </c>
      <c r="Z61" t="s">
        <v>258</v>
      </c>
      <c r="AA61" s="1" t="s">
        <v>576</v>
      </c>
      <c r="AB61" t="s">
        <v>572</v>
      </c>
    </row>
    <row r="62" spans="1:55" x14ac:dyDescent="0.2">
      <c r="A62" t="s">
        <v>9</v>
      </c>
      <c r="B62" t="s">
        <v>37</v>
      </c>
      <c r="C62">
        <v>1174978</v>
      </c>
      <c r="D62">
        <v>1175328</v>
      </c>
      <c r="E62">
        <v>349</v>
      </c>
      <c r="F62">
        <f t="shared" si="4"/>
        <v>1175153</v>
      </c>
      <c r="G62" t="s">
        <v>11</v>
      </c>
      <c r="H62">
        <v>1174980</v>
      </c>
      <c r="I62">
        <v>1176278</v>
      </c>
      <c r="J62">
        <v>1299</v>
      </c>
      <c r="K62" t="s">
        <v>28</v>
      </c>
      <c r="L62" t="s">
        <v>252</v>
      </c>
      <c r="M62" t="s">
        <v>254</v>
      </c>
      <c r="N62" t="s">
        <v>253</v>
      </c>
      <c r="O62" t="s">
        <v>257</v>
      </c>
      <c r="Q62" t="s">
        <v>255</v>
      </c>
      <c r="R62" t="s">
        <v>256</v>
      </c>
      <c r="S62">
        <f>Q62-F62</f>
        <v>-173</v>
      </c>
      <c r="T62">
        <f>R62-F62</f>
        <v>1125</v>
      </c>
      <c r="V62">
        <v>2</v>
      </c>
      <c r="W62">
        <v>10</v>
      </c>
      <c r="X62">
        <f t="shared" si="2"/>
        <v>0.2</v>
      </c>
      <c r="Y62">
        <f t="shared" si="6"/>
        <v>0</v>
      </c>
      <c r="Z62" t="s">
        <v>258</v>
      </c>
      <c r="AA62" s="1" t="s">
        <v>576</v>
      </c>
      <c r="AB62" t="s">
        <v>572</v>
      </c>
    </row>
    <row r="63" spans="1:55" x14ac:dyDescent="0.2">
      <c r="A63" t="s">
        <v>9</v>
      </c>
      <c r="B63" t="s">
        <v>18</v>
      </c>
      <c r="C63">
        <v>1181592</v>
      </c>
      <c r="D63">
        <v>1181905</v>
      </c>
      <c r="E63">
        <v>314</v>
      </c>
      <c r="F63">
        <f t="shared" si="4"/>
        <v>1181748.5</v>
      </c>
      <c r="G63" t="s">
        <v>11</v>
      </c>
      <c r="H63">
        <v>1181398</v>
      </c>
      <c r="I63">
        <v>1182408</v>
      </c>
      <c r="J63">
        <v>1011</v>
      </c>
      <c r="K63" t="s">
        <v>28</v>
      </c>
      <c r="L63" t="s">
        <v>259</v>
      </c>
      <c r="M63" t="s">
        <v>261</v>
      </c>
      <c r="N63" t="s">
        <v>260</v>
      </c>
      <c r="O63" t="s">
        <v>264</v>
      </c>
      <c r="Q63" t="s">
        <v>262</v>
      </c>
      <c r="R63" t="s">
        <v>263</v>
      </c>
      <c r="S63">
        <f>Q63-F63</f>
        <v>-350.5</v>
      </c>
      <c r="T63">
        <f>R63-F63</f>
        <v>659.5</v>
      </c>
      <c r="V63">
        <v>9</v>
      </c>
      <c r="W63">
        <v>10</v>
      </c>
      <c r="X63">
        <f t="shared" si="2"/>
        <v>0.9</v>
      </c>
      <c r="Y63">
        <f t="shared" si="6"/>
        <v>0</v>
      </c>
      <c r="Z63" t="s">
        <v>265</v>
      </c>
      <c r="AA63" s="1" t="s">
        <v>577</v>
      </c>
      <c r="AB63" t="s">
        <v>571</v>
      </c>
    </row>
    <row r="64" spans="1:55" x14ac:dyDescent="0.2">
      <c r="A64" t="s">
        <v>9</v>
      </c>
      <c r="B64" t="s">
        <v>18</v>
      </c>
      <c r="C64">
        <v>1214688</v>
      </c>
      <c r="D64">
        <v>1214972</v>
      </c>
      <c r="E64">
        <v>214</v>
      </c>
      <c r="F64">
        <f t="shared" si="4"/>
        <v>1214830</v>
      </c>
      <c r="G64" t="s">
        <v>27</v>
      </c>
      <c r="H64">
        <v>1214402</v>
      </c>
      <c r="I64">
        <v>1214901</v>
      </c>
      <c r="J64">
        <v>500</v>
      </c>
      <c r="K64" t="s">
        <v>10</v>
      </c>
      <c r="L64" t="s">
        <v>266</v>
      </c>
      <c r="M64" t="s">
        <v>268</v>
      </c>
      <c r="N64" t="s">
        <v>267</v>
      </c>
      <c r="O64" t="s">
        <v>271</v>
      </c>
      <c r="Q64" t="s">
        <v>270</v>
      </c>
      <c r="R64" t="s">
        <v>269</v>
      </c>
      <c r="S64">
        <f>Q64-F64</f>
        <v>-429</v>
      </c>
      <c r="T64">
        <f>R64-F64</f>
        <v>-1403</v>
      </c>
      <c r="U64">
        <v>1</v>
      </c>
      <c r="V64">
        <v>2</v>
      </c>
      <c r="W64">
        <v>2</v>
      </c>
      <c r="X64">
        <f t="shared" si="2"/>
        <v>1</v>
      </c>
      <c r="Y64">
        <f t="shared" si="6"/>
        <v>1</v>
      </c>
      <c r="Z64" t="s">
        <v>268</v>
      </c>
      <c r="AA64" s="1" t="s">
        <v>123</v>
      </c>
      <c r="AB64" s="1" t="s">
        <v>572</v>
      </c>
    </row>
    <row r="65" spans="1:55" x14ac:dyDescent="0.2">
      <c r="A65" t="s">
        <v>9</v>
      </c>
      <c r="B65" t="s">
        <v>18</v>
      </c>
      <c r="C65">
        <v>1214688</v>
      </c>
      <c r="D65">
        <v>1214972</v>
      </c>
      <c r="E65">
        <v>199</v>
      </c>
      <c r="F65">
        <f t="shared" si="4"/>
        <v>1214830</v>
      </c>
      <c r="G65" t="s">
        <v>103</v>
      </c>
      <c r="H65">
        <v>1214691</v>
      </c>
      <c r="I65">
        <v>1214889</v>
      </c>
      <c r="J65">
        <v>199</v>
      </c>
      <c r="K65" t="s">
        <v>102</v>
      </c>
      <c r="L65" t="s">
        <v>266</v>
      </c>
      <c r="M65" t="s">
        <v>268</v>
      </c>
      <c r="N65" t="s">
        <v>267</v>
      </c>
      <c r="O65" t="s">
        <v>271</v>
      </c>
      <c r="Q65" t="s">
        <v>269</v>
      </c>
      <c r="R65" t="s">
        <v>270</v>
      </c>
      <c r="S65">
        <f>Q65-F65</f>
        <v>-1403</v>
      </c>
      <c r="T65">
        <f>R65-F65</f>
        <v>-429</v>
      </c>
      <c r="V65">
        <v>2</v>
      </c>
      <c r="W65">
        <v>2</v>
      </c>
      <c r="X65">
        <f t="shared" si="2"/>
        <v>1</v>
      </c>
      <c r="Y65">
        <f t="shared" si="6"/>
        <v>1</v>
      </c>
      <c r="Z65" t="s">
        <v>268</v>
      </c>
      <c r="AA65" s="1" t="s">
        <v>123</v>
      </c>
      <c r="AB65" s="1" t="s">
        <v>572</v>
      </c>
    </row>
    <row r="66" spans="1:55" x14ac:dyDescent="0.2">
      <c r="A66" t="s">
        <v>9</v>
      </c>
      <c r="B66" t="s">
        <v>18</v>
      </c>
      <c r="C66">
        <v>1214688</v>
      </c>
      <c r="D66">
        <v>1214972</v>
      </c>
      <c r="E66">
        <v>282</v>
      </c>
      <c r="F66">
        <f t="shared" ref="F66:F97" si="7">AVERAGE(D66,C66)</f>
        <v>1214830</v>
      </c>
      <c r="G66" t="s">
        <v>27</v>
      </c>
      <c r="H66">
        <v>1214691</v>
      </c>
      <c r="I66">
        <v>1215190</v>
      </c>
      <c r="J66">
        <v>500</v>
      </c>
      <c r="K66" t="s">
        <v>10</v>
      </c>
      <c r="L66" t="s">
        <v>273</v>
      </c>
      <c r="M66" t="s">
        <v>275</v>
      </c>
      <c r="N66" t="s">
        <v>274</v>
      </c>
      <c r="O66" t="s">
        <v>25</v>
      </c>
      <c r="Q66" t="s">
        <v>277</v>
      </c>
      <c r="R66" t="s">
        <v>276</v>
      </c>
      <c r="S66">
        <f>Q66-F66</f>
        <v>-140</v>
      </c>
      <c r="T66">
        <f>R66-F66</f>
        <v>-373</v>
      </c>
      <c r="U66">
        <v>1</v>
      </c>
      <c r="V66">
        <v>1</v>
      </c>
      <c r="W66">
        <v>2</v>
      </c>
      <c r="X66">
        <f t="shared" si="2"/>
        <v>0.5</v>
      </c>
      <c r="Y66">
        <f t="shared" si="6"/>
        <v>0</v>
      </c>
      <c r="Z66" t="s">
        <v>272</v>
      </c>
      <c r="AA66" s="1" t="s">
        <v>123</v>
      </c>
      <c r="AB66" s="1" t="s">
        <v>572</v>
      </c>
    </row>
    <row r="67" spans="1:55" x14ac:dyDescent="0.2">
      <c r="A67" t="s">
        <v>9</v>
      </c>
      <c r="B67" t="s">
        <v>18</v>
      </c>
      <c r="C67">
        <v>1220879</v>
      </c>
      <c r="D67">
        <v>1221084</v>
      </c>
      <c r="E67">
        <v>109</v>
      </c>
      <c r="F67">
        <f t="shared" si="7"/>
        <v>1220981.5</v>
      </c>
      <c r="G67" s="2" t="s">
        <v>103</v>
      </c>
      <c r="H67">
        <v>1220976</v>
      </c>
      <c r="I67">
        <v>1221157</v>
      </c>
      <c r="J67">
        <v>182</v>
      </c>
      <c r="K67" t="s">
        <v>102</v>
      </c>
      <c r="L67" t="s">
        <v>278</v>
      </c>
      <c r="M67" t="s">
        <v>280</v>
      </c>
      <c r="N67" t="s">
        <v>279</v>
      </c>
      <c r="O67" t="s">
        <v>283</v>
      </c>
      <c r="Q67" t="s">
        <v>281</v>
      </c>
      <c r="R67" t="s">
        <v>282</v>
      </c>
      <c r="S67">
        <f>Q67-F67</f>
        <v>-632.5</v>
      </c>
      <c r="T67">
        <f>R67-F67</f>
        <v>-6.5</v>
      </c>
      <c r="V67" t="s">
        <v>39</v>
      </c>
      <c r="W67" t="s">
        <v>39</v>
      </c>
      <c r="Y67" t="s">
        <v>39</v>
      </c>
      <c r="Z67" t="s">
        <v>26</v>
      </c>
      <c r="AA67" s="1" t="s">
        <v>575</v>
      </c>
      <c r="AB67" t="s">
        <v>571</v>
      </c>
    </row>
    <row r="68" spans="1:55" x14ac:dyDescent="0.2">
      <c r="A68" t="s">
        <v>9</v>
      </c>
      <c r="B68" t="s">
        <v>37</v>
      </c>
      <c r="C68">
        <v>1291067</v>
      </c>
      <c r="D68">
        <v>1291368</v>
      </c>
      <c r="E68">
        <v>302</v>
      </c>
      <c r="F68">
        <f t="shared" si="7"/>
        <v>1291217.5</v>
      </c>
      <c r="G68" t="s">
        <v>11</v>
      </c>
      <c r="H68">
        <v>1290751</v>
      </c>
      <c r="I68">
        <v>1291941</v>
      </c>
      <c r="J68">
        <v>1191</v>
      </c>
      <c r="K68" t="s">
        <v>28</v>
      </c>
      <c r="L68" t="s">
        <v>284</v>
      </c>
      <c r="M68" t="s">
        <v>286</v>
      </c>
      <c r="N68" t="s">
        <v>285</v>
      </c>
      <c r="O68" t="s">
        <v>289</v>
      </c>
      <c r="Q68" t="s">
        <v>287</v>
      </c>
      <c r="R68" t="s">
        <v>288</v>
      </c>
      <c r="S68">
        <f>Q68-F68</f>
        <v>-466.5</v>
      </c>
      <c r="T68">
        <f>R68-F68</f>
        <v>723.5</v>
      </c>
      <c r="V68" t="s">
        <v>39</v>
      </c>
      <c r="W68" t="s">
        <v>39</v>
      </c>
      <c r="Y68" t="s">
        <v>39</v>
      </c>
      <c r="Z68" t="s">
        <v>26</v>
      </c>
      <c r="AA68" s="1" t="s">
        <v>579</v>
      </c>
      <c r="AB68" t="s">
        <v>571</v>
      </c>
      <c r="BC68">
        <v>1</v>
      </c>
    </row>
    <row r="69" spans="1:55" x14ac:dyDescent="0.2">
      <c r="A69" t="s">
        <v>9</v>
      </c>
      <c r="B69" t="s">
        <v>37</v>
      </c>
      <c r="C69">
        <v>1334594</v>
      </c>
      <c r="D69">
        <v>1334903</v>
      </c>
      <c r="E69">
        <v>237</v>
      </c>
      <c r="F69">
        <f t="shared" si="7"/>
        <v>1334748.5</v>
      </c>
      <c r="G69" t="s">
        <v>27</v>
      </c>
      <c r="H69">
        <v>1334331</v>
      </c>
      <c r="I69">
        <v>1334830</v>
      </c>
      <c r="J69">
        <v>500</v>
      </c>
      <c r="K69" t="s">
        <v>10</v>
      </c>
      <c r="L69" t="s">
        <v>296</v>
      </c>
      <c r="M69" t="s">
        <v>295</v>
      </c>
      <c r="N69" t="s">
        <v>297</v>
      </c>
      <c r="O69" t="s">
        <v>300</v>
      </c>
      <c r="Q69" t="s">
        <v>299</v>
      </c>
      <c r="R69" t="s">
        <v>298</v>
      </c>
      <c r="S69">
        <f>Q69-F69</f>
        <v>-418.5</v>
      </c>
      <c r="T69">
        <f>R69-F69</f>
        <v>-933.5</v>
      </c>
      <c r="U69">
        <v>1</v>
      </c>
      <c r="V69">
        <v>2</v>
      </c>
      <c r="W69">
        <v>2</v>
      </c>
      <c r="X69">
        <f t="shared" ref="X69:X124" si="8">V69/W69</f>
        <v>1</v>
      </c>
      <c r="Y69">
        <f t="shared" ref="Y69:Y79" si="9">IF(V69=W69,1,0)</f>
        <v>1</v>
      </c>
      <c r="Z69" t="s">
        <v>295</v>
      </c>
      <c r="AA69" s="1" t="s">
        <v>563</v>
      </c>
      <c r="AB69" s="1" t="s">
        <v>573</v>
      </c>
    </row>
    <row r="70" spans="1:55" x14ac:dyDescent="0.2">
      <c r="A70" t="s">
        <v>9</v>
      </c>
      <c r="B70" t="s">
        <v>37</v>
      </c>
      <c r="C70">
        <v>1334594</v>
      </c>
      <c r="D70">
        <v>1334903</v>
      </c>
      <c r="E70">
        <v>310</v>
      </c>
      <c r="F70">
        <f t="shared" si="7"/>
        <v>1334748.5</v>
      </c>
      <c r="G70" t="s">
        <v>11</v>
      </c>
      <c r="H70">
        <v>1334327</v>
      </c>
      <c r="I70">
        <v>1335148</v>
      </c>
      <c r="J70">
        <v>822</v>
      </c>
      <c r="K70" t="s">
        <v>10</v>
      </c>
      <c r="L70" t="s">
        <v>290</v>
      </c>
      <c r="M70" t="s">
        <v>292</v>
      </c>
      <c r="N70" t="s">
        <v>291</v>
      </c>
      <c r="O70" t="s">
        <v>25</v>
      </c>
      <c r="Q70" t="s">
        <v>294</v>
      </c>
      <c r="R70" t="s">
        <v>293</v>
      </c>
      <c r="S70">
        <f>Q70-F70</f>
        <v>399.5</v>
      </c>
      <c r="T70">
        <f>R70-F70</f>
        <v>-421.5</v>
      </c>
      <c r="U70">
        <v>1</v>
      </c>
      <c r="V70">
        <v>1</v>
      </c>
      <c r="W70">
        <v>2</v>
      </c>
      <c r="X70">
        <f t="shared" si="8"/>
        <v>0.5</v>
      </c>
      <c r="Y70">
        <f t="shared" si="9"/>
        <v>0</v>
      </c>
      <c r="Z70" t="s">
        <v>295</v>
      </c>
      <c r="AA70" s="1" t="s">
        <v>563</v>
      </c>
      <c r="AB70" s="1" t="s">
        <v>573</v>
      </c>
    </row>
    <row r="71" spans="1:55" x14ac:dyDescent="0.2">
      <c r="A71" t="s">
        <v>9</v>
      </c>
      <c r="B71" t="s">
        <v>37</v>
      </c>
      <c r="C71">
        <v>1348332</v>
      </c>
      <c r="D71">
        <v>1348714</v>
      </c>
      <c r="E71">
        <v>107</v>
      </c>
      <c r="F71">
        <f t="shared" si="7"/>
        <v>1348523</v>
      </c>
      <c r="G71" t="s">
        <v>11</v>
      </c>
      <c r="H71">
        <v>1347731</v>
      </c>
      <c r="I71">
        <v>1348438</v>
      </c>
      <c r="J71">
        <v>708</v>
      </c>
      <c r="K71" t="s">
        <v>28</v>
      </c>
      <c r="L71" t="s">
        <v>301</v>
      </c>
      <c r="M71" t="s">
        <v>303</v>
      </c>
      <c r="N71" t="s">
        <v>302</v>
      </c>
      <c r="O71" t="s">
        <v>306</v>
      </c>
      <c r="Q71" t="s">
        <v>304</v>
      </c>
      <c r="R71" t="s">
        <v>305</v>
      </c>
      <c r="S71">
        <f>Q71-F71</f>
        <v>-792</v>
      </c>
      <c r="T71">
        <f>R71-F71</f>
        <v>-85</v>
      </c>
      <c r="U71">
        <v>1</v>
      </c>
      <c r="V71">
        <v>2</v>
      </c>
      <c r="W71">
        <v>3</v>
      </c>
      <c r="X71">
        <f t="shared" si="8"/>
        <v>0.66666666666666663</v>
      </c>
      <c r="Y71">
        <f t="shared" si="9"/>
        <v>0</v>
      </c>
      <c r="Z71" t="s">
        <v>307</v>
      </c>
      <c r="AA71" s="1" t="s">
        <v>580</v>
      </c>
      <c r="AB71" t="s">
        <v>572</v>
      </c>
    </row>
    <row r="72" spans="1:55" x14ac:dyDescent="0.2">
      <c r="A72" t="s">
        <v>9</v>
      </c>
      <c r="B72" t="s">
        <v>37</v>
      </c>
      <c r="C72">
        <v>1348332</v>
      </c>
      <c r="D72">
        <v>1348714</v>
      </c>
      <c r="E72">
        <v>159</v>
      </c>
      <c r="F72">
        <f t="shared" si="7"/>
        <v>1348523</v>
      </c>
      <c r="G72" t="s">
        <v>27</v>
      </c>
      <c r="H72">
        <v>1347991</v>
      </c>
      <c r="I72">
        <v>1348490</v>
      </c>
      <c r="J72">
        <v>500</v>
      </c>
      <c r="K72" t="s">
        <v>28</v>
      </c>
      <c r="L72" t="s">
        <v>308</v>
      </c>
      <c r="M72" t="s">
        <v>307</v>
      </c>
      <c r="N72" t="s">
        <v>309</v>
      </c>
      <c r="O72" t="s">
        <v>25</v>
      </c>
      <c r="Q72" t="s">
        <v>310</v>
      </c>
      <c r="R72" t="s">
        <v>311</v>
      </c>
      <c r="S72">
        <f>Q72-F72</f>
        <v>-32</v>
      </c>
      <c r="T72">
        <f>R72-F72</f>
        <v>195</v>
      </c>
      <c r="V72">
        <v>3</v>
      </c>
      <c r="W72">
        <v>3</v>
      </c>
      <c r="X72">
        <f t="shared" si="8"/>
        <v>1</v>
      </c>
      <c r="Y72">
        <f t="shared" si="9"/>
        <v>1</v>
      </c>
      <c r="Z72" t="s">
        <v>307</v>
      </c>
      <c r="AA72" s="1" t="s">
        <v>580</v>
      </c>
      <c r="AB72" t="s">
        <v>572</v>
      </c>
    </row>
    <row r="73" spans="1:55" x14ac:dyDescent="0.2">
      <c r="A73" t="s">
        <v>9</v>
      </c>
      <c r="B73" t="s">
        <v>37</v>
      </c>
      <c r="C73">
        <v>1348332</v>
      </c>
      <c r="D73">
        <v>1348714</v>
      </c>
      <c r="E73">
        <v>224</v>
      </c>
      <c r="F73">
        <f t="shared" si="7"/>
        <v>1348523</v>
      </c>
      <c r="G73" t="s">
        <v>11</v>
      </c>
      <c r="H73">
        <v>1348491</v>
      </c>
      <c r="I73">
        <v>1348718</v>
      </c>
      <c r="J73">
        <v>228</v>
      </c>
      <c r="K73" t="s">
        <v>28</v>
      </c>
      <c r="L73" t="s">
        <v>308</v>
      </c>
      <c r="M73" t="s">
        <v>307</v>
      </c>
      <c r="N73" t="s">
        <v>309</v>
      </c>
      <c r="O73" t="s">
        <v>25</v>
      </c>
      <c r="Q73" t="s">
        <v>310</v>
      </c>
      <c r="R73" t="s">
        <v>311</v>
      </c>
      <c r="S73">
        <f>Q73-F73</f>
        <v>-32</v>
      </c>
      <c r="T73">
        <f>R73-F73</f>
        <v>195</v>
      </c>
      <c r="V73">
        <v>3</v>
      </c>
      <c r="W73">
        <v>3</v>
      </c>
      <c r="X73">
        <f t="shared" si="8"/>
        <v>1</v>
      </c>
      <c r="Y73">
        <f t="shared" si="9"/>
        <v>1</v>
      </c>
      <c r="Z73" t="s">
        <v>307</v>
      </c>
      <c r="AA73" s="1" t="s">
        <v>580</v>
      </c>
      <c r="AB73" t="s">
        <v>572</v>
      </c>
    </row>
    <row r="74" spans="1:55" x14ac:dyDescent="0.2">
      <c r="A74" t="s">
        <v>9</v>
      </c>
      <c r="B74" t="s">
        <v>37</v>
      </c>
      <c r="C74">
        <v>1360621</v>
      </c>
      <c r="D74">
        <v>1360936</v>
      </c>
      <c r="E74">
        <v>316</v>
      </c>
      <c r="F74">
        <f t="shared" si="7"/>
        <v>1360778.5</v>
      </c>
      <c r="G74" t="s">
        <v>11</v>
      </c>
      <c r="H74">
        <v>1360326</v>
      </c>
      <c r="I74">
        <v>1360982</v>
      </c>
      <c r="J74">
        <v>657</v>
      </c>
      <c r="K74" t="s">
        <v>28</v>
      </c>
      <c r="L74" t="s">
        <v>312</v>
      </c>
      <c r="M74" t="s">
        <v>314</v>
      </c>
      <c r="N74" t="s">
        <v>313</v>
      </c>
      <c r="O74" t="s">
        <v>317</v>
      </c>
      <c r="Q74" t="s">
        <v>315</v>
      </c>
      <c r="R74" t="s">
        <v>316</v>
      </c>
      <c r="S74">
        <f>Q74-F74</f>
        <v>-452.5</v>
      </c>
      <c r="T74">
        <f>R74-F74</f>
        <v>203.5</v>
      </c>
      <c r="U74">
        <v>1</v>
      </c>
      <c r="V74">
        <v>1</v>
      </c>
      <c r="W74">
        <v>3</v>
      </c>
      <c r="X74">
        <f t="shared" si="8"/>
        <v>0.33333333333333331</v>
      </c>
      <c r="Y74">
        <f t="shared" si="9"/>
        <v>0</v>
      </c>
      <c r="Z74" t="s">
        <v>318</v>
      </c>
      <c r="AA74" s="1" t="s">
        <v>581</v>
      </c>
      <c r="AB74" t="s">
        <v>572</v>
      </c>
    </row>
    <row r="75" spans="1:55" x14ac:dyDescent="0.2">
      <c r="A75" t="s">
        <v>9</v>
      </c>
      <c r="B75" t="s">
        <v>37</v>
      </c>
      <c r="C75">
        <v>1360621</v>
      </c>
      <c r="D75">
        <v>1360936</v>
      </c>
      <c r="E75">
        <v>316</v>
      </c>
      <c r="F75">
        <f t="shared" si="7"/>
        <v>1360778.5</v>
      </c>
      <c r="G75" t="s">
        <v>27</v>
      </c>
      <c r="H75">
        <v>1360518</v>
      </c>
      <c r="I75">
        <v>1361017</v>
      </c>
      <c r="J75">
        <v>500</v>
      </c>
      <c r="K75" t="s">
        <v>28</v>
      </c>
      <c r="L75" t="s">
        <v>319</v>
      </c>
      <c r="M75" t="s">
        <v>321</v>
      </c>
      <c r="N75" t="s">
        <v>320</v>
      </c>
      <c r="O75" t="s">
        <v>324</v>
      </c>
      <c r="Q75" t="s">
        <v>322</v>
      </c>
      <c r="R75" t="s">
        <v>323</v>
      </c>
      <c r="S75">
        <f>Q75-F75</f>
        <v>239.5</v>
      </c>
      <c r="T75">
        <f>R75-F75</f>
        <v>1522.5</v>
      </c>
      <c r="U75">
        <v>1</v>
      </c>
      <c r="V75">
        <v>2</v>
      </c>
      <c r="W75">
        <v>3</v>
      </c>
      <c r="X75">
        <f t="shared" si="8"/>
        <v>0.66666666666666663</v>
      </c>
      <c r="Y75">
        <f t="shared" si="9"/>
        <v>0</v>
      </c>
      <c r="Z75" t="s">
        <v>318</v>
      </c>
      <c r="AA75" s="1" t="s">
        <v>581</v>
      </c>
      <c r="AB75" t="s">
        <v>572</v>
      </c>
    </row>
    <row r="76" spans="1:55" x14ac:dyDescent="0.2">
      <c r="A76" t="s">
        <v>9</v>
      </c>
      <c r="B76" t="s">
        <v>18</v>
      </c>
      <c r="C76">
        <v>1366402</v>
      </c>
      <c r="D76">
        <v>1366639</v>
      </c>
      <c r="E76">
        <v>238</v>
      </c>
      <c r="F76">
        <f t="shared" si="7"/>
        <v>1366520.5</v>
      </c>
      <c r="G76" t="s">
        <v>11</v>
      </c>
      <c r="H76">
        <v>1365510</v>
      </c>
      <c r="I76">
        <v>1366976</v>
      </c>
      <c r="J76">
        <v>1467</v>
      </c>
      <c r="K76" t="s">
        <v>10</v>
      </c>
      <c r="L76" t="s">
        <v>325</v>
      </c>
      <c r="M76" t="s">
        <v>327</v>
      </c>
      <c r="N76" t="s">
        <v>326</v>
      </c>
      <c r="O76" t="s">
        <v>330</v>
      </c>
      <c r="Q76" t="s">
        <v>329</v>
      </c>
      <c r="R76" t="s">
        <v>328</v>
      </c>
      <c r="S76">
        <f>Q76-F76</f>
        <v>455.5</v>
      </c>
      <c r="T76">
        <f>R76-F76</f>
        <v>-1010.5</v>
      </c>
      <c r="U76">
        <v>1</v>
      </c>
      <c r="V76">
        <v>4</v>
      </c>
      <c r="W76">
        <v>4</v>
      </c>
      <c r="X76">
        <f t="shared" si="8"/>
        <v>1</v>
      </c>
      <c r="Y76">
        <f t="shared" si="9"/>
        <v>1</v>
      </c>
      <c r="Z76" t="s">
        <v>327</v>
      </c>
      <c r="AA76" s="1" t="s">
        <v>564</v>
      </c>
      <c r="AB76" s="1" t="s">
        <v>571</v>
      </c>
    </row>
    <row r="77" spans="1:55" x14ac:dyDescent="0.2">
      <c r="A77" t="s">
        <v>9</v>
      </c>
      <c r="B77" t="s">
        <v>18</v>
      </c>
      <c r="C77">
        <v>1371610</v>
      </c>
      <c r="D77">
        <v>1371896</v>
      </c>
      <c r="E77">
        <v>287</v>
      </c>
      <c r="F77">
        <f t="shared" si="7"/>
        <v>1371753</v>
      </c>
      <c r="G77" t="s">
        <v>11</v>
      </c>
      <c r="H77">
        <v>1370637</v>
      </c>
      <c r="I77">
        <v>1373054</v>
      </c>
      <c r="J77">
        <v>2418</v>
      </c>
      <c r="K77" t="s">
        <v>10</v>
      </c>
      <c r="L77" t="s">
        <v>331</v>
      </c>
      <c r="M77" t="s">
        <v>333</v>
      </c>
      <c r="N77" t="s">
        <v>332</v>
      </c>
      <c r="O77" t="s">
        <v>336</v>
      </c>
      <c r="Q77" t="s">
        <v>335</v>
      </c>
      <c r="R77" t="s">
        <v>334</v>
      </c>
      <c r="S77">
        <f>Q77-F77</f>
        <v>1301</v>
      </c>
      <c r="T77">
        <f>R77-F77</f>
        <v>-1116</v>
      </c>
      <c r="U77">
        <v>1</v>
      </c>
      <c r="V77">
        <v>3</v>
      </c>
      <c r="W77">
        <v>3</v>
      </c>
      <c r="X77">
        <f t="shared" si="8"/>
        <v>1</v>
      </c>
      <c r="Y77">
        <f t="shared" si="9"/>
        <v>1</v>
      </c>
      <c r="Z77" t="s">
        <v>337</v>
      </c>
      <c r="AA77" s="1" t="s">
        <v>565</v>
      </c>
      <c r="AB77" s="1" t="s">
        <v>572</v>
      </c>
    </row>
    <row r="78" spans="1:55" x14ac:dyDescent="0.2">
      <c r="A78" t="s">
        <v>9</v>
      </c>
      <c r="B78" t="s">
        <v>18</v>
      </c>
      <c r="C78">
        <v>1453261</v>
      </c>
      <c r="D78">
        <v>1453473</v>
      </c>
      <c r="E78">
        <v>213</v>
      </c>
      <c r="F78">
        <f t="shared" si="7"/>
        <v>1453367</v>
      </c>
      <c r="G78" t="s">
        <v>11</v>
      </c>
      <c r="H78">
        <v>1452915</v>
      </c>
      <c r="I78">
        <v>1454627</v>
      </c>
      <c r="J78">
        <v>1713</v>
      </c>
      <c r="K78" t="s">
        <v>28</v>
      </c>
      <c r="L78" t="s">
        <v>338</v>
      </c>
      <c r="M78" t="s">
        <v>340</v>
      </c>
      <c r="N78" t="s">
        <v>339</v>
      </c>
      <c r="O78" t="s">
        <v>343</v>
      </c>
      <c r="Q78" t="s">
        <v>341</v>
      </c>
      <c r="R78" t="s">
        <v>342</v>
      </c>
      <c r="S78">
        <f>Q78-F78</f>
        <v>-452</v>
      </c>
      <c r="T78">
        <f>R78-F78</f>
        <v>1260</v>
      </c>
      <c r="U78">
        <v>1</v>
      </c>
      <c r="V78">
        <v>1</v>
      </c>
      <c r="W78">
        <v>3</v>
      </c>
      <c r="X78">
        <f t="shared" si="8"/>
        <v>0.33333333333333331</v>
      </c>
      <c r="Y78">
        <f t="shared" si="9"/>
        <v>0</v>
      </c>
      <c r="Z78" t="s">
        <v>344</v>
      </c>
      <c r="AA78" s="1" t="s">
        <v>582</v>
      </c>
      <c r="AB78" t="s">
        <v>573</v>
      </c>
    </row>
    <row r="79" spans="1:55" x14ac:dyDescent="0.2">
      <c r="A79" t="s">
        <v>9</v>
      </c>
      <c r="B79" t="s">
        <v>37</v>
      </c>
      <c r="C79">
        <v>1457112</v>
      </c>
      <c r="D79">
        <v>1457409</v>
      </c>
      <c r="E79">
        <v>179</v>
      </c>
      <c r="F79">
        <f t="shared" si="7"/>
        <v>1457260.5</v>
      </c>
      <c r="G79" t="s">
        <v>11</v>
      </c>
      <c r="H79">
        <v>1455893</v>
      </c>
      <c r="I79">
        <v>1457290</v>
      </c>
      <c r="J79">
        <v>1398</v>
      </c>
      <c r="K79" t="s">
        <v>28</v>
      </c>
      <c r="L79" t="s">
        <v>345</v>
      </c>
      <c r="M79" t="s">
        <v>347</v>
      </c>
      <c r="N79" t="s">
        <v>346</v>
      </c>
      <c r="O79" t="s">
        <v>350</v>
      </c>
      <c r="Q79" t="s">
        <v>348</v>
      </c>
      <c r="R79" t="s">
        <v>349</v>
      </c>
      <c r="S79">
        <f>Q79-F79</f>
        <v>-1367.5</v>
      </c>
      <c r="T79">
        <f>R79-F79</f>
        <v>29.5</v>
      </c>
      <c r="U79">
        <v>1</v>
      </c>
      <c r="V79">
        <v>3</v>
      </c>
      <c r="W79">
        <v>3</v>
      </c>
      <c r="X79">
        <f t="shared" si="8"/>
        <v>1</v>
      </c>
      <c r="Y79">
        <f t="shared" si="9"/>
        <v>1</v>
      </c>
      <c r="Z79" t="s">
        <v>347</v>
      </c>
      <c r="AA79" s="1" t="s">
        <v>583</v>
      </c>
      <c r="AB79" t="s">
        <v>571</v>
      </c>
    </row>
    <row r="80" spans="1:55" x14ac:dyDescent="0.2">
      <c r="A80" t="s">
        <v>9</v>
      </c>
      <c r="B80" t="s">
        <v>37</v>
      </c>
      <c r="C80">
        <v>1461424</v>
      </c>
      <c r="D80">
        <v>1461674</v>
      </c>
      <c r="E80">
        <v>251</v>
      </c>
      <c r="F80">
        <f t="shared" si="7"/>
        <v>1461549</v>
      </c>
      <c r="G80" t="s">
        <v>11</v>
      </c>
      <c r="H80">
        <v>1461293</v>
      </c>
      <c r="I80">
        <v>1461883</v>
      </c>
      <c r="J80">
        <v>591</v>
      </c>
      <c r="K80" t="s">
        <v>10</v>
      </c>
      <c r="L80" t="s">
        <v>356</v>
      </c>
      <c r="M80" t="s">
        <v>358</v>
      </c>
      <c r="N80" t="s">
        <v>357</v>
      </c>
      <c r="O80" t="s">
        <v>361</v>
      </c>
      <c r="Q80" t="s">
        <v>360</v>
      </c>
      <c r="R80" t="s">
        <v>359</v>
      </c>
      <c r="S80">
        <f>Q80-F80</f>
        <v>334</v>
      </c>
      <c r="T80">
        <f>R80-F80</f>
        <v>-256</v>
      </c>
      <c r="V80" t="s">
        <v>39</v>
      </c>
      <c r="W80" t="s">
        <v>39</v>
      </c>
      <c r="Y80" t="s">
        <v>39</v>
      </c>
      <c r="Z80" t="s">
        <v>26</v>
      </c>
      <c r="AA80" s="1" t="s">
        <v>558</v>
      </c>
      <c r="AB80" s="1" t="s">
        <v>571</v>
      </c>
      <c r="BC80">
        <v>0</v>
      </c>
    </row>
    <row r="81" spans="1:55" x14ac:dyDescent="0.2">
      <c r="A81" t="s">
        <v>9</v>
      </c>
      <c r="B81" t="s">
        <v>37</v>
      </c>
      <c r="C81">
        <v>1461424</v>
      </c>
      <c r="D81">
        <v>1461674</v>
      </c>
      <c r="E81">
        <v>251</v>
      </c>
      <c r="F81">
        <f t="shared" si="7"/>
        <v>1461549</v>
      </c>
      <c r="G81" t="s">
        <v>27</v>
      </c>
      <c r="H81">
        <v>1461209</v>
      </c>
      <c r="I81">
        <v>1461708</v>
      </c>
      <c r="J81">
        <v>500</v>
      </c>
      <c r="K81" t="s">
        <v>10</v>
      </c>
      <c r="L81" t="s">
        <v>351</v>
      </c>
      <c r="M81" t="s">
        <v>352</v>
      </c>
      <c r="N81" t="s">
        <v>39</v>
      </c>
      <c r="O81" t="s">
        <v>355</v>
      </c>
      <c r="Q81" t="s">
        <v>354</v>
      </c>
      <c r="R81" t="s">
        <v>353</v>
      </c>
      <c r="S81">
        <f>Q81-F81</f>
        <v>-341</v>
      </c>
      <c r="T81">
        <f>R81-F81</f>
        <v>-413</v>
      </c>
      <c r="V81" t="s">
        <v>39</v>
      </c>
      <c r="W81" t="s">
        <v>39</v>
      </c>
      <c r="Y81" t="s">
        <v>39</v>
      </c>
      <c r="Z81" t="s">
        <v>26</v>
      </c>
      <c r="AA81" s="1" t="s">
        <v>558</v>
      </c>
      <c r="AB81" t="s">
        <v>571</v>
      </c>
    </row>
    <row r="82" spans="1:55" x14ac:dyDescent="0.2">
      <c r="A82" t="s">
        <v>9</v>
      </c>
      <c r="B82" t="s">
        <v>18</v>
      </c>
      <c r="C82">
        <v>1496702</v>
      </c>
      <c r="D82">
        <v>1496921</v>
      </c>
      <c r="E82">
        <v>220</v>
      </c>
      <c r="F82">
        <f t="shared" si="7"/>
        <v>1496811.5</v>
      </c>
      <c r="G82" t="s">
        <v>27</v>
      </c>
      <c r="H82">
        <v>1496427</v>
      </c>
      <c r="I82">
        <v>1496926</v>
      </c>
      <c r="J82">
        <v>500</v>
      </c>
      <c r="K82" t="s">
        <v>10</v>
      </c>
      <c r="L82" t="s">
        <v>362</v>
      </c>
      <c r="M82" t="s">
        <v>364</v>
      </c>
      <c r="N82" t="s">
        <v>363</v>
      </c>
      <c r="O82" t="s">
        <v>271</v>
      </c>
      <c r="Q82" t="s">
        <v>366</v>
      </c>
      <c r="R82" t="s">
        <v>365</v>
      </c>
      <c r="S82">
        <f>Q82-F82</f>
        <v>-385.5</v>
      </c>
      <c r="T82">
        <f>R82-F82</f>
        <v>-1443.5</v>
      </c>
      <c r="V82" t="s">
        <v>39</v>
      </c>
      <c r="W82" t="s">
        <v>39</v>
      </c>
      <c r="Y82" t="s">
        <v>39</v>
      </c>
      <c r="Z82" t="s">
        <v>26</v>
      </c>
      <c r="AA82" t="s">
        <v>584</v>
      </c>
      <c r="AB82" t="s">
        <v>573</v>
      </c>
    </row>
    <row r="83" spans="1:55" x14ac:dyDescent="0.2">
      <c r="A83" t="s">
        <v>9</v>
      </c>
      <c r="B83" t="s">
        <v>18</v>
      </c>
      <c r="C83">
        <v>1496702</v>
      </c>
      <c r="D83">
        <v>1496921</v>
      </c>
      <c r="E83">
        <v>156</v>
      </c>
      <c r="F83">
        <f t="shared" si="7"/>
        <v>1496811.5</v>
      </c>
      <c r="G83" t="s">
        <v>11</v>
      </c>
      <c r="H83">
        <v>1496766</v>
      </c>
      <c r="I83">
        <v>1497680</v>
      </c>
      <c r="J83">
        <v>915</v>
      </c>
      <c r="K83" t="s">
        <v>28</v>
      </c>
      <c r="L83" t="s">
        <v>367</v>
      </c>
      <c r="M83" t="s">
        <v>369</v>
      </c>
      <c r="N83" t="s">
        <v>368</v>
      </c>
      <c r="O83" t="s">
        <v>372</v>
      </c>
      <c r="Q83" t="s">
        <v>370</v>
      </c>
      <c r="R83" t="s">
        <v>371</v>
      </c>
      <c r="S83">
        <f>Q83-F83</f>
        <v>-45.5</v>
      </c>
      <c r="T83">
        <f>R83-F83</f>
        <v>868.5</v>
      </c>
      <c r="U83">
        <v>1</v>
      </c>
      <c r="V83">
        <v>2</v>
      </c>
      <c r="W83">
        <v>3</v>
      </c>
      <c r="X83">
        <f t="shared" si="8"/>
        <v>0.66666666666666663</v>
      </c>
      <c r="Y83">
        <f>IF(V83=W83,1,0)</f>
        <v>0</v>
      </c>
      <c r="Z83" t="s">
        <v>585</v>
      </c>
      <c r="AA83" t="s">
        <v>584</v>
      </c>
      <c r="AB83" t="s">
        <v>573</v>
      </c>
    </row>
    <row r="84" spans="1:55" x14ac:dyDescent="0.2">
      <c r="A84" t="s">
        <v>9</v>
      </c>
      <c r="B84" t="s">
        <v>18</v>
      </c>
      <c r="C84">
        <v>1529228</v>
      </c>
      <c r="D84">
        <v>1529474</v>
      </c>
      <c r="E84">
        <v>247</v>
      </c>
      <c r="F84">
        <f t="shared" si="7"/>
        <v>1529351</v>
      </c>
      <c r="G84" t="s">
        <v>11</v>
      </c>
      <c r="H84">
        <v>1528958</v>
      </c>
      <c r="I84">
        <v>1529506</v>
      </c>
      <c r="J84">
        <v>549</v>
      </c>
      <c r="K84" t="s">
        <v>28</v>
      </c>
      <c r="L84" t="s">
        <v>373</v>
      </c>
      <c r="M84" t="s">
        <v>375</v>
      </c>
      <c r="N84" t="s">
        <v>374</v>
      </c>
      <c r="O84" t="s">
        <v>378</v>
      </c>
      <c r="Q84" t="s">
        <v>376</v>
      </c>
      <c r="R84" t="s">
        <v>377</v>
      </c>
      <c r="S84">
        <f>Q84-F84</f>
        <v>-393</v>
      </c>
      <c r="T84">
        <f>R84-F84</f>
        <v>155</v>
      </c>
      <c r="U84">
        <v>1</v>
      </c>
      <c r="V84">
        <v>1</v>
      </c>
      <c r="W84">
        <v>2</v>
      </c>
      <c r="X84">
        <f t="shared" si="8"/>
        <v>0.5</v>
      </c>
      <c r="Y84">
        <f>IF(V84=W84,1,0)</f>
        <v>0</v>
      </c>
      <c r="Z84" t="s">
        <v>379</v>
      </c>
      <c r="AA84" s="1" t="s">
        <v>586</v>
      </c>
      <c r="AB84" t="s">
        <v>572</v>
      </c>
    </row>
    <row r="85" spans="1:55" x14ac:dyDescent="0.2">
      <c r="A85" t="s">
        <v>9</v>
      </c>
      <c r="B85" t="s">
        <v>18</v>
      </c>
      <c r="C85">
        <v>1529228</v>
      </c>
      <c r="D85">
        <v>1529474</v>
      </c>
      <c r="E85">
        <v>247</v>
      </c>
      <c r="F85">
        <f t="shared" si="7"/>
        <v>1529351</v>
      </c>
      <c r="G85" t="s">
        <v>27</v>
      </c>
      <c r="H85">
        <v>1529034</v>
      </c>
      <c r="I85">
        <v>1529533</v>
      </c>
      <c r="J85">
        <v>500</v>
      </c>
      <c r="K85" t="s">
        <v>28</v>
      </c>
      <c r="L85" t="s">
        <v>380</v>
      </c>
      <c r="M85" t="s">
        <v>379</v>
      </c>
      <c r="N85" t="s">
        <v>381</v>
      </c>
      <c r="O85" t="s">
        <v>384</v>
      </c>
      <c r="Q85" t="s">
        <v>382</v>
      </c>
      <c r="R85" t="s">
        <v>383</v>
      </c>
      <c r="S85">
        <f>Q85-F85</f>
        <v>183</v>
      </c>
      <c r="T85">
        <f>R85-F85</f>
        <v>794</v>
      </c>
      <c r="U85">
        <v>1</v>
      </c>
      <c r="V85">
        <v>2</v>
      </c>
      <c r="W85">
        <v>2</v>
      </c>
      <c r="X85">
        <f t="shared" si="8"/>
        <v>1</v>
      </c>
      <c r="Y85">
        <f>IF(V85=W85,1,0)</f>
        <v>1</v>
      </c>
      <c r="Z85" t="s">
        <v>379</v>
      </c>
      <c r="AA85" s="1" t="s">
        <v>586</v>
      </c>
      <c r="AB85" t="s">
        <v>572</v>
      </c>
    </row>
    <row r="86" spans="1:55" x14ac:dyDescent="0.2">
      <c r="A86" t="s">
        <v>9</v>
      </c>
      <c r="B86" t="s">
        <v>18</v>
      </c>
      <c r="C86">
        <v>1636677</v>
      </c>
      <c r="D86">
        <v>1636896</v>
      </c>
      <c r="E86">
        <v>220</v>
      </c>
      <c r="F86">
        <f t="shared" si="7"/>
        <v>1636786.5</v>
      </c>
      <c r="G86" t="s">
        <v>11</v>
      </c>
      <c r="H86">
        <v>1636674</v>
      </c>
      <c r="I86">
        <v>1637807</v>
      </c>
      <c r="J86">
        <v>1134</v>
      </c>
      <c r="K86" t="s">
        <v>10</v>
      </c>
      <c r="L86" t="s">
        <v>385</v>
      </c>
      <c r="M86" t="s">
        <v>387</v>
      </c>
      <c r="N86" t="s">
        <v>386</v>
      </c>
      <c r="O86" t="s">
        <v>25</v>
      </c>
      <c r="Q86" t="s">
        <v>389</v>
      </c>
      <c r="R86" t="s">
        <v>388</v>
      </c>
      <c r="S86">
        <f>Q86-F86</f>
        <v>1020.5</v>
      </c>
      <c r="T86">
        <f>R86-F86</f>
        <v>-112.5</v>
      </c>
      <c r="U86">
        <v>1</v>
      </c>
      <c r="V86">
        <v>6</v>
      </c>
      <c r="W86">
        <v>6</v>
      </c>
      <c r="X86">
        <f t="shared" si="8"/>
        <v>1</v>
      </c>
      <c r="Y86">
        <f>IF(V86=W86,1,0)</f>
        <v>1</v>
      </c>
      <c r="Z86" t="s">
        <v>387</v>
      </c>
      <c r="AA86" s="1" t="s">
        <v>556</v>
      </c>
      <c r="AB86" t="s">
        <v>571</v>
      </c>
    </row>
    <row r="87" spans="1:55" x14ac:dyDescent="0.2">
      <c r="A87" t="s">
        <v>9</v>
      </c>
      <c r="B87" t="s">
        <v>18</v>
      </c>
      <c r="C87">
        <v>1686822</v>
      </c>
      <c r="D87">
        <v>1687078</v>
      </c>
      <c r="E87">
        <v>257</v>
      </c>
      <c r="F87">
        <f t="shared" si="7"/>
        <v>1686950</v>
      </c>
      <c r="G87" t="s">
        <v>11</v>
      </c>
      <c r="H87">
        <v>1685806</v>
      </c>
      <c r="I87">
        <v>1687980</v>
      </c>
      <c r="J87">
        <v>2175</v>
      </c>
      <c r="K87" t="s">
        <v>10</v>
      </c>
      <c r="L87" t="s">
        <v>390</v>
      </c>
      <c r="M87" t="s">
        <v>392</v>
      </c>
      <c r="N87" t="s">
        <v>391</v>
      </c>
      <c r="O87" t="s">
        <v>395</v>
      </c>
      <c r="Q87" t="s">
        <v>394</v>
      </c>
      <c r="R87" t="s">
        <v>393</v>
      </c>
      <c r="S87">
        <f>Q87-F87</f>
        <v>1030</v>
      </c>
      <c r="T87">
        <f>R87-F87</f>
        <v>-1144</v>
      </c>
      <c r="V87" t="s">
        <v>39</v>
      </c>
      <c r="W87" t="s">
        <v>39</v>
      </c>
      <c r="Y87" t="s">
        <v>39</v>
      </c>
      <c r="Z87" t="s">
        <v>26</v>
      </c>
      <c r="AA87" t="s">
        <v>587</v>
      </c>
      <c r="AB87" t="s">
        <v>573</v>
      </c>
      <c r="BC87">
        <v>1</v>
      </c>
    </row>
    <row r="88" spans="1:55" x14ac:dyDescent="0.2">
      <c r="A88" t="s">
        <v>9</v>
      </c>
      <c r="B88" t="s">
        <v>18</v>
      </c>
      <c r="C88">
        <v>1692219</v>
      </c>
      <c r="D88">
        <v>1692577</v>
      </c>
      <c r="E88">
        <v>171</v>
      </c>
      <c r="F88">
        <f t="shared" si="7"/>
        <v>1692398</v>
      </c>
      <c r="G88" t="s">
        <v>11</v>
      </c>
      <c r="H88">
        <v>1691265</v>
      </c>
      <c r="I88">
        <v>1692389</v>
      </c>
      <c r="J88">
        <v>1125</v>
      </c>
      <c r="K88" t="s">
        <v>28</v>
      </c>
      <c r="L88" t="s">
        <v>588</v>
      </c>
      <c r="M88" t="s">
        <v>590</v>
      </c>
      <c r="N88" s="3" t="s">
        <v>589</v>
      </c>
      <c r="O88" t="s">
        <v>39</v>
      </c>
      <c r="P88" t="s">
        <v>612</v>
      </c>
      <c r="Q88" s="4">
        <v>1691265</v>
      </c>
      <c r="R88" s="5">
        <v>1692389</v>
      </c>
      <c r="S88">
        <f>Q88-F88</f>
        <v>-1133</v>
      </c>
      <c r="T88">
        <f>R88-F88</f>
        <v>-9</v>
      </c>
      <c r="U88">
        <v>1</v>
      </c>
      <c r="V88">
        <v>1</v>
      </c>
      <c r="W88">
        <v>2</v>
      </c>
      <c r="X88">
        <f t="shared" si="8"/>
        <v>0.5</v>
      </c>
      <c r="Y88">
        <f t="shared" ref="Y88:Y93" si="10">IF(V88=W88,1,0)</f>
        <v>0</v>
      </c>
      <c r="Z88" t="s">
        <v>591</v>
      </c>
      <c r="AA88" s="1" t="s">
        <v>592</v>
      </c>
      <c r="AB88" t="s">
        <v>572</v>
      </c>
      <c r="AD88" s="3"/>
    </row>
    <row r="89" spans="1:55" x14ac:dyDescent="0.2">
      <c r="A89" t="s">
        <v>9</v>
      </c>
      <c r="B89" t="s">
        <v>37</v>
      </c>
      <c r="C89">
        <v>1692219</v>
      </c>
      <c r="D89">
        <v>1692577</v>
      </c>
      <c r="E89">
        <v>171</v>
      </c>
      <c r="F89">
        <f t="shared" si="7"/>
        <v>1692398</v>
      </c>
      <c r="G89" t="s">
        <v>11</v>
      </c>
      <c r="H89">
        <v>1691265</v>
      </c>
      <c r="I89">
        <v>1692389</v>
      </c>
      <c r="J89">
        <v>1125</v>
      </c>
      <c r="K89" t="s">
        <v>28</v>
      </c>
      <c r="L89" t="s">
        <v>588</v>
      </c>
      <c r="M89" t="s">
        <v>590</v>
      </c>
      <c r="N89" s="3" t="s">
        <v>589</v>
      </c>
      <c r="O89" t="s">
        <v>39</v>
      </c>
      <c r="P89" t="s">
        <v>612</v>
      </c>
      <c r="Q89" s="4">
        <v>1691265</v>
      </c>
      <c r="R89" s="5">
        <v>1692389</v>
      </c>
      <c r="S89">
        <f>Q89-F89</f>
        <v>-1133</v>
      </c>
      <c r="T89">
        <f>R89-F89</f>
        <v>-9</v>
      </c>
      <c r="V89">
        <v>1</v>
      </c>
      <c r="W89">
        <v>2</v>
      </c>
      <c r="X89">
        <f t="shared" si="8"/>
        <v>0.5</v>
      </c>
      <c r="Y89">
        <f t="shared" si="10"/>
        <v>0</v>
      </c>
      <c r="Z89" t="s">
        <v>591</v>
      </c>
      <c r="AA89" s="1" t="s">
        <v>592</v>
      </c>
      <c r="AB89" t="s">
        <v>572</v>
      </c>
      <c r="AD89" s="3"/>
    </row>
    <row r="90" spans="1:55" x14ac:dyDescent="0.2">
      <c r="A90" t="s">
        <v>9</v>
      </c>
      <c r="B90" t="s">
        <v>18</v>
      </c>
      <c r="C90">
        <v>1692219</v>
      </c>
      <c r="D90">
        <v>1692577</v>
      </c>
      <c r="E90">
        <v>215</v>
      </c>
      <c r="F90">
        <f t="shared" si="7"/>
        <v>1692398</v>
      </c>
      <c r="G90" t="s">
        <v>27</v>
      </c>
      <c r="H90">
        <v>1691934</v>
      </c>
      <c r="I90">
        <v>1692433</v>
      </c>
      <c r="J90">
        <v>500</v>
      </c>
      <c r="K90" t="s">
        <v>28</v>
      </c>
      <c r="L90" t="s">
        <v>396</v>
      </c>
      <c r="M90" t="s">
        <v>398</v>
      </c>
      <c r="N90" t="s">
        <v>397</v>
      </c>
      <c r="O90" t="s">
        <v>401</v>
      </c>
      <c r="Q90" t="s">
        <v>399</v>
      </c>
      <c r="R90" t="s">
        <v>400</v>
      </c>
      <c r="S90">
        <f>Q90-F90</f>
        <v>36</v>
      </c>
      <c r="T90">
        <f>R90-F90</f>
        <v>713</v>
      </c>
      <c r="U90">
        <v>1</v>
      </c>
      <c r="V90">
        <v>2</v>
      </c>
      <c r="W90">
        <v>2</v>
      </c>
      <c r="X90">
        <f t="shared" si="8"/>
        <v>1</v>
      </c>
      <c r="Y90">
        <f t="shared" si="10"/>
        <v>1</v>
      </c>
      <c r="Z90" t="s">
        <v>398</v>
      </c>
      <c r="AA90" s="1" t="s">
        <v>592</v>
      </c>
      <c r="AB90" t="s">
        <v>572</v>
      </c>
    </row>
    <row r="91" spans="1:55" x14ac:dyDescent="0.2">
      <c r="A91" t="s">
        <v>9</v>
      </c>
      <c r="B91" t="s">
        <v>18</v>
      </c>
      <c r="C91">
        <v>1692219</v>
      </c>
      <c r="D91">
        <v>1692577</v>
      </c>
      <c r="E91">
        <v>144</v>
      </c>
      <c r="F91">
        <f t="shared" si="7"/>
        <v>1692398</v>
      </c>
      <c r="G91" t="s">
        <v>11</v>
      </c>
      <c r="H91">
        <v>1692434</v>
      </c>
      <c r="I91">
        <v>1693111</v>
      </c>
      <c r="J91">
        <v>678</v>
      </c>
      <c r="K91" t="s">
        <v>28</v>
      </c>
      <c r="L91" t="s">
        <v>396</v>
      </c>
      <c r="M91" t="s">
        <v>398</v>
      </c>
      <c r="N91" t="s">
        <v>397</v>
      </c>
      <c r="O91" t="s">
        <v>401</v>
      </c>
      <c r="Q91" t="s">
        <v>399</v>
      </c>
      <c r="R91" t="s">
        <v>400</v>
      </c>
      <c r="S91">
        <f>Q91-F91</f>
        <v>36</v>
      </c>
      <c r="T91">
        <f>R91-F91</f>
        <v>713</v>
      </c>
      <c r="V91">
        <v>2</v>
      </c>
      <c r="W91">
        <v>2</v>
      </c>
      <c r="X91">
        <f t="shared" si="8"/>
        <v>1</v>
      </c>
      <c r="Y91">
        <f t="shared" si="10"/>
        <v>1</v>
      </c>
      <c r="Z91" t="s">
        <v>398</v>
      </c>
      <c r="AA91" s="1" t="s">
        <v>592</v>
      </c>
      <c r="AB91" t="s">
        <v>572</v>
      </c>
    </row>
    <row r="92" spans="1:55" x14ac:dyDescent="0.2">
      <c r="A92" t="s">
        <v>9</v>
      </c>
      <c r="B92" t="s">
        <v>37</v>
      </c>
      <c r="C92">
        <v>1692219</v>
      </c>
      <c r="D92">
        <v>1692577</v>
      </c>
      <c r="E92">
        <v>215</v>
      </c>
      <c r="F92">
        <f t="shared" si="7"/>
        <v>1692398</v>
      </c>
      <c r="G92" t="s">
        <v>27</v>
      </c>
      <c r="H92">
        <v>1691934</v>
      </c>
      <c r="I92">
        <v>1692433</v>
      </c>
      <c r="J92">
        <v>500</v>
      </c>
      <c r="K92" t="s">
        <v>28</v>
      </c>
      <c r="L92" t="s">
        <v>396</v>
      </c>
      <c r="M92" t="s">
        <v>398</v>
      </c>
      <c r="N92" t="s">
        <v>397</v>
      </c>
      <c r="O92" t="s">
        <v>401</v>
      </c>
      <c r="Q92" t="s">
        <v>399</v>
      </c>
      <c r="R92" t="s">
        <v>400</v>
      </c>
      <c r="S92">
        <f>Q92-F92</f>
        <v>36</v>
      </c>
      <c r="T92">
        <f>R92-F92</f>
        <v>713</v>
      </c>
      <c r="V92">
        <v>2</v>
      </c>
      <c r="W92">
        <v>2</v>
      </c>
      <c r="X92">
        <f t="shared" si="8"/>
        <v>1</v>
      </c>
      <c r="Y92">
        <f t="shared" si="10"/>
        <v>1</v>
      </c>
      <c r="Z92" t="s">
        <v>398</v>
      </c>
      <c r="AA92" s="1" t="s">
        <v>592</v>
      </c>
      <c r="AB92" t="s">
        <v>572</v>
      </c>
    </row>
    <row r="93" spans="1:55" x14ac:dyDescent="0.2">
      <c r="A93" t="s">
        <v>9</v>
      </c>
      <c r="B93" t="s">
        <v>37</v>
      </c>
      <c r="C93">
        <v>1692219</v>
      </c>
      <c r="D93">
        <v>1692577</v>
      </c>
      <c r="E93">
        <v>144</v>
      </c>
      <c r="F93">
        <f t="shared" si="7"/>
        <v>1692398</v>
      </c>
      <c r="G93" t="s">
        <v>11</v>
      </c>
      <c r="H93">
        <v>1692434</v>
      </c>
      <c r="I93">
        <v>1693111</v>
      </c>
      <c r="J93">
        <v>678</v>
      </c>
      <c r="K93" t="s">
        <v>28</v>
      </c>
      <c r="L93" t="s">
        <v>396</v>
      </c>
      <c r="M93" t="s">
        <v>398</v>
      </c>
      <c r="N93" t="s">
        <v>397</v>
      </c>
      <c r="O93" t="s">
        <v>401</v>
      </c>
      <c r="Q93" t="s">
        <v>399</v>
      </c>
      <c r="R93" t="s">
        <v>400</v>
      </c>
      <c r="S93">
        <f>Q93-F93</f>
        <v>36</v>
      </c>
      <c r="T93">
        <f>R93-F93</f>
        <v>713</v>
      </c>
      <c r="V93">
        <v>2</v>
      </c>
      <c r="W93">
        <v>2</v>
      </c>
      <c r="X93">
        <f t="shared" si="8"/>
        <v>1</v>
      </c>
      <c r="Y93">
        <f t="shared" si="10"/>
        <v>1</v>
      </c>
      <c r="Z93" t="s">
        <v>398</v>
      </c>
      <c r="AA93" s="1" t="s">
        <v>592</v>
      </c>
      <c r="AB93" t="s">
        <v>572</v>
      </c>
    </row>
    <row r="94" spans="1:55" x14ac:dyDescent="0.2">
      <c r="A94" t="s">
        <v>9</v>
      </c>
      <c r="B94" t="s">
        <v>18</v>
      </c>
      <c r="C94">
        <v>1717414</v>
      </c>
      <c r="D94">
        <v>1717767</v>
      </c>
      <c r="E94">
        <v>354</v>
      </c>
      <c r="F94">
        <f t="shared" si="7"/>
        <v>1717590.5</v>
      </c>
      <c r="G94" t="s">
        <v>11</v>
      </c>
      <c r="H94">
        <v>1715785</v>
      </c>
      <c r="I94">
        <v>1717809</v>
      </c>
      <c r="J94">
        <v>2025</v>
      </c>
      <c r="K94" t="s">
        <v>28</v>
      </c>
      <c r="L94" t="s">
        <v>402</v>
      </c>
      <c r="M94" t="s">
        <v>404</v>
      </c>
      <c r="N94" t="s">
        <v>403</v>
      </c>
      <c r="O94" t="s">
        <v>407</v>
      </c>
      <c r="Q94" t="s">
        <v>405</v>
      </c>
      <c r="R94" t="s">
        <v>406</v>
      </c>
      <c r="S94">
        <f>Q94-F94</f>
        <v>-1805.5</v>
      </c>
      <c r="T94">
        <f>R94-F94</f>
        <v>218.5</v>
      </c>
      <c r="V94" t="s">
        <v>39</v>
      </c>
      <c r="W94" t="s">
        <v>39</v>
      </c>
      <c r="Y94" t="s">
        <v>39</v>
      </c>
      <c r="Z94" t="s">
        <v>26</v>
      </c>
      <c r="AA94" s="1" t="s">
        <v>593</v>
      </c>
      <c r="AB94" t="s">
        <v>571</v>
      </c>
      <c r="BC94">
        <v>0</v>
      </c>
    </row>
    <row r="95" spans="1:55" x14ac:dyDescent="0.2">
      <c r="A95" t="s">
        <v>9</v>
      </c>
      <c r="B95" t="s">
        <v>18</v>
      </c>
      <c r="C95">
        <v>1718988</v>
      </c>
      <c r="D95">
        <v>1719281</v>
      </c>
      <c r="E95">
        <v>294</v>
      </c>
      <c r="F95">
        <f t="shared" si="7"/>
        <v>1719134.5</v>
      </c>
      <c r="G95" t="s">
        <v>27</v>
      </c>
      <c r="H95">
        <v>1718791</v>
      </c>
      <c r="I95">
        <v>1719290</v>
      </c>
      <c r="J95">
        <v>500</v>
      </c>
      <c r="K95" t="s">
        <v>10</v>
      </c>
      <c r="L95" t="s">
        <v>408</v>
      </c>
      <c r="M95" t="s">
        <v>410</v>
      </c>
      <c r="N95" t="s">
        <v>409</v>
      </c>
      <c r="O95" t="s">
        <v>413</v>
      </c>
      <c r="Q95" t="s">
        <v>412</v>
      </c>
      <c r="R95" t="s">
        <v>411</v>
      </c>
      <c r="S95">
        <f>Q95-F95</f>
        <v>-344.5</v>
      </c>
      <c r="T95">
        <f>R95-F95</f>
        <v>-1027.5</v>
      </c>
      <c r="U95">
        <v>1</v>
      </c>
      <c r="V95">
        <v>1</v>
      </c>
      <c r="W95">
        <v>2</v>
      </c>
      <c r="X95">
        <f t="shared" si="8"/>
        <v>0.5</v>
      </c>
      <c r="Y95">
        <f>IF(V95=W95,1,0)</f>
        <v>0</v>
      </c>
      <c r="Z95" t="s">
        <v>414</v>
      </c>
      <c r="AA95" s="1" t="s">
        <v>594</v>
      </c>
      <c r="AB95" t="s">
        <v>573</v>
      </c>
    </row>
    <row r="96" spans="1:55" x14ac:dyDescent="0.2">
      <c r="A96" t="s">
        <v>9</v>
      </c>
      <c r="B96" t="s">
        <v>18</v>
      </c>
      <c r="C96">
        <v>1718988</v>
      </c>
      <c r="D96">
        <v>1719281</v>
      </c>
      <c r="E96">
        <v>294</v>
      </c>
      <c r="F96">
        <f t="shared" si="7"/>
        <v>1719134.5</v>
      </c>
      <c r="G96" t="s">
        <v>11</v>
      </c>
      <c r="H96">
        <v>1718884</v>
      </c>
      <c r="I96">
        <v>1719567</v>
      </c>
      <c r="J96">
        <v>684</v>
      </c>
      <c r="K96" t="s">
        <v>28</v>
      </c>
      <c r="L96" t="s">
        <v>415</v>
      </c>
      <c r="M96" t="s">
        <v>417</v>
      </c>
      <c r="N96" t="s">
        <v>416</v>
      </c>
      <c r="O96" t="s">
        <v>25</v>
      </c>
      <c r="Q96" t="s">
        <v>418</v>
      </c>
      <c r="R96" t="s">
        <v>419</v>
      </c>
      <c r="S96">
        <f>Q96-F96</f>
        <v>-250.5</v>
      </c>
      <c r="T96">
        <f>R96-F96</f>
        <v>432.5</v>
      </c>
      <c r="V96" t="s">
        <v>39</v>
      </c>
      <c r="W96" t="s">
        <v>39</v>
      </c>
      <c r="Y96" t="s">
        <v>39</v>
      </c>
      <c r="Z96" t="s">
        <v>26</v>
      </c>
      <c r="AA96" s="1" t="s">
        <v>594</v>
      </c>
      <c r="AB96" t="s">
        <v>573</v>
      </c>
      <c r="BC96">
        <v>1</v>
      </c>
    </row>
    <row r="97" spans="1:55" x14ac:dyDescent="0.2">
      <c r="A97" t="s">
        <v>9</v>
      </c>
      <c r="B97" t="s">
        <v>18</v>
      </c>
      <c r="C97">
        <v>1718988</v>
      </c>
      <c r="D97">
        <v>1719281</v>
      </c>
      <c r="E97">
        <v>152</v>
      </c>
      <c r="F97">
        <f t="shared" si="7"/>
        <v>1719134.5</v>
      </c>
      <c r="G97" t="s">
        <v>27</v>
      </c>
      <c r="H97">
        <v>1719130</v>
      </c>
      <c r="I97">
        <v>1719629</v>
      </c>
      <c r="J97">
        <v>500</v>
      </c>
      <c r="K97" t="s">
        <v>28</v>
      </c>
      <c r="L97" t="s">
        <v>420</v>
      </c>
      <c r="M97" t="s">
        <v>422</v>
      </c>
      <c r="N97" t="s">
        <v>421</v>
      </c>
      <c r="O97" t="s">
        <v>425</v>
      </c>
      <c r="Q97" t="s">
        <v>423</v>
      </c>
      <c r="R97" t="s">
        <v>424</v>
      </c>
      <c r="S97">
        <f>Q97-F97</f>
        <v>495.5</v>
      </c>
      <c r="T97">
        <f>R97-F97</f>
        <v>1676.5</v>
      </c>
      <c r="V97" t="s">
        <v>39</v>
      </c>
      <c r="W97" t="s">
        <v>39</v>
      </c>
      <c r="Y97" t="s">
        <v>39</v>
      </c>
      <c r="Z97" t="s">
        <v>26</v>
      </c>
      <c r="AA97" s="1" t="s">
        <v>594</v>
      </c>
      <c r="AB97" t="s">
        <v>573</v>
      </c>
    </row>
    <row r="98" spans="1:55" x14ac:dyDescent="0.2">
      <c r="A98" t="s">
        <v>9</v>
      </c>
      <c r="B98" t="s">
        <v>18</v>
      </c>
      <c r="C98">
        <v>1723013</v>
      </c>
      <c r="D98">
        <v>1723240</v>
      </c>
      <c r="E98">
        <v>185</v>
      </c>
      <c r="F98">
        <f t="shared" ref="F98:F124" si="11">AVERAGE(D98,C98)</f>
        <v>1723126.5</v>
      </c>
      <c r="G98" t="s">
        <v>27</v>
      </c>
      <c r="H98">
        <v>1722698</v>
      </c>
      <c r="I98">
        <v>1723197</v>
      </c>
      <c r="J98">
        <v>500</v>
      </c>
      <c r="K98" t="s">
        <v>28</v>
      </c>
      <c r="L98" t="s">
        <v>426</v>
      </c>
      <c r="M98" t="s">
        <v>428</v>
      </c>
      <c r="N98" t="s">
        <v>427</v>
      </c>
      <c r="O98" t="s">
        <v>431</v>
      </c>
      <c r="Q98" t="s">
        <v>429</v>
      </c>
      <c r="R98" t="s">
        <v>430</v>
      </c>
      <c r="S98">
        <f>Q98-F98</f>
        <v>71.5</v>
      </c>
      <c r="T98">
        <f>R98-F98</f>
        <v>667.5</v>
      </c>
      <c r="V98" t="s">
        <v>39</v>
      </c>
      <c r="W98" t="s">
        <v>39</v>
      </c>
      <c r="Y98" t="s">
        <v>39</v>
      </c>
      <c r="Z98" t="s">
        <v>26</v>
      </c>
      <c r="AA98" s="1" t="s">
        <v>89</v>
      </c>
      <c r="AB98" t="s">
        <v>572</v>
      </c>
    </row>
    <row r="99" spans="1:55" x14ac:dyDescent="0.2">
      <c r="A99" t="s">
        <v>9</v>
      </c>
      <c r="B99" t="s">
        <v>18</v>
      </c>
      <c r="C99">
        <v>1739347</v>
      </c>
      <c r="D99">
        <v>1739640</v>
      </c>
      <c r="E99">
        <v>211</v>
      </c>
      <c r="F99">
        <f t="shared" si="11"/>
        <v>1739493.5</v>
      </c>
      <c r="G99" t="s">
        <v>11</v>
      </c>
      <c r="H99">
        <v>1739430</v>
      </c>
      <c r="I99">
        <v>1740857</v>
      </c>
      <c r="J99">
        <v>1428</v>
      </c>
      <c r="K99" t="s">
        <v>28</v>
      </c>
      <c r="L99" t="s">
        <v>432</v>
      </c>
      <c r="M99" t="s">
        <v>434</v>
      </c>
      <c r="N99" t="s">
        <v>433</v>
      </c>
      <c r="O99" t="s">
        <v>437</v>
      </c>
      <c r="Q99" t="s">
        <v>435</v>
      </c>
      <c r="R99" t="s">
        <v>436</v>
      </c>
      <c r="S99">
        <f>Q99-F99</f>
        <v>-63.5</v>
      </c>
      <c r="T99">
        <f>R99-F99</f>
        <v>1363.5</v>
      </c>
      <c r="U99">
        <v>1</v>
      </c>
      <c r="V99">
        <v>8</v>
      </c>
      <c r="W99">
        <v>8</v>
      </c>
      <c r="X99">
        <f t="shared" si="8"/>
        <v>1</v>
      </c>
      <c r="Y99">
        <f>IF(V99=W99,1,0)</f>
        <v>1</v>
      </c>
      <c r="Z99" t="s">
        <v>434</v>
      </c>
      <c r="AA99" s="1" t="s">
        <v>595</v>
      </c>
      <c r="AB99" t="s">
        <v>571</v>
      </c>
    </row>
    <row r="100" spans="1:55" x14ac:dyDescent="0.2">
      <c r="A100" t="s">
        <v>9</v>
      </c>
      <c r="B100" t="s">
        <v>18</v>
      </c>
      <c r="C100">
        <v>1775537</v>
      </c>
      <c r="D100">
        <v>1775778</v>
      </c>
      <c r="E100">
        <v>242</v>
      </c>
      <c r="F100">
        <f t="shared" si="11"/>
        <v>1775657.5</v>
      </c>
      <c r="G100" t="s">
        <v>11</v>
      </c>
      <c r="H100">
        <v>1773915</v>
      </c>
      <c r="I100">
        <v>1776266</v>
      </c>
      <c r="J100">
        <v>2352</v>
      </c>
      <c r="K100" t="s">
        <v>28</v>
      </c>
      <c r="L100" t="s">
        <v>438</v>
      </c>
      <c r="M100" t="s">
        <v>440</v>
      </c>
      <c r="N100" t="s">
        <v>439</v>
      </c>
      <c r="O100" t="s">
        <v>443</v>
      </c>
      <c r="Q100" t="s">
        <v>441</v>
      </c>
      <c r="R100" t="s">
        <v>442</v>
      </c>
      <c r="S100">
        <f>Q100-F100</f>
        <v>-1742.5</v>
      </c>
      <c r="T100">
        <f>R100-F100</f>
        <v>608.5</v>
      </c>
      <c r="U100">
        <v>1</v>
      </c>
      <c r="V100">
        <v>1</v>
      </c>
      <c r="W100">
        <v>2</v>
      </c>
      <c r="X100">
        <f t="shared" si="8"/>
        <v>0.5</v>
      </c>
      <c r="Y100">
        <f>IF(V100=W100,1,0)</f>
        <v>0</v>
      </c>
      <c r="Z100" t="s">
        <v>444</v>
      </c>
      <c r="AA100" s="1" t="s">
        <v>596</v>
      </c>
      <c r="AB100" t="s">
        <v>573</v>
      </c>
    </row>
    <row r="101" spans="1:55" x14ac:dyDescent="0.2">
      <c r="A101" t="s">
        <v>9</v>
      </c>
      <c r="B101" t="s">
        <v>18</v>
      </c>
      <c r="C101">
        <v>1778209</v>
      </c>
      <c r="D101">
        <v>1778575</v>
      </c>
      <c r="E101">
        <v>194</v>
      </c>
      <c r="F101">
        <f t="shared" si="11"/>
        <v>1778392</v>
      </c>
      <c r="G101" t="s">
        <v>11</v>
      </c>
      <c r="H101">
        <v>1777719</v>
      </c>
      <c r="I101">
        <v>1778402</v>
      </c>
      <c r="J101">
        <v>684</v>
      </c>
      <c r="K101" t="s">
        <v>28</v>
      </c>
      <c r="L101" t="s">
        <v>445</v>
      </c>
      <c r="M101" t="s">
        <v>447</v>
      </c>
      <c r="N101" t="s">
        <v>446</v>
      </c>
      <c r="O101" t="s">
        <v>450</v>
      </c>
      <c r="Q101" t="s">
        <v>448</v>
      </c>
      <c r="R101" t="s">
        <v>449</v>
      </c>
      <c r="S101">
        <f>Q101-F101</f>
        <v>-673</v>
      </c>
      <c r="T101">
        <f>R101-F101</f>
        <v>10</v>
      </c>
      <c r="U101">
        <v>1</v>
      </c>
      <c r="V101">
        <v>2</v>
      </c>
      <c r="W101">
        <v>2</v>
      </c>
      <c r="X101">
        <f t="shared" si="8"/>
        <v>1</v>
      </c>
      <c r="Y101">
        <f>IF(V101=W101,1,0)</f>
        <v>1</v>
      </c>
      <c r="Z101" t="s">
        <v>447</v>
      </c>
      <c r="AA101" s="1" t="s">
        <v>597</v>
      </c>
      <c r="AB101" t="s">
        <v>571</v>
      </c>
    </row>
    <row r="102" spans="1:55" x14ac:dyDescent="0.2">
      <c r="A102" t="s">
        <v>9</v>
      </c>
      <c r="B102" t="s">
        <v>174</v>
      </c>
      <c r="C102">
        <v>1778209</v>
      </c>
      <c r="D102">
        <v>1778575</v>
      </c>
      <c r="E102">
        <v>194</v>
      </c>
      <c r="F102">
        <f t="shared" si="11"/>
        <v>1778392</v>
      </c>
      <c r="G102" t="s">
        <v>11</v>
      </c>
      <c r="H102">
        <v>1777719</v>
      </c>
      <c r="I102">
        <v>1778402</v>
      </c>
      <c r="J102">
        <v>684</v>
      </c>
      <c r="K102" t="s">
        <v>28</v>
      </c>
      <c r="L102" t="s">
        <v>445</v>
      </c>
      <c r="M102" t="s">
        <v>447</v>
      </c>
      <c r="N102" t="s">
        <v>446</v>
      </c>
      <c r="O102" t="s">
        <v>450</v>
      </c>
      <c r="Q102" t="s">
        <v>448</v>
      </c>
      <c r="R102" t="s">
        <v>449</v>
      </c>
      <c r="S102">
        <f>Q102-F102</f>
        <v>-673</v>
      </c>
      <c r="T102">
        <f>R102-F102</f>
        <v>10</v>
      </c>
      <c r="V102">
        <v>2</v>
      </c>
      <c r="W102">
        <v>2</v>
      </c>
      <c r="X102">
        <f t="shared" si="8"/>
        <v>1</v>
      </c>
      <c r="Y102">
        <f>IF(V102=W102,1,0)</f>
        <v>1</v>
      </c>
      <c r="Z102" t="s">
        <v>447</v>
      </c>
      <c r="AA102" s="1" t="s">
        <v>597</v>
      </c>
      <c r="AB102" t="s">
        <v>571</v>
      </c>
    </row>
    <row r="103" spans="1:55" x14ac:dyDescent="0.2">
      <c r="A103" t="s">
        <v>9</v>
      </c>
      <c r="B103" t="s">
        <v>37</v>
      </c>
      <c r="C103">
        <v>1778209</v>
      </c>
      <c r="D103">
        <v>1778575</v>
      </c>
      <c r="E103">
        <v>194</v>
      </c>
      <c r="F103">
        <f t="shared" si="11"/>
        <v>1778392</v>
      </c>
      <c r="G103" t="s">
        <v>11</v>
      </c>
      <c r="H103">
        <v>1777719</v>
      </c>
      <c r="I103">
        <v>1778402</v>
      </c>
      <c r="J103">
        <v>684</v>
      </c>
      <c r="K103" t="s">
        <v>28</v>
      </c>
      <c r="L103" t="s">
        <v>445</v>
      </c>
      <c r="M103" t="s">
        <v>447</v>
      </c>
      <c r="N103" t="s">
        <v>446</v>
      </c>
      <c r="O103" t="s">
        <v>450</v>
      </c>
      <c r="Q103" t="s">
        <v>448</v>
      </c>
      <c r="R103" t="s">
        <v>449</v>
      </c>
      <c r="S103">
        <f>Q103-F103</f>
        <v>-673</v>
      </c>
      <c r="T103">
        <f>R103-F103</f>
        <v>10</v>
      </c>
      <c r="V103">
        <v>2</v>
      </c>
      <c r="W103">
        <v>2</v>
      </c>
      <c r="X103">
        <f t="shared" si="8"/>
        <v>1</v>
      </c>
      <c r="Y103">
        <f>IF(V103=W103,1,0)</f>
        <v>1</v>
      </c>
      <c r="Z103" t="s">
        <v>447</v>
      </c>
      <c r="AA103" s="1" t="s">
        <v>597</v>
      </c>
      <c r="AB103" t="s">
        <v>571</v>
      </c>
    </row>
    <row r="104" spans="1:55" x14ac:dyDescent="0.2">
      <c r="A104" t="s">
        <v>9</v>
      </c>
      <c r="B104" t="s">
        <v>18</v>
      </c>
      <c r="C104">
        <v>1778209</v>
      </c>
      <c r="D104">
        <v>1778575</v>
      </c>
      <c r="E104">
        <v>168</v>
      </c>
      <c r="F104">
        <f t="shared" si="11"/>
        <v>1778392</v>
      </c>
      <c r="G104" t="s">
        <v>11</v>
      </c>
      <c r="H104">
        <v>1778408</v>
      </c>
      <c r="I104">
        <v>1779754</v>
      </c>
      <c r="J104">
        <v>1347</v>
      </c>
      <c r="K104" t="s">
        <v>10</v>
      </c>
      <c r="L104" t="s">
        <v>451</v>
      </c>
      <c r="M104" t="s">
        <v>453</v>
      </c>
      <c r="N104" t="s">
        <v>452</v>
      </c>
      <c r="O104" t="s">
        <v>456</v>
      </c>
      <c r="Q104" t="s">
        <v>455</v>
      </c>
      <c r="R104" t="s">
        <v>454</v>
      </c>
      <c r="S104">
        <f>Q104-F104</f>
        <v>1362</v>
      </c>
      <c r="T104">
        <f>R104-F104</f>
        <v>16</v>
      </c>
      <c r="U104">
        <v>1</v>
      </c>
      <c r="V104" t="s">
        <v>39</v>
      </c>
      <c r="W104" t="s">
        <v>39</v>
      </c>
      <c r="Y104" t="s">
        <v>39</v>
      </c>
      <c r="Z104" t="s">
        <v>26</v>
      </c>
      <c r="AA104" s="1" t="s">
        <v>597</v>
      </c>
      <c r="AB104" t="s">
        <v>571</v>
      </c>
      <c r="BC104">
        <v>0</v>
      </c>
    </row>
    <row r="105" spans="1:55" x14ac:dyDescent="0.2">
      <c r="A105" t="s">
        <v>9</v>
      </c>
      <c r="B105" t="s">
        <v>174</v>
      </c>
      <c r="C105">
        <v>1778209</v>
      </c>
      <c r="D105">
        <v>1778575</v>
      </c>
      <c r="E105">
        <v>168</v>
      </c>
      <c r="F105">
        <f t="shared" si="11"/>
        <v>1778392</v>
      </c>
      <c r="G105" t="s">
        <v>11</v>
      </c>
      <c r="H105">
        <v>1778408</v>
      </c>
      <c r="I105">
        <v>1779754</v>
      </c>
      <c r="J105">
        <v>1347</v>
      </c>
      <c r="K105" t="s">
        <v>10</v>
      </c>
      <c r="L105" t="s">
        <v>451</v>
      </c>
      <c r="M105" t="s">
        <v>453</v>
      </c>
      <c r="N105" t="s">
        <v>452</v>
      </c>
      <c r="O105" t="s">
        <v>456</v>
      </c>
      <c r="Q105" t="s">
        <v>455</v>
      </c>
      <c r="R105" t="s">
        <v>454</v>
      </c>
      <c r="S105">
        <f>Q105-F105</f>
        <v>1362</v>
      </c>
      <c r="T105">
        <f>R105-F105</f>
        <v>16</v>
      </c>
      <c r="V105" t="s">
        <v>39</v>
      </c>
      <c r="W105" t="s">
        <v>39</v>
      </c>
      <c r="Y105" t="s">
        <v>39</v>
      </c>
      <c r="Z105" t="s">
        <v>26</v>
      </c>
      <c r="AA105" s="1" t="s">
        <v>597</v>
      </c>
      <c r="AB105" t="s">
        <v>571</v>
      </c>
    </row>
    <row r="106" spans="1:55" x14ac:dyDescent="0.2">
      <c r="A106" t="s">
        <v>9</v>
      </c>
      <c r="B106" t="s">
        <v>37</v>
      </c>
      <c r="C106">
        <v>1778209</v>
      </c>
      <c r="D106">
        <v>1778575</v>
      </c>
      <c r="E106">
        <v>168</v>
      </c>
      <c r="F106">
        <f t="shared" si="11"/>
        <v>1778392</v>
      </c>
      <c r="G106" t="s">
        <v>11</v>
      </c>
      <c r="H106">
        <v>1778408</v>
      </c>
      <c r="I106">
        <v>1779754</v>
      </c>
      <c r="J106">
        <v>1347</v>
      </c>
      <c r="K106" t="s">
        <v>10</v>
      </c>
      <c r="L106" t="s">
        <v>451</v>
      </c>
      <c r="M106" t="s">
        <v>453</v>
      </c>
      <c r="N106" t="s">
        <v>452</v>
      </c>
      <c r="O106" t="s">
        <v>456</v>
      </c>
      <c r="Q106" t="s">
        <v>455</v>
      </c>
      <c r="R106" t="s">
        <v>454</v>
      </c>
      <c r="S106">
        <f>Q106-F106</f>
        <v>1362</v>
      </c>
      <c r="T106">
        <f>R106-F106</f>
        <v>16</v>
      </c>
      <c r="V106" t="s">
        <v>39</v>
      </c>
      <c r="W106" t="s">
        <v>39</v>
      </c>
      <c r="Y106" t="s">
        <v>39</v>
      </c>
      <c r="Z106" t="s">
        <v>26</v>
      </c>
      <c r="AA106" s="1" t="s">
        <v>597</v>
      </c>
      <c r="AB106" t="s">
        <v>571</v>
      </c>
    </row>
    <row r="107" spans="1:55" x14ac:dyDescent="0.2">
      <c r="A107" t="s">
        <v>9</v>
      </c>
      <c r="B107" t="s">
        <v>18</v>
      </c>
      <c r="C107">
        <v>1793787</v>
      </c>
      <c r="D107">
        <v>1794091</v>
      </c>
      <c r="E107">
        <v>305</v>
      </c>
      <c r="F107">
        <f t="shared" si="11"/>
        <v>1793939</v>
      </c>
      <c r="G107" t="s">
        <v>27</v>
      </c>
      <c r="H107">
        <v>1793754</v>
      </c>
      <c r="I107">
        <v>1794253</v>
      </c>
      <c r="J107">
        <v>500</v>
      </c>
      <c r="K107" t="s">
        <v>10</v>
      </c>
      <c r="L107" t="s">
        <v>457</v>
      </c>
      <c r="M107" t="s">
        <v>459</v>
      </c>
      <c r="N107" t="s">
        <v>458</v>
      </c>
      <c r="O107" t="s">
        <v>462</v>
      </c>
      <c r="Q107" t="s">
        <v>461</v>
      </c>
      <c r="R107" t="s">
        <v>460</v>
      </c>
      <c r="S107">
        <f>Q107-F107</f>
        <v>-186</v>
      </c>
      <c r="T107">
        <f>R107-F107</f>
        <v>-2255</v>
      </c>
      <c r="U107">
        <v>1</v>
      </c>
      <c r="V107">
        <v>2</v>
      </c>
      <c r="W107">
        <v>2</v>
      </c>
      <c r="X107">
        <f t="shared" si="8"/>
        <v>1</v>
      </c>
      <c r="Y107">
        <f>IF(V107=W107,1,0)</f>
        <v>1</v>
      </c>
      <c r="Z107" t="s">
        <v>459</v>
      </c>
      <c r="AA107" s="1" t="s">
        <v>598</v>
      </c>
      <c r="AB107" t="s">
        <v>572</v>
      </c>
    </row>
    <row r="108" spans="1:55" x14ac:dyDescent="0.2">
      <c r="A108" t="s">
        <v>9</v>
      </c>
      <c r="B108" t="s">
        <v>18</v>
      </c>
      <c r="C108">
        <v>1793787</v>
      </c>
      <c r="D108">
        <v>1794091</v>
      </c>
      <c r="E108">
        <v>291</v>
      </c>
      <c r="F108">
        <f t="shared" si="11"/>
        <v>1793939</v>
      </c>
      <c r="G108" t="s">
        <v>11</v>
      </c>
      <c r="H108">
        <v>1793801</v>
      </c>
      <c r="I108">
        <v>1794433</v>
      </c>
      <c r="J108">
        <v>633</v>
      </c>
      <c r="K108" t="s">
        <v>10</v>
      </c>
      <c r="L108" t="s">
        <v>463</v>
      </c>
      <c r="M108" t="s">
        <v>465</v>
      </c>
      <c r="N108" t="s">
        <v>464</v>
      </c>
      <c r="O108" t="s">
        <v>25</v>
      </c>
      <c r="Q108" t="s">
        <v>467</v>
      </c>
      <c r="R108" t="s">
        <v>466</v>
      </c>
      <c r="S108">
        <f>Q108-F108</f>
        <v>494</v>
      </c>
      <c r="T108">
        <f>R108-F108</f>
        <v>-138</v>
      </c>
      <c r="U108">
        <v>1</v>
      </c>
      <c r="V108">
        <v>1</v>
      </c>
      <c r="W108">
        <v>2</v>
      </c>
      <c r="X108">
        <f t="shared" si="8"/>
        <v>0.5</v>
      </c>
      <c r="Y108">
        <f>IF(V108=W108,1,0)</f>
        <v>0</v>
      </c>
      <c r="Z108" t="s">
        <v>599</v>
      </c>
      <c r="AA108" s="1" t="s">
        <v>598</v>
      </c>
      <c r="AB108" t="s">
        <v>572</v>
      </c>
    </row>
    <row r="109" spans="1:55" x14ac:dyDescent="0.2">
      <c r="A109" t="s">
        <v>9</v>
      </c>
      <c r="B109" t="s">
        <v>18</v>
      </c>
      <c r="C109">
        <v>1820798</v>
      </c>
      <c r="D109">
        <v>1821104</v>
      </c>
      <c r="E109">
        <v>148</v>
      </c>
      <c r="F109">
        <f t="shared" si="11"/>
        <v>1820951</v>
      </c>
      <c r="G109" t="s">
        <v>11</v>
      </c>
      <c r="H109">
        <v>1817907</v>
      </c>
      <c r="I109">
        <v>1820945</v>
      </c>
      <c r="J109">
        <v>3039</v>
      </c>
      <c r="K109" t="s">
        <v>28</v>
      </c>
      <c r="L109" t="s">
        <v>468</v>
      </c>
      <c r="M109" t="s">
        <v>470</v>
      </c>
      <c r="N109" t="s">
        <v>469</v>
      </c>
      <c r="O109" t="s">
        <v>473</v>
      </c>
      <c r="Q109" t="s">
        <v>471</v>
      </c>
      <c r="R109" t="s">
        <v>472</v>
      </c>
      <c r="S109">
        <f>Q109-F109</f>
        <v>-3044</v>
      </c>
      <c r="T109">
        <f>R109-F109</f>
        <v>-6</v>
      </c>
      <c r="V109" t="s">
        <v>39</v>
      </c>
      <c r="W109" t="s">
        <v>39</v>
      </c>
      <c r="Y109" t="s">
        <v>39</v>
      </c>
      <c r="Z109" t="s">
        <v>26</v>
      </c>
      <c r="AA109" s="1" t="s">
        <v>575</v>
      </c>
      <c r="AB109" t="s">
        <v>571</v>
      </c>
      <c r="BC109">
        <v>0</v>
      </c>
    </row>
    <row r="110" spans="1:55" x14ac:dyDescent="0.2">
      <c r="A110" t="s">
        <v>9</v>
      </c>
      <c r="B110" t="s">
        <v>18</v>
      </c>
      <c r="C110">
        <v>1820798</v>
      </c>
      <c r="D110">
        <v>1821104</v>
      </c>
      <c r="E110">
        <v>150</v>
      </c>
      <c r="F110">
        <f t="shared" si="11"/>
        <v>1820951</v>
      </c>
      <c r="G110" t="s">
        <v>11</v>
      </c>
      <c r="H110">
        <v>1820955</v>
      </c>
      <c r="I110">
        <v>1821662</v>
      </c>
      <c r="J110">
        <v>708</v>
      </c>
      <c r="K110" t="s">
        <v>10</v>
      </c>
      <c r="L110" t="s">
        <v>474</v>
      </c>
      <c r="M110" t="s">
        <v>476</v>
      </c>
      <c r="N110" t="s">
        <v>475</v>
      </c>
      <c r="O110" t="s">
        <v>479</v>
      </c>
      <c r="Q110" t="s">
        <v>478</v>
      </c>
      <c r="R110" t="s">
        <v>477</v>
      </c>
      <c r="S110">
        <f>Q110-F110</f>
        <v>711</v>
      </c>
      <c r="T110">
        <f>R110-F110</f>
        <v>4</v>
      </c>
      <c r="V110" t="s">
        <v>39</v>
      </c>
      <c r="W110" t="s">
        <v>39</v>
      </c>
      <c r="Y110" t="s">
        <v>39</v>
      </c>
      <c r="Z110" t="s">
        <v>26</v>
      </c>
      <c r="AA110" s="1" t="s">
        <v>575</v>
      </c>
      <c r="AB110" t="s">
        <v>571</v>
      </c>
      <c r="BC110">
        <v>0</v>
      </c>
    </row>
    <row r="111" spans="1:55" x14ac:dyDescent="0.2">
      <c r="A111" t="s">
        <v>9</v>
      </c>
      <c r="B111" t="s">
        <v>37</v>
      </c>
      <c r="C111">
        <v>1847225</v>
      </c>
      <c r="D111">
        <v>1847511</v>
      </c>
      <c r="E111">
        <v>287</v>
      </c>
      <c r="F111">
        <f t="shared" si="11"/>
        <v>1847368</v>
      </c>
      <c r="G111" t="s">
        <v>11</v>
      </c>
      <c r="H111">
        <v>1846853</v>
      </c>
      <c r="I111">
        <v>1847644</v>
      </c>
      <c r="J111">
        <v>792</v>
      </c>
      <c r="K111" t="s">
        <v>28</v>
      </c>
      <c r="L111" t="s">
        <v>480</v>
      </c>
      <c r="M111" t="s">
        <v>482</v>
      </c>
      <c r="N111" t="s">
        <v>481</v>
      </c>
      <c r="O111" t="s">
        <v>25</v>
      </c>
      <c r="Q111" t="s">
        <v>483</v>
      </c>
      <c r="R111" t="s">
        <v>484</v>
      </c>
      <c r="S111">
        <f>Q111-F111</f>
        <v>-515</v>
      </c>
      <c r="T111">
        <f>R111-F111</f>
        <v>276</v>
      </c>
      <c r="U111">
        <v>1</v>
      </c>
      <c r="V111">
        <v>1</v>
      </c>
      <c r="W111">
        <v>2</v>
      </c>
      <c r="X111">
        <f t="shared" si="8"/>
        <v>0.5</v>
      </c>
      <c r="Y111">
        <f>IF(V111=W111,1,0)</f>
        <v>0</v>
      </c>
      <c r="Z111" t="s">
        <v>600</v>
      </c>
      <c r="AA111" s="1" t="s">
        <v>601</v>
      </c>
      <c r="AB111" t="s">
        <v>572</v>
      </c>
    </row>
    <row r="112" spans="1:55" x14ac:dyDescent="0.2">
      <c r="A112" t="s">
        <v>9</v>
      </c>
      <c r="B112" t="s">
        <v>37</v>
      </c>
      <c r="C112">
        <v>1847225</v>
      </c>
      <c r="D112">
        <v>1847511</v>
      </c>
      <c r="E112">
        <v>287</v>
      </c>
      <c r="F112">
        <f t="shared" si="11"/>
        <v>1847368</v>
      </c>
      <c r="G112" t="s">
        <v>27</v>
      </c>
      <c r="H112">
        <v>1847141</v>
      </c>
      <c r="I112">
        <v>1847640</v>
      </c>
      <c r="J112">
        <v>500</v>
      </c>
      <c r="K112" t="s">
        <v>28</v>
      </c>
      <c r="L112" t="s">
        <v>486</v>
      </c>
      <c r="M112" t="s">
        <v>485</v>
      </c>
      <c r="N112" t="s">
        <v>487</v>
      </c>
      <c r="O112" t="s">
        <v>490</v>
      </c>
      <c r="Q112" t="s">
        <v>488</v>
      </c>
      <c r="R112" t="s">
        <v>489</v>
      </c>
      <c r="S112">
        <f>Q112-F112</f>
        <v>273</v>
      </c>
      <c r="T112">
        <f>R112-F112</f>
        <v>581</v>
      </c>
      <c r="U112">
        <v>1</v>
      </c>
      <c r="V112">
        <v>2</v>
      </c>
      <c r="W112">
        <v>2</v>
      </c>
      <c r="X112">
        <f t="shared" si="8"/>
        <v>1</v>
      </c>
      <c r="Y112">
        <f>IF(V112=W112,1,0)</f>
        <v>1</v>
      </c>
      <c r="Z112" t="s">
        <v>485</v>
      </c>
      <c r="AA112" s="1" t="s">
        <v>601</v>
      </c>
      <c r="AB112" t="s">
        <v>572</v>
      </c>
    </row>
    <row r="113" spans="1:55" x14ac:dyDescent="0.2">
      <c r="A113" t="s">
        <v>9</v>
      </c>
      <c r="B113" t="s">
        <v>18</v>
      </c>
      <c r="C113">
        <v>1899298</v>
      </c>
      <c r="D113">
        <v>1899507</v>
      </c>
      <c r="E113">
        <v>125</v>
      </c>
      <c r="F113">
        <f t="shared" si="11"/>
        <v>1899402.5</v>
      </c>
      <c r="G113" t="s">
        <v>11</v>
      </c>
      <c r="H113">
        <v>1899063</v>
      </c>
      <c r="I113">
        <v>1899422</v>
      </c>
      <c r="J113">
        <v>360</v>
      </c>
      <c r="K113" t="s">
        <v>28</v>
      </c>
      <c r="L113" t="s">
        <v>491</v>
      </c>
      <c r="M113" t="s">
        <v>493</v>
      </c>
      <c r="N113" t="s">
        <v>492</v>
      </c>
      <c r="O113" t="s">
        <v>25</v>
      </c>
      <c r="Q113" t="s">
        <v>494</v>
      </c>
      <c r="R113" t="s">
        <v>495</v>
      </c>
      <c r="S113">
        <f>Q113-F113</f>
        <v>-339.5</v>
      </c>
      <c r="T113">
        <f>R113-F113</f>
        <v>19.5</v>
      </c>
      <c r="U113">
        <v>1</v>
      </c>
      <c r="V113">
        <v>5</v>
      </c>
      <c r="W113">
        <v>5</v>
      </c>
      <c r="X113">
        <f t="shared" si="8"/>
        <v>1</v>
      </c>
      <c r="Y113">
        <f>IF(V113=W113,1,0)</f>
        <v>1</v>
      </c>
      <c r="Z113" t="s">
        <v>493</v>
      </c>
      <c r="AA113" s="1" t="s">
        <v>602</v>
      </c>
      <c r="AB113" t="s">
        <v>571</v>
      </c>
    </row>
    <row r="114" spans="1:55" x14ac:dyDescent="0.2">
      <c r="A114" t="s">
        <v>9</v>
      </c>
      <c r="B114" t="s">
        <v>18</v>
      </c>
      <c r="C114">
        <v>1904272</v>
      </c>
      <c r="D114">
        <v>1904518</v>
      </c>
      <c r="E114">
        <v>247</v>
      </c>
      <c r="F114">
        <f t="shared" si="11"/>
        <v>1904395</v>
      </c>
      <c r="G114" t="s">
        <v>11</v>
      </c>
      <c r="H114">
        <v>1903499</v>
      </c>
      <c r="I114">
        <v>1905028</v>
      </c>
      <c r="J114">
        <v>1530</v>
      </c>
      <c r="K114" t="s">
        <v>28</v>
      </c>
      <c r="L114" t="s">
        <v>496</v>
      </c>
      <c r="M114" t="s">
        <v>498</v>
      </c>
      <c r="N114" t="s">
        <v>497</v>
      </c>
      <c r="O114" t="s">
        <v>25</v>
      </c>
      <c r="Q114" t="s">
        <v>499</v>
      </c>
      <c r="R114" t="s">
        <v>500</v>
      </c>
      <c r="S114">
        <f>Q114-F114</f>
        <v>-896</v>
      </c>
      <c r="T114">
        <f>R114-F114</f>
        <v>633</v>
      </c>
      <c r="V114" t="s">
        <v>39</v>
      </c>
      <c r="W114" t="s">
        <v>39</v>
      </c>
      <c r="Y114" t="s">
        <v>39</v>
      </c>
      <c r="Z114" t="s">
        <v>26</v>
      </c>
      <c r="AA114" s="1" t="s">
        <v>603</v>
      </c>
      <c r="AB114" t="s">
        <v>572</v>
      </c>
      <c r="BC114">
        <v>0</v>
      </c>
    </row>
    <row r="115" spans="1:55" x14ac:dyDescent="0.2">
      <c r="A115" t="s">
        <v>9</v>
      </c>
      <c r="B115" t="s">
        <v>37</v>
      </c>
      <c r="C115">
        <v>1904272</v>
      </c>
      <c r="D115">
        <v>1904518</v>
      </c>
      <c r="E115">
        <v>247</v>
      </c>
      <c r="F115">
        <f t="shared" si="11"/>
        <v>1904395</v>
      </c>
      <c r="G115" t="s">
        <v>11</v>
      </c>
      <c r="H115">
        <v>1903499</v>
      </c>
      <c r="I115">
        <v>1905028</v>
      </c>
      <c r="J115">
        <v>1530</v>
      </c>
      <c r="K115" t="s">
        <v>28</v>
      </c>
      <c r="L115" t="s">
        <v>496</v>
      </c>
      <c r="M115" t="s">
        <v>498</v>
      </c>
      <c r="N115" t="s">
        <v>497</v>
      </c>
      <c r="O115" t="s">
        <v>25</v>
      </c>
      <c r="Q115" t="s">
        <v>499</v>
      </c>
      <c r="R115" t="s">
        <v>500</v>
      </c>
      <c r="S115">
        <f>Q115-F115</f>
        <v>-896</v>
      </c>
      <c r="T115">
        <f>R115-F115</f>
        <v>633</v>
      </c>
      <c r="V115" t="s">
        <v>39</v>
      </c>
      <c r="W115" t="s">
        <v>39</v>
      </c>
      <c r="Y115" t="s">
        <v>39</v>
      </c>
      <c r="Z115" t="s">
        <v>26</v>
      </c>
      <c r="AA115" s="1" t="s">
        <v>603</v>
      </c>
      <c r="AB115" t="s">
        <v>572</v>
      </c>
    </row>
    <row r="116" spans="1:55" x14ac:dyDescent="0.2">
      <c r="A116" t="s">
        <v>9</v>
      </c>
      <c r="B116" t="s">
        <v>18</v>
      </c>
      <c r="C116">
        <v>1952519</v>
      </c>
      <c r="D116">
        <v>1952796</v>
      </c>
      <c r="E116">
        <v>278</v>
      </c>
      <c r="F116">
        <f t="shared" si="11"/>
        <v>1952657.5</v>
      </c>
      <c r="G116" t="s">
        <v>27</v>
      </c>
      <c r="H116">
        <v>1952478</v>
      </c>
      <c r="I116">
        <v>1952977</v>
      </c>
      <c r="J116">
        <v>500</v>
      </c>
      <c r="K116" t="s">
        <v>10</v>
      </c>
      <c r="L116" t="s">
        <v>506</v>
      </c>
      <c r="M116" t="s">
        <v>502</v>
      </c>
      <c r="N116" t="s">
        <v>501</v>
      </c>
      <c r="O116" t="s">
        <v>505</v>
      </c>
      <c r="Q116" t="s">
        <v>504</v>
      </c>
      <c r="R116" t="s">
        <v>503</v>
      </c>
      <c r="S116">
        <f>Q116-F116</f>
        <v>-180.5</v>
      </c>
      <c r="T116">
        <f>R116-F116</f>
        <v>-1469.5</v>
      </c>
      <c r="V116" t="s">
        <v>39</v>
      </c>
      <c r="W116" t="s">
        <v>39</v>
      </c>
      <c r="Y116" t="s">
        <v>39</v>
      </c>
      <c r="Z116" t="s">
        <v>26</v>
      </c>
      <c r="AA116" s="1" t="s">
        <v>598</v>
      </c>
      <c r="AB116" t="s">
        <v>572</v>
      </c>
    </row>
    <row r="117" spans="1:55" x14ac:dyDescent="0.2">
      <c r="A117" t="s">
        <v>9</v>
      </c>
      <c r="B117" t="s">
        <v>18</v>
      </c>
      <c r="C117">
        <v>1952519</v>
      </c>
      <c r="D117">
        <v>1952796</v>
      </c>
      <c r="E117">
        <v>171</v>
      </c>
      <c r="F117">
        <f t="shared" si="11"/>
        <v>1952657.5</v>
      </c>
      <c r="G117" t="s">
        <v>103</v>
      </c>
      <c r="H117">
        <v>1952478</v>
      </c>
      <c r="I117">
        <v>1952689</v>
      </c>
      <c r="J117">
        <v>212</v>
      </c>
      <c r="K117" t="s">
        <v>102</v>
      </c>
      <c r="L117" t="s">
        <v>506</v>
      </c>
      <c r="M117" t="s">
        <v>502</v>
      </c>
      <c r="N117" t="s">
        <v>501</v>
      </c>
      <c r="O117" t="s">
        <v>505</v>
      </c>
      <c r="Q117" t="s">
        <v>503</v>
      </c>
      <c r="R117" t="s">
        <v>504</v>
      </c>
      <c r="S117">
        <f>Q117-F117</f>
        <v>-1469.5</v>
      </c>
      <c r="T117">
        <f>R117-F117</f>
        <v>-180.5</v>
      </c>
      <c r="V117" t="s">
        <v>39</v>
      </c>
      <c r="W117" t="s">
        <v>39</v>
      </c>
      <c r="Y117" t="s">
        <v>39</v>
      </c>
      <c r="Z117" t="s">
        <v>26</v>
      </c>
      <c r="AA117" s="1" t="s">
        <v>598</v>
      </c>
      <c r="AB117" t="s">
        <v>572</v>
      </c>
    </row>
    <row r="118" spans="1:55" x14ac:dyDescent="0.2">
      <c r="A118" t="s">
        <v>9</v>
      </c>
      <c r="B118" t="s">
        <v>18</v>
      </c>
      <c r="C118">
        <v>1952519</v>
      </c>
      <c r="D118">
        <v>1952796</v>
      </c>
      <c r="E118">
        <v>107</v>
      </c>
      <c r="F118">
        <f t="shared" si="11"/>
        <v>1952657.5</v>
      </c>
      <c r="G118" t="s">
        <v>11</v>
      </c>
      <c r="H118">
        <v>1952690</v>
      </c>
      <c r="I118">
        <v>1954522</v>
      </c>
      <c r="J118">
        <v>1833</v>
      </c>
      <c r="K118" t="s">
        <v>10</v>
      </c>
      <c r="L118" t="s">
        <v>507</v>
      </c>
      <c r="M118" t="s">
        <v>509</v>
      </c>
      <c r="N118" t="s">
        <v>508</v>
      </c>
      <c r="O118" t="s">
        <v>512</v>
      </c>
      <c r="Q118" t="s">
        <v>511</v>
      </c>
      <c r="R118" t="s">
        <v>510</v>
      </c>
      <c r="S118">
        <f>Q118-F118</f>
        <v>1864.5</v>
      </c>
      <c r="T118">
        <f>R118-F118</f>
        <v>32.5</v>
      </c>
      <c r="U118">
        <v>1</v>
      </c>
      <c r="V118">
        <v>2</v>
      </c>
      <c r="W118">
        <v>2</v>
      </c>
      <c r="X118">
        <f t="shared" si="8"/>
        <v>1</v>
      </c>
      <c r="Y118">
        <f>IF(V118=W118,1,0)</f>
        <v>1</v>
      </c>
      <c r="Z118" t="s">
        <v>509</v>
      </c>
      <c r="AA118" s="1" t="s">
        <v>598</v>
      </c>
      <c r="AB118" t="s">
        <v>572</v>
      </c>
    </row>
    <row r="119" spans="1:55" x14ac:dyDescent="0.2">
      <c r="A119" t="s">
        <v>9</v>
      </c>
      <c r="B119" t="s">
        <v>37</v>
      </c>
      <c r="C119">
        <v>1962327</v>
      </c>
      <c r="D119">
        <v>1962632</v>
      </c>
      <c r="E119">
        <v>230</v>
      </c>
      <c r="F119">
        <f t="shared" si="11"/>
        <v>1962479.5</v>
      </c>
      <c r="G119" t="s">
        <v>11</v>
      </c>
      <c r="H119">
        <v>1960727</v>
      </c>
      <c r="I119">
        <v>1962556</v>
      </c>
      <c r="J119">
        <v>1830</v>
      </c>
      <c r="K119" t="s">
        <v>28</v>
      </c>
      <c r="L119" t="s">
        <v>513</v>
      </c>
      <c r="M119" t="s">
        <v>515</v>
      </c>
      <c r="N119" t="s">
        <v>514</v>
      </c>
      <c r="O119" t="s">
        <v>518</v>
      </c>
      <c r="Q119" t="s">
        <v>516</v>
      </c>
      <c r="R119" t="s">
        <v>517</v>
      </c>
      <c r="S119">
        <f>Q119-F119</f>
        <v>-1752.5</v>
      </c>
      <c r="T119">
        <f>R119-F119</f>
        <v>76.5</v>
      </c>
      <c r="U119">
        <v>1</v>
      </c>
      <c r="V119">
        <v>1</v>
      </c>
      <c r="W119">
        <v>2</v>
      </c>
      <c r="X119">
        <f t="shared" si="8"/>
        <v>0.5</v>
      </c>
      <c r="Y119">
        <f>IF(V119=W119,1,0)</f>
        <v>0</v>
      </c>
      <c r="Z119" t="s">
        <v>604</v>
      </c>
      <c r="AA119" s="1" t="s">
        <v>601</v>
      </c>
      <c r="AB119" t="s">
        <v>572</v>
      </c>
    </row>
    <row r="120" spans="1:55" x14ac:dyDescent="0.2">
      <c r="A120" t="s">
        <v>9</v>
      </c>
      <c r="B120" t="s">
        <v>37</v>
      </c>
      <c r="C120">
        <v>1962327</v>
      </c>
      <c r="D120">
        <v>1962632</v>
      </c>
      <c r="E120">
        <v>235</v>
      </c>
      <c r="F120">
        <f t="shared" si="11"/>
        <v>1962479.5</v>
      </c>
      <c r="G120" t="s">
        <v>27</v>
      </c>
      <c r="H120">
        <v>1962062</v>
      </c>
      <c r="I120">
        <v>1962561</v>
      </c>
      <c r="J120">
        <v>500</v>
      </c>
      <c r="K120" t="s">
        <v>28</v>
      </c>
      <c r="L120" t="s">
        <v>520</v>
      </c>
      <c r="M120" t="s">
        <v>519</v>
      </c>
      <c r="N120" t="s">
        <v>521</v>
      </c>
      <c r="O120" t="s">
        <v>25</v>
      </c>
      <c r="Q120" t="s">
        <v>522</v>
      </c>
      <c r="R120" t="s">
        <v>523</v>
      </c>
      <c r="S120">
        <f>Q120-F120</f>
        <v>82.5</v>
      </c>
      <c r="T120">
        <f>R120-F120</f>
        <v>1089.5</v>
      </c>
      <c r="U120">
        <v>1</v>
      </c>
      <c r="V120">
        <v>2</v>
      </c>
      <c r="W120">
        <v>2</v>
      </c>
      <c r="X120">
        <f t="shared" si="8"/>
        <v>1</v>
      </c>
      <c r="Y120">
        <f>IF(V120=W120,1,0)</f>
        <v>1</v>
      </c>
      <c r="Z120" t="s">
        <v>519</v>
      </c>
      <c r="AA120" s="1" t="s">
        <v>601</v>
      </c>
      <c r="AB120" t="s">
        <v>572</v>
      </c>
    </row>
    <row r="121" spans="1:55" x14ac:dyDescent="0.2">
      <c r="A121" t="s">
        <v>530</v>
      </c>
      <c r="B121" t="s">
        <v>18</v>
      </c>
      <c r="C121">
        <v>168280</v>
      </c>
      <c r="D121">
        <v>168655</v>
      </c>
      <c r="E121">
        <v>307</v>
      </c>
      <c r="F121">
        <f t="shared" si="11"/>
        <v>168467.5</v>
      </c>
      <c r="G121" t="s">
        <v>11</v>
      </c>
      <c r="H121">
        <v>168349</v>
      </c>
      <c r="I121">
        <v>169218</v>
      </c>
      <c r="J121">
        <v>870</v>
      </c>
      <c r="K121" t="s">
        <v>28</v>
      </c>
      <c r="L121" t="s">
        <v>531</v>
      </c>
      <c r="M121" t="s">
        <v>533</v>
      </c>
      <c r="N121" t="s">
        <v>532</v>
      </c>
      <c r="O121" t="s">
        <v>25</v>
      </c>
      <c r="Q121" t="s">
        <v>534</v>
      </c>
      <c r="R121" t="s">
        <v>535</v>
      </c>
      <c r="S121">
        <f>Q121-F121</f>
        <v>-118.5</v>
      </c>
      <c r="T121">
        <f>R121-F121</f>
        <v>750.5</v>
      </c>
      <c r="V121" t="s">
        <v>39</v>
      </c>
      <c r="W121" t="s">
        <v>39</v>
      </c>
      <c r="Y121" t="s">
        <v>39</v>
      </c>
      <c r="Z121" t="s">
        <v>26</v>
      </c>
      <c r="AA121" s="1" t="s">
        <v>605</v>
      </c>
      <c r="AB121" t="s">
        <v>572</v>
      </c>
      <c r="BC121">
        <v>1</v>
      </c>
    </row>
    <row r="122" spans="1:55" x14ac:dyDescent="0.2">
      <c r="A122" t="s">
        <v>530</v>
      </c>
      <c r="B122" t="s">
        <v>18</v>
      </c>
      <c r="C122">
        <v>170916</v>
      </c>
      <c r="D122">
        <v>171471</v>
      </c>
      <c r="E122">
        <v>556</v>
      </c>
      <c r="F122">
        <f t="shared" si="11"/>
        <v>171193.5</v>
      </c>
      <c r="G122" t="s">
        <v>11</v>
      </c>
      <c r="H122">
        <v>170753</v>
      </c>
      <c r="I122">
        <v>172111</v>
      </c>
      <c r="J122">
        <v>1359</v>
      </c>
      <c r="K122" t="s">
        <v>28</v>
      </c>
      <c r="L122" t="s">
        <v>536</v>
      </c>
      <c r="M122" t="s">
        <v>538</v>
      </c>
      <c r="N122" t="s">
        <v>537</v>
      </c>
      <c r="O122" t="s">
        <v>541</v>
      </c>
      <c r="Q122" t="s">
        <v>539</v>
      </c>
      <c r="R122" t="s">
        <v>540</v>
      </c>
      <c r="S122">
        <f>Q122-F122</f>
        <v>-440.5</v>
      </c>
      <c r="T122">
        <f>R122-F122</f>
        <v>917.5</v>
      </c>
      <c r="U122">
        <v>1</v>
      </c>
      <c r="V122">
        <v>1</v>
      </c>
      <c r="W122">
        <v>6</v>
      </c>
      <c r="X122">
        <f t="shared" si="8"/>
        <v>0.16666666666666666</v>
      </c>
      <c r="Y122">
        <f>IF(V122=W122,1,0)</f>
        <v>0</v>
      </c>
      <c r="Z122" t="s">
        <v>542</v>
      </c>
      <c r="AA122" s="1" t="s">
        <v>606</v>
      </c>
      <c r="AB122" t="s">
        <v>572</v>
      </c>
    </row>
    <row r="123" spans="1:55" x14ac:dyDescent="0.2">
      <c r="A123" t="s">
        <v>530</v>
      </c>
      <c r="B123" t="s">
        <v>18</v>
      </c>
      <c r="C123">
        <v>178787</v>
      </c>
      <c r="D123">
        <v>179109</v>
      </c>
      <c r="E123">
        <v>323</v>
      </c>
      <c r="F123">
        <f t="shared" si="11"/>
        <v>178948</v>
      </c>
      <c r="G123" t="s">
        <v>11</v>
      </c>
      <c r="H123">
        <v>177665</v>
      </c>
      <c r="I123">
        <v>179491</v>
      </c>
      <c r="J123">
        <v>1827</v>
      </c>
      <c r="K123" t="s">
        <v>28</v>
      </c>
      <c r="L123" t="s">
        <v>543</v>
      </c>
      <c r="M123" t="s">
        <v>545</v>
      </c>
      <c r="N123" t="s">
        <v>544</v>
      </c>
      <c r="O123" t="s">
        <v>548</v>
      </c>
      <c r="Q123" t="s">
        <v>546</v>
      </c>
      <c r="R123" t="s">
        <v>547</v>
      </c>
      <c r="S123">
        <f>Q123-F123</f>
        <v>-1283</v>
      </c>
      <c r="T123">
        <f>R123-F123</f>
        <v>543</v>
      </c>
      <c r="U123">
        <v>1</v>
      </c>
      <c r="V123">
        <v>6</v>
      </c>
      <c r="W123">
        <v>6</v>
      </c>
      <c r="X123">
        <f t="shared" si="8"/>
        <v>1</v>
      </c>
      <c r="Y123">
        <f>IF(V123=W123,1,0)</f>
        <v>1</v>
      </c>
      <c r="Z123" t="s">
        <v>545</v>
      </c>
      <c r="AA123" s="1" t="s">
        <v>607</v>
      </c>
      <c r="AB123" t="s">
        <v>571</v>
      </c>
    </row>
    <row r="124" spans="1:55" x14ac:dyDescent="0.2">
      <c r="A124" t="s">
        <v>530</v>
      </c>
      <c r="B124" t="s">
        <v>37</v>
      </c>
      <c r="C124">
        <v>178787</v>
      </c>
      <c r="D124">
        <v>179109</v>
      </c>
      <c r="E124">
        <v>323</v>
      </c>
      <c r="F124">
        <f t="shared" si="11"/>
        <v>178948</v>
      </c>
      <c r="G124" t="s">
        <v>11</v>
      </c>
      <c r="H124">
        <v>177665</v>
      </c>
      <c r="I124">
        <v>179491</v>
      </c>
      <c r="J124">
        <v>1827</v>
      </c>
      <c r="K124" t="s">
        <v>28</v>
      </c>
      <c r="L124" t="s">
        <v>543</v>
      </c>
      <c r="M124" t="s">
        <v>545</v>
      </c>
      <c r="N124" t="s">
        <v>544</v>
      </c>
      <c r="O124" t="s">
        <v>548</v>
      </c>
      <c r="Q124" t="s">
        <v>546</v>
      </c>
      <c r="R124" t="s">
        <v>547</v>
      </c>
      <c r="S124">
        <f>Q124-F124</f>
        <v>-1283</v>
      </c>
      <c r="T124">
        <f>R124-F124</f>
        <v>543</v>
      </c>
      <c r="U124">
        <v>1</v>
      </c>
      <c r="V124">
        <v>6</v>
      </c>
      <c r="W124">
        <v>6</v>
      </c>
      <c r="X124">
        <f t="shared" si="8"/>
        <v>1</v>
      </c>
      <c r="Y124">
        <f>IF(V124=W124,1,0)</f>
        <v>1</v>
      </c>
      <c r="Z124" t="s">
        <v>545</v>
      </c>
      <c r="AA124" s="1" t="s">
        <v>607</v>
      </c>
      <c r="AB124" t="s">
        <v>571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4E80D-8005-4B36-A591-4C36A109E2F4}">
  <dimension ref="A1:B31"/>
  <sheetViews>
    <sheetView topLeftCell="A17" workbookViewId="0">
      <selection activeCell="A31" sqref="A31"/>
    </sheetView>
  </sheetViews>
  <sheetFormatPr baseColWidth="10" defaultColWidth="8.83203125" defaultRowHeight="15" x14ac:dyDescent="0.2"/>
  <cols>
    <col min="1" max="1" width="46.6640625" bestFit="1" customWidth="1"/>
  </cols>
  <sheetData>
    <row r="1" spans="1:2" x14ac:dyDescent="0.2">
      <c r="A1" s="2" t="s">
        <v>644</v>
      </c>
    </row>
    <row r="2" spans="1:2" x14ac:dyDescent="0.2">
      <c r="A2" t="s">
        <v>643</v>
      </c>
      <c r="B2" t="s">
        <v>615</v>
      </c>
    </row>
    <row r="3" spans="1:2" x14ac:dyDescent="0.2">
      <c r="A3" t="s">
        <v>8</v>
      </c>
      <c r="B3" t="s">
        <v>640</v>
      </c>
    </row>
    <row r="4" spans="1:2" x14ac:dyDescent="0.2">
      <c r="A4" t="s">
        <v>3</v>
      </c>
      <c r="B4" t="s">
        <v>622</v>
      </c>
    </row>
    <row r="5" spans="1:2" x14ac:dyDescent="0.2">
      <c r="A5" t="s">
        <v>623</v>
      </c>
      <c r="B5" t="s">
        <v>624</v>
      </c>
    </row>
    <row r="6" spans="1:2" x14ac:dyDescent="0.2">
      <c r="A6" t="s">
        <v>647</v>
      </c>
      <c r="B6" t="s">
        <v>621</v>
      </c>
    </row>
    <row r="7" spans="1:2" x14ac:dyDescent="0.2">
      <c r="A7" t="s">
        <v>648</v>
      </c>
      <c r="B7" t="s">
        <v>625</v>
      </c>
    </row>
    <row r="8" spans="1:2" x14ac:dyDescent="0.2">
      <c r="A8" t="s">
        <v>649</v>
      </c>
      <c r="B8" t="s">
        <v>618</v>
      </c>
    </row>
    <row r="9" spans="1:2" x14ac:dyDescent="0.2">
      <c r="A9" t="s">
        <v>650</v>
      </c>
      <c r="B9" t="s">
        <v>628</v>
      </c>
    </row>
    <row r="10" spans="1:2" x14ac:dyDescent="0.2">
      <c r="A10" t="s">
        <v>651</v>
      </c>
      <c r="B10" t="s">
        <v>629</v>
      </c>
    </row>
    <row r="11" spans="1:2" x14ac:dyDescent="0.2">
      <c r="A11" t="s">
        <v>652</v>
      </c>
      <c r="B11" t="s">
        <v>620</v>
      </c>
    </row>
    <row r="12" spans="1:2" x14ac:dyDescent="0.2">
      <c r="A12" t="s">
        <v>616</v>
      </c>
      <c r="B12" t="s">
        <v>617</v>
      </c>
    </row>
    <row r="13" spans="1:2" x14ac:dyDescent="0.2">
      <c r="A13" t="s">
        <v>2</v>
      </c>
      <c r="B13" t="s">
        <v>653</v>
      </c>
    </row>
    <row r="14" spans="1:2" x14ac:dyDescent="0.2">
      <c r="A14" t="s">
        <v>6</v>
      </c>
      <c r="B14" t="s">
        <v>627</v>
      </c>
    </row>
    <row r="15" spans="1:2" x14ac:dyDescent="0.2">
      <c r="A15" t="s">
        <v>5</v>
      </c>
      <c r="B15" t="s">
        <v>626</v>
      </c>
    </row>
    <row r="16" spans="1:2" x14ac:dyDescent="0.2">
      <c r="A16" t="s">
        <v>610</v>
      </c>
      <c r="B16" t="s">
        <v>638</v>
      </c>
    </row>
    <row r="17" spans="1:2" x14ac:dyDescent="0.2">
      <c r="A17" t="s">
        <v>611</v>
      </c>
      <c r="B17" t="s">
        <v>639</v>
      </c>
    </row>
    <row r="18" spans="1:2" x14ac:dyDescent="0.2">
      <c r="A18" t="s">
        <v>7</v>
      </c>
      <c r="B18" t="s">
        <v>635</v>
      </c>
    </row>
    <row r="19" spans="1:2" x14ac:dyDescent="0.2">
      <c r="A19" t="s">
        <v>630</v>
      </c>
      <c r="B19" t="s">
        <v>636</v>
      </c>
    </row>
    <row r="20" spans="1:2" x14ac:dyDescent="0.2">
      <c r="A20" t="s">
        <v>550</v>
      </c>
      <c r="B20" t="s">
        <v>632</v>
      </c>
    </row>
    <row r="21" spans="1:2" x14ac:dyDescent="0.2">
      <c r="A21" t="s">
        <v>562</v>
      </c>
      <c r="B21" t="s">
        <v>631</v>
      </c>
    </row>
    <row r="22" spans="1:2" x14ac:dyDescent="0.2">
      <c r="A22" t="s">
        <v>613</v>
      </c>
      <c r="B22" t="s">
        <v>641</v>
      </c>
    </row>
    <row r="23" spans="1:2" x14ac:dyDescent="0.2">
      <c r="A23" t="s">
        <v>549</v>
      </c>
      <c r="B23" t="s">
        <v>634</v>
      </c>
    </row>
    <row r="24" spans="1:2" x14ac:dyDescent="0.2">
      <c r="A24" t="s">
        <v>633</v>
      </c>
      <c r="B24" t="s">
        <v>637</v>
      </c>
    </row>
    <row r="25" spans="1:2" x14ac:dyDescent="0.2">
      <c r="A25" t="s">
        <v>614</v>
      </c>
      <c r="B25" t="s">
        <v>645</v>
      </c>
    </row>
    <row r="26" spans="1:2" x14ac:dyDescent="0.2">
      <c r="A26" t="s">
        <v>554</v>
      </c>
      <c r="B26" t="s">
        <v>642</v>
      </c>
    </row>
    <row r="27" spans="1:2" x14ac:dyDescent="0.2">
      <c r="A27" t="s">
        <v>553</v>
      </c>
      <c r="B27" t="s">
        <v>646</v>
      </c>
    </row>
    <row r="28" spans="1:2" x14ac:dyDescent="0.2">
      <c r="A28" t="s">
        <v>1</v>
      </c>
      <c r="B28" t="s">
        <v>752</v>
      </c>
    </row>
    <row r="29" spans="1:2" x14ac:dyDescent="0.2">
      <c r="A29" t="s">
        <v>578</v>
      </c>
      <c r="B29" t="s">
        <v>619</v>
      </c>
    </row>
    <row r="31" spans="1:2" x14ac:dyDescent="0.2">
      <c r="A31" t="s">
        <v>759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Basic_S3</vt:lpstr>
      <vt:lpstr>Legend_Basic</vt:lpstr>
      <vt:lpstr>Full_S3</vt:lpstr>
      <vt:lpstr>Legend_full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2021-06-21T01:08:52Z</dcterms:created>
  <dcterms:modified xsi:type="dcterms:W3CDTF">2021-09-28T17:16:09Z</dcterms:modified>
</cp:coreProperties>
</file>