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305/Dropbox (Duke Bio_Ea)/projects/metal_project/HVO_dtxR/final-data/RT-qPCR_dtxR_AKSanalysis/"/>
    </mc:Choice>
  </mc:AlternateContent>
  <xr:revisionPtr revIDLastSave="0" documentId="13_ncr:1_{B4BD39E0-0762-404E-825B-B46B9BC8B407}" xr6:coauthVersionLast="47" xr6:coauthVersionMax="47" xr10:uidLastSave="{00000000-0000-0000-0000-000000000000}"/>
  <bookViews>
    <workbookView xWindow="2040" yWindow="500" windowWidth="26440" windowHeight="13980" activeTab="1" xr2:uid="{00000000-000D-0000-FFFF-FFFF00000000}"/>
  </bookViews>
  <sheets>
    <sheet name="RT-qPCR-dtxR-alldata12122018-re" sheetId="1" r:id="rId1"/>
    <sheet name="Dcq_result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2" i="2"/>
  <c r="E3" i="2"/>
  <c r="E4" i="2"/>
  <c r="D29" i="2"/>
  <c r="D28" i="2"/>
  <c r="D27" i="2"/>
  <c r="D26" i="2"/>
  <c r="D25" i="2"/>
  <c r="D23" i="2"/>
  <c r="D22" i="2"/>
  <c r="D24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105" i="1"/>
  <c r="H106" i="1"/>
  <c r="H107" i="1"/>
  <c r="H108" i="1"/>
  <c r="H109" i="1"/>
  <c r="H104" i="1"/>
  <c r="H93" i="1"/>
  <c r="H94" i="1"/>
  <c r="H95" i="1"/>
  <c r="H96" i="1"/>
  <c r="H97" i="1"/>
  <c r="H92" i="1"/>
  <c r="H87" i="1"/>
  <c r="H88" i="1"/>
  <c r="H89" i="1"/>
  <c r="H90" i="1"/>
  <c r="H91" i="1"/>
  <c r="H86" i="1"/>
  <c r="H81" i="1"/>
  <c r="H82" i="1"/>
  <c r="H83" i="1"/>
  <c r="H84" i="1"/>
  <c r="H85" i="1"/>
  <c r="H80" i="1"/>
  <c r="H75" i="1"/>
  <c r="H76" i="1"/>
  <c r="H77" i="1"/>
  <c r="H78" i="1"/>
  <c r="H79" i="1"/>
  <c r="H74" i="1"/>
  <c r="H63" i="1"/>
  <c r="H64" i="1"/>
  <c r="H65" i="1"/>
  <c r="H66" i="1"/>
  <c r="H67" i="1"/>
  <c r="H62" i="1"/>
  <c r="H57" i="1"/>
  <c r="H58" i="1"/>
  <c r="H59" i="1"/>
  <c r="H60" i="1"/>
  <c r="H61" i="1"/>
  <c r="H56" i="1"/>
  <c r="H51" i="1"/>
  <c r="H52" i="1"/>
  <c r="H53" i="1"/>
  <c r="H54" i="1"/>
  <c r="H55" i="1"/>
  <c r="H50" i="1"/>
  <c r="H43" i="1"/>
  <c r="H39" i="1"/>
  <c r="H40" i="1"/>
  <c r="H41" i="1"/>
  <c r="H42" i="1"/>
  <c r="H38" i="1"/>
  <c r="H33" i="1"/>
  <c r="H34" i="1"/>
  <c r="H35" i="1"/>
  <c r="H36" i="1"/>
  <c r="H37" i="1"/>
  <c r="H32" i="1"/>
  <c r="H14" i="1"/>
  <c r="H11" i="1"/>
  <c r="H10" i="1"/>
  <c r="H9" i="1"/>
  <c r="H8" i="1"/>
  <c r="H27" i="1"/>
  <c r="H28" i="1"/>
  <c r="H29" i="1"/>
  <c r="H30" i="1"/>
  <c r="H31" i="1"/>
  <c r="H26" i="1"/>
  <c r="H15" i="1"/>
  <c r="H16" i="1"/>
  <c r="H17" i="1"/>
  <c r="H18" i="1"/>
  <c r="H19" i="1"/>
  <c r="H13" i="1"/>
  <c r="H12" i="1"/>
  <c r="H3" i="1"/>
  <c r="H2" i="1"/>
  <c r="H4" i="1"/>
  <c r="H5" i="1"/>
  <c r="H6" i="1"/>
  <c r="H7" i="1"/>
</calcChain>
</file>

<file path=xl/sharedStrings.xml><?xml version="1.0" encoding="utf-8"?>
<sst xmlns="http://schemas.openxmlformats.org/spreadsheetml/2006/main" count="434" uniqueCount="29">
  <si>
    <t>strain</t>
  </si>
  <si>
    <t>gene</t>
  </si>
  <si>
    <t>condn</t>
  </si>
  <si>
    <t>biorep</t>
  </si>
  <si>
    <t>avg.techrep.ct</t>
  </si>
  <si>
    <t>sd.techrep.ct</t>
  </si>
  <si>
    <t>eff</t>
  </si>
  <si>
    <t>mean.eff</t>
  </si>
  <si>
    <t>sd.eff</t>
  </si>
  <si>
    <t>pyrE</t>
  </si>
  <si>
    <t>idr</t>
  </si>
  <si>
    <t>no.fe</t>
  </si>
  <si>
    <t>B_0046</t>
  </si>
  <si>
    <t>C0136</t>
  </si>
  <si>
    <t>plus.fe</t>
  </si>
  <si>
    <t>sirR</t>
  </si>
  <si>
    <t>troR</t>
  </si>
  <si>
    <t>stdev.rer</t>
  </si>
  <si>
    <t>d.idr</t>
  </si>
  <si>
    <t>d.troR</t>
  </si>
  <si>
    <t>d.sirR</t>
  </si>
  <si>
    <t>-∆cq</t>
  </si>
  <si>
    <t>std.∆∆cq</t>
  </si>
  <si>
    <t>sem.∆∆cq</t>
  </si>
  <si>
    <t>∆∆cq (pfaffl)</t>
  </si>
  <si>
    <t>avg.-∆cq</t>
  </si>
  <si>
    <t>sd</t>
  </si>
  <si>
    <t>sem</t>
  </si>
  <si>
    <t>HVO_B0046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</si>
</sst>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workbookViewId="0">
      <selection activeCell="A2" sqref="A2:D109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21</v>
      </c>
      <c r="I1" t="s">
        <v>24</v>
      </c>
      <c r="J1" t="s">
        <v>22</v>
      </c>
      <c r="K1" t="s">
        <v>23</v>
      </c>
      <c r="N1" t="s">
        <v>1</v>
      </c>
      <c r="O1" t="s">
        <v>7</v>
      </c>
      <c r="P1" t="s">
        <v>8</v>
      </c>
    </row>
    <row r="2" spans="1:16" x14ac:dyDescent="0.2">
      <c r="A2" t="s">
        <v>9</v>
      </c>
      <c r="B2" t="s">
        <v>10</v>
      </c>
      <c r="C2" t="s">
        <v>11</v>
      </c>
      <c r="D2">
        <v>1</v>
      </c>
      <c r="E2">
        <v>22.826666670000002</v>
      </c>
      <c r="F2">
        <v>0.120138809</v>
      </c>
      <c r="G2">
        <v>1.801546619</v>
      </c>
      <c r="H2">
        <f>-(E2-E20)</f>
        <v>1.9733333299999991</v>
      </c>
      <c r="N2" t="s">
        <v>12</v>
      </c>
      <c r="O2">
        <v>1.8942807589999999</v>
      </c>
      <c r="P2">
        <v>0.13585203800000001</v>
      </c>
    </row>
    <row r="3" spans="1:16" x14ac:dyDescent="0.2">
      <c r="A3" t="s">
        <v>9</v>
      </c>
      <c r="B3" t="s">
        <v>10</v>
      </c>
      <c r="C3" t="s">
        <v>11</v>
      </c>
      <c r="D3">
        <v>2</v>
      </c>
      <c r="E3">
        <v>25.66</v>
      </c>
      <c r="F3">
        <v>0.43405068800000002</v>
      </c>
      <c r="G3">
        <v>1.7838631810000001</v>
      </c>
      <c r="H3">
        <f>-(E3-E21)</f>
        <v>-1.2399999999999984</v>
      </c>
      <c r="N3" t="s">
        <v>13</v>
      </c>
      <c r="O3">
        <v>2.0229578560000001</v>
      </c>
      <c r="P3">
        <v>0.100887905</v>
      </c>
    </row>
    <row r="4" spans="1:16" x14ac:dyDescent="0.2">
      <c r="A4" t="s">
        <v>9</v>
      </c>
      <c r="B4" t="s">
        <v>10</v>
      </c>
      <c r="C4" t="s">
        <v>11</v>
      </c>
      <c r="D4">
        <v>3</v>
      </c>
      <c r="E4">
        <v>23.013333329999998</v>
      </c>
      <c r="F4">
        <v>4.7258156000000003E-2</v>
      </c>
      <c r="G4">
        <v>1.836404396</v>
      </c>
      <c r="H4">
        <f t="shared" ref="H4:H7" si="0">-(E4-E22)</f>
        <v>4.0600000000000023</v>
      </c>
      <c r="N4" t="s">
        <v>10</v>
      </c>
      <c r="O4">
        <v>1.7811680110000001</v>
      </c>
      <c r="P4">
        <v>0.14028391000000001</v>
      </c>
    </row>
    <row r="5" spans="1:16" x14ac:dyDescent="0.2">
      <c r="A5" t="s">
        <v>9</v>
      </c>
      <c r="B5" t="s">
        <v>10</v>
      </c>
      <c r="C5" t="s">
        <v>14</v>
      </c>
      <c r="D5">
        <v>1</v>
      </c>
      <c r="E5">
        <v>29.973333329999999</v>
      </c>
      <c r="F5">
        <v>0.125033329</v>
      </c>
      <c r="G5">
        <v>1.801546619</v>
      </c>
      <c r="H5">
        <f t="shared" si="0"/>
        <v>-4.8900000000000006</v>
      </c>
      <c r="N5" t="s">
        <v>15</v>
      </c>
      <c r="O5">
        <v>1.857746178</v>
      </c>
      <c r="P5">
        <v>0.118659501</v>
      </c>
    </row>
    <row r="6" spans="1:16" x14ac:dyDescent="0.2">
      <c r="A6" t="s">
        <v>9</v>
      </c>
      <c r="B6" t="s">
        <v>10</v>
      </c>
      <c r="C6" t="s">
        <v>14</v>
      </c>
      <c r="D6">
        <v>2</v>
      </c>
      <c r="E6">
        <v>32.483333330000001</v>
      </c>
      <c r="F6">
        <v>0.45938364500000001</v>
      </c>
      <c r="G6">
        <v>1.7838631810000001</v>
      </c>
      <c r="H6">
        <f t="shared" si="0"/>
        <v>-7.0066666600000005</v>
      </c>
      <c r="N6" t="s">
        <v>16</v>
      </c>
      <c r="O6">
        <v>1.8496938970000001</v>
      </c>
      <c r="P6">
        <v>7.7817791999999997E-2</v>
      </c>
    </row>
    <row r="7" spans="1:16" x14ac:dyDescent="0.2">
      <c r="A7" t="s">
        <v>9</v>
      </c>
      <c r="B7" t="s">
        <v>10</v>
      </c>
      <c r="C7" t="s">
        <v>14</v>
      </c>
      <c r="D7">
        <v>3</v>
      </c>
      <c r="E7">
        <v>29.7</v>
      </c>
      <c r="F7">
        <v>0.242487113</v>
      </c>
      <c r="G7">
        <v>1.836404396</v>
      </c>
      <c r="H7">
        <f t="shared" si="0"/>
        <v>-3</v>
      </c>
    </row>
    <row r="8" spans="1:16" x14ac:dyDescent="0.2">
      <c r="A8" t="s">
        <v>9</v>
      </c>
      <c r="B8" t="s">
        <v>15</v>
      </c>
      <c r="C8" t="s">
        <v>11</v>
      </c>
      <c r="D8">
        <v>1</v>
      </c>
      <c r="E8">
        <v>23.213333330000001</v>
      </c>
      <c r="F8">
        <v>0.118462371</v>
      </c>
      <c r="G8">
        <v>1.735885031</v>
      </c>
      <c r="H8">
        <f t="shared" ref="H8:H13" si="1">-(E8-E20)</f>
        <v>1.5866666699999996</v>
      </c>
    </row>
    <row r="9" spans="1:16" x14ac:dyDescent="0.2">
      <c r="A9" t="s">
        <v>9</v>
      </c>
      <c r="B9" t="s">
        <v>15</v>
      </c>
      <c r="C9" t="s">
        <v>11</v>
      </c>
      <c r="D9">
        <v>2</v>
      </c>
      <c r="E9">
        <v>23.123333330000001</v>
      </c>
      <c r="F9">
        <v>0.23501773000000001</v>
      </c>
      <c r="G9">
        <v>1.840846889</v>
      </c>
      <c r="H9">
        <f t="shared" si="1"/>
        <v>1.2966666700000005</v>
      </c>
    </row>
    <row r="10" spans="1:16" x14ac:dyDescent="0.2">
      <c r="A10" t="s">
        <v>9</v>
      </c>
      <c r="B10" t="s">
        <v>15</v>
      </c>
      <c r="C10" t="s">
        <v>11</v>
      </c>
      <c r="D10">
        <v>3</v>
      </c>
      <c r="E10">
        <v>28.43</v>
      </c>
      <c r="F10">
        <v>9.8488577999999993E-2</v>
      </c>
      <c r="G10">
        <v>1.7571063229999999</v>
      </c>
      <c r="H10">
        <f t="shared" si="1"/>
        <v>-1.3566666699999992</v>
      </c>
    </row>
    <row r="11" spans="1:16" x14ac:dyDescent="0.2">
      <c r="A11" t="s">
        <v>9</v>
      </c>
      <c r="B11" t="s">
        <v>15</v>
      </c>
      <c r="C11" t="s">
        <v>14</v>
      </c>
      <c r="D11">
        <v>1</v>
      </c>
      <c r="E11">
        <v>23.81666667</v>
      </c>
      <c r="F11">
        <v>0.19857828</v>
      </c>
      <c r="G11">
        <v>1.735885031</v>
      </c>
      <c r="H11">
        <f t="shared" si="1"/>
        <v>1.2666666599999985</v>
      </c>
    </row>
    <row r="12" spans="1:16" x14ac:dyDescent="0.2">
      <c r="A12" t="s">
        <v>9</v>
      </c>
      <c r="B12" t="s">
        <v>15</v>
      </c>
      <c r="C12" t="s">
        <v>14</v>
      </c>
      <c r="D12">
        <v>2</v>
      </c>
      <c r="E12">
        <v>25.526666670000001</v>
      </c>
      <c r="F12">
        <v>0.25929391299999999</v>
      </c>
      <c r="G12">
        <v>1.840846889</v>
      </c>
      <c r="H12">
        <f t="shared" si="1"/>
        <v>-5.0000000000000711E-2</v>
      </c>
    </row>
    <row r="13" spans="1:16" x14ac:dyDescent="0.2">
      <c r="A13" t="s">
        <v>9</v>
      </c>
      <c r="B13" t="s">
        <v>15</v>
      </c>
      <c r="C13" t="s">
        <v>14</v>
      </c>
      <c r="D13">
        <v>3</v>
      </c>
      <c r="E13">
        <v>28.346666670000001</v>
      </c>
      <c r="F13">
        <v>0.33545988300000001</v>
      </c>
      <c r="G13">
        <v>1.7571063229999999</v>
      </c>
      <c r="H13">
        <f t="shared" si="1"/>
        <v>-1.6466666700000019</v>
      </c>
    </row>
    <row r="14" spans="1:16" x14ac:dyDescent="0.2">
      <c r="A14" t="s">
        <v>9</v>
      </c>
      <c r="B14" t="s">
        <v>16</v>
      </c>
      <c r="C14" t="s">
        <v>11</v>
      </c>
      <c r="D14">
        <v>1</v>
      </c>
      <c r="E14">
        <v>22.233333330000001</v>
      </c>
      <c r="F14">
        <v>0.30730007100000001</v>
      </c>
      <c r="G14">
        <v>1.7161618700000001</v>
      </c>
      <c r="H14">
        <f>-(E14-E20)</f>
        <v>2.56666667</v>
      </c>
    </row>
    <row r="15" spans="1:16" x14ac:dyDescent="0.2">
      <c r="A15" t="s">
        <v>9</v>
      </c>
      <c r="B15" t="s">
        <v>16</v>
      </c>
      <c r="C15" t="s">
        <v>11</v>
      </c>
      <c r="D15">
        <v>2</v>
      </c>
      <c r="E15">
        <v>22.356666669999999</v>
      </c>
      <c r="F15">
        <v>0.13576941200000001</v>
      </c>
      <c r="G15">
        <v>1.769005363</v>
      </c>
      <c r="H15">
        <f t="shared" ref="H15:H19" si="2">-(E15-E21)</f>
        <v>2.0633333300000025</v>
      </c>
    </row>
    <row r="16" spans="1:16" x14ac:dyDescent="0.2">
      <c r="A16" t="s">
        <v>9</v>
      </c>
      <c r="B16" t="s">
        <v>16</v>
      </c>
      <c r="C16" t="s">
        <v>11</v>
      </c>
      <c r="D16">
        <v>3</v>
      </c>
      <c r="E16">
        <v>23.443333330000002</v>
      </c>
      <c r="F16">
        <v>0.26539279100000002</v>
      </c>
      <c r="G16">
        <v>1.846842415</v>
      </c>
      <c r="H16">
        <f t="shared" si="2"/>
        <v>3.629999999999999</v>
      </c>
    </row>
    <row r="17" spans="1:11" x14ac:dyDescent="0.2">
      <c r="A17" t="s">
        <v>9</v>
      </c>
      <c r="B17" t="s">
        <v>16</v>
      </c>
      <c r="C17" t="s">
        <v>14</v>
      </c>
      <c r="D17">
        <v>1</v>
      </c>
      <c r="E17">
        <v>23.00333333</v>
      </c>
      <c r="F17">
        <v>0.148436294</v>
      </c>
      <c r="G17">
        <v>1.7161618700000001</v>
      </c>
      <c r="H17">
        <f t="shared" si="2"/>
        <v>2.0799999999999983</v>
      </c>
    </row>
    <row r="18" spans="1:11" x14ac:dyDescent="0.2">
      <c r="A18" t="s">
        <v>9</v>
      </c>
      <c r="B18" t="s">
        <v>16</v>
      </c>
      <c r="C18" t="s">
        <v>14</v>
      </c>
      <c r="D18">
        <v>2</v>
      </c>
      <c r="E18">
        <v>23.763333329999998</v>
      </c>
      <c r="F18">
        <v>0.112398102</v>
      </c>
      <c r="G18">
        <v>1.769005363</v>
      </c>
      <c r="H18">
        <f t="shared" si="2"/>
        <v>1.7133333400000019</v>
      </c>
    </row>
    <row r="19" spans="1:11" x14ac:dyDescent="0.2">
      <c r="A19" t="s">
        <v>9</v>
      </c>
      <c r="B19" t="s">
        <v>16</v>
      </c>
      <c r="C19" t="s">
        <v>14</v>
      </c>
      <c r="D19">
        <v>3</v>
      </c>
      <c r="E19">
        <v>23.513333329999998</v>
      </c>
      <c r="F19">
        <v>0.348185774</v>
      </c>
      <c r="G19">
        <v>1.846842415</v>
      </c>
      <c r="H19">
        <f t="shared" si="2"/>
        <v>3.186666670000001</v>
      </c>
    </row>
    <row r="20" spans="1:11" x14ac:dyDescent="0.2">
      <c r="A20" t="s">
        <v>9</v>
      </c>
      <c r="B20" t="s">
        <v>13</v>
      </c>
      <c r="C20" t="s">
        <v>11</v>
      </c>
      <c r="D20">
        <v>1</v>
      </c>
      <c r="E20">
        <v>24.8</v>
      </c>
      <c r="F20">
        <v>0.13114877</v>
      </c>
      <c r="G20">
        <v>1.931302955</v>
      </c>
    </row>
    <row r="21" spans="1:11" x14ac:dyDescent="0.2">
      <c r="A21" t="s">
        <v>9</v>
      </c>
      <c r="B21" t="s">
        <v>13</v>
      </c>
      <c r="C21" t="s">
        <v>11</v>
      </c>
      <c r="D21">
        <v>2</v>
      </c>
      <c r="E21">
        <v>24.42</v>
      </c>
      <c r="F21">
        <v>7.9372539000000006E-2</v>
      </c>
      <c r="G21">
        <v>2.1498589749999999</v>
      </c>
    </row>
    <row r="22" spans="1:11" x14ac:dyDescent="0.2">
      <c r="A22" t="s">
        <v>9</v>
      </c>
      <c r="B22" t="s">
        <v>13</v>
      </c>
      <c r="C22" t="s">
        <v>11</v>
      </c>
      <c r="D22">
        <v>3</v>
      </c>
      <c r="E22">
        <v>27.073333330000001</v>
      </c>
      <c r="F22">
        <v>0.185022521</v>
      </c>
      <c r="G22">
        <v>1.8862907529999999</v>
      </c>
    </row>
    <row r="23" spans="1:11" x14ac:dyDescent="0.2">
      <c r="A23" t="s">
        <v>9</v>
      </c>
      <c r="B23" t="s">
        <v>13</v>
      </c>
      <c r="C23" t="s">
        <v>14</v>
      </c>
      <c r="D23">
        <v>1</v>
      </c>
      <c r="E23">
        <v>25.083333329999999</v>
      </c>
      <c r="F23">
        <v>0.11590225799999999</v>
      </c>
      <c r="G23">
        <v>1.931302955</v>
      </c>
    </row>
    <row r="24" spans="1:11" x14ac:dyDescent="0.2">
      <c r="A24" t="s">
        <v>9</v>
      </c>
      <c r="B24" t="s">
        <v>13</v>
      </c>
      <c r="C24" t="s">
        <v>14</v>
      </c>
      <c r="D24">
        <v>2</v>
      </c>
      <c r="E24">
        <v>25.47666667</v>
      </c>
      <c r="F24">
        <v>0.120138809</v>
      </c>
      <c r="G24">
        <v>2.1498589749999999</v>
      </c>
    </row>
    <row r="25" spans="1:11" x14ac:dyDescent="0.2">
      <c r="A25" t="s">
        <v>9</v>
      </c>
      <c r="B25" t="s">
        <v>13</v>
      </c>
      <c r="C25" t="s">
        <v>14</v>
      </c>
      <c r="D25">
        <v>3</v>
      </c>
      <c r="E25">
        <v>26.7</v>
      </c>
      <c r="F25">
        <v>0.15394804300000001</v>
      </c>
      <c r="G25">
        <v>1.8862907529999999</v>
      </c>
    </row>
    <row r="26" spans="1:11" x14ac:dyDescent="0.2">
      <c r="A26" t="s">
        <v>9</v>
      </c>
      <c r="B26" t="s">
        <v>12</v>
      </c>
      <c r="C26" t="s">
        <v>11</v>
      </c>
      <c r="D26">
        <v>1</v>
      </c>
      <c r="E26">
        <v>16.866666670000001</v>
      </c>
      <c r="F26">
        <v>9.2915732000000001E-2</v>
      </c>
      <c r="G26">
        <v>1.7339789649999999</v>
      </c>
      <c r="H26">
        <f>-(E26-E20)</f>
        <v>7.93333333</v>
      </c>
    </row>
    <row r="27" spans="1:11" x14ac:dyDescent="0.2">
      <c r="A27" t="s">
        <v>9</v>
      </c>
      <c r="B27" t="s">
        <v>12</v>
      </c>
      <c r="C27" t="s">
        <v>11</v>
      </c>
      <c r="D27">
        <v>2</v>
      </c>
      <c r="E27">
        <v>17.13</v>
      </c>
      <c r="F27">
        <v>0.32046840700000001</v>
      </c>
      <c r="G27">
        <v>1.983679441</v>
      </c>
      <c r="H27">
        <f t="shared" ref="H27:H31" si="3">-(E27-E21)</f>
        <v>7.2900000000000027</v>
      </c>
    </row>
    <row r="28" spans="1:11" x14ac:dyDescent="0.2">
      <c r="A28" t="s">
        <v>9</v>
      </c>
      <c r="B28" t="s">
        <v>12</v>
      </c>
      <c r="C28" t="s">
        <v>11</v>
      </c>
      <c r="D28">
        <v>3</v>
      </c>
      <c r="E28">
        <v>20.100000000000001</v>
      </c>
      <c r="F28">
        <v>0.35930488399999999</v>
      </c>
      <c r="G28">
        <v>1.923494324</v>
      </c>
      <c r="H28">
        <f t="shared" si="3"/>
        <v>6.9733333299999991</v>
      </c>
    </row>
    <row r="29" spans="1:11" x14ac:dyDescent="0.2">
      <c r="A29" t="s">
        <v>9</v>
      </c>
      <c r="B29" t="s">
        <v>12</v>
      </c>
      <c r="C29" t="s">
        <v>14</v>
      </c>
      <c r="D29">
        <v>1</v>
      </c>
      <c r="E29">
        <v>29.526666670000001</v>
      </c>
      <c r="F29">
        <v>0.35444792800000002</v>
      </c>
      <c r="G29">
        <v>1.7339789649999999</v>
      </c>
      <c r="H29">
        <f t="shared" si="3"/>
        <v>-4.4433333400000024</v>
      </c>
    </row>
    <row r="30" spans="1:11" x14ac:dyDescent="0.2">
      <c r="A30" t="s">
        <v>9</v>
      </c>
      <c r="B30" t="s">
        <v>12</v>
      </c>
      <c r="C30" t="s">
        <v>14</v>
      </c>
      <c r="D30">
        <v>2</v>
      </c>
      <c r="E30">
        <v>29.233333330000001</v>
      </c>
      <c r="F30">
        <v>0.125830574</v>
      </c>
      <c r="G30">
        <v>1.983679441</v>
      </c>
      <c r="H30">
        <f t="shared" si="3"/>
        <v>-3.7566666600000005</v>
      </c>
    </row>
    <row r="31" spans="1:11" x14ac:dyDescent="0.2">
      <c r="A31" t="s">
        <v>9</v>
      </c>
      <c r="B31" t="s">
        <v>12</v>
      </c>
      <c r="C31" t="s">
        <v>14</v>
      </c>
      <c r="D31">
        <v>3</v>
      </c>
      <c r="E31">
        <v>28.37</v>
      </c>
      <c r="F31">
        <v>0.15524174700000001</v>
      </c>
      <c r="G31">
        <v>1.923494324</v>
      </c>
      <c r="H31">
        <f t="shared" si="3"/>
        <v>-1.6700000000000017</v>
      </c>
      <c r="K31" t="s">
        <v>17</v>
      </c>
    </row>
    <row r="32" spans="1:11" x14ac:dyDescent="0.2">
      <c r="A32" t="s">
        <v>18</v>
      </c>
      <c r="B32" t="s">
        <v>15</v>
      </c>
      <c r="C32" t="s">
        <v>11</v>
      </c>
      <c r="D32">
        <v>1</v>
      </c>
      <c r="E32">
        <v>31.72</v>
      </c>
      <c r="F32">
        <v>0.29866368999999998</v>
      </c>
      <c r="G32">
        <v>1.813000537</v>
      </c>
      <c r="H32">
        <f>-(E32-E44)</f>
        <v>-3.1366666700000003</v>
      </c>
      <c r="I32">
        <v>7.4041080999999995E-2</v>
      </c>
      <c r="J32">
        <v>0.88541575299999997</v>
      </c>
      <c r="K32">
        <v>0.99500908700000001</v>
      </c>
    </row>
    <row r="33" spans="1:11" x14ac:dyDescent="0.2">
      <c r="A33" t="s">
        <v>18</v>
      </c>
      <c r="B33" t="s">
        <v>15</v>
      </c>
      <c r="C33" t="s">
        <v>11</v>
      </c>
      <c r="D33">
        <v>2</v>
      </c>
      <c r="E33">
        <v>26.483333330000001</v>
      </c>
      <c r="F33">
        <v>7.0237692000000004E-2</v>
      </c>
      <c r="G33">
        <v>2.0057047479999999</v>
      </c>
      <c r="H33">
        <f t="shared" ref="H33:H37" si="4">-(E33-E45)</f>
        <v>0.13333334000000008</v>
      </c>
      <c r="I33">
        <v>0.58661998699999995</v>
      </c>
    </row>
    <row r="34" spans="1:11" x14ac:dyDescent="0.2">
      <c r="A34" t="s">
        <v>18</v>
      </c>
      <c r="B34" t="s">
        <v>15</v>
      </c>
      <c r="C34" t="s">
        <v>11</v>
      </c>
      <c r="D34">
        <v>3</v>
      </c>
      <c r="E34">
        <v>26.83666667</v>
      </c>
      <c r="F34">
        <v>0.41956326500000002</v>
      </c>
      <c r="G34">
        <v>2.1239963309999998</v>
      </c>
      <c r="H34">
        <f t="shared" si="4"/>
        <v>-0.18333334000000079</v>
      </c>
      <c r="I34">
        <v>1.99558619</v>
      </c>
    </row>
    <row r="35" spans="1:11" x14ac:dyDescent="0.2">
      <c r="A35" t="s">
        <v>18</v>
      </c>
      <c r="B35" t="s">
        <v>15</v>
      </c>
      <c r="C35" t="s">
        <v>14</v>
      </c>
      <c r="D35">
        <v>1</v>
      </c>
      <c r="E35">
        <v>31.01</v>
      </c>
      <c r="F35">
        <v>0.244335834</v>
      </c>
      <c r="G35">
        <v>1.813000537</v>
      </c>
      <c r="H35">
        <f t="shared" si="4"/>
        <v>-4.31666667</v>
      </c>
      <c r="I35">
        <v>3.6118536E-2</v>
      </c>
      <c r="J35">
        <v>0.30208286499999998</v>
      </c>
      <c r="K35">
        <v>0.33970617400000003</v>
      </c>
    </row>
    <row r="36" spans="1:11" x14ac:dyDescent="0.2">
      <c r="A36" t="s">
        <v>18</v>
      </c>
      <c r="B36" t="s">
        <v>15</v>
      </c>
      <c r="C36" t="s">
        <v>14</v>
      </c>
      <c r="D36">
        <v>2</v>
      </c>
      <c r="E36">
        <v>27.99</v>
      </c>
      <c r="F36">
        <v>0.14525838999999999</v>
      </c>
      <c r="G36">
        <v>2.0057047479999999</v>
      </c>
      <c r="H36">
        <f t="shared" si="4"/>
        <v>-2.7399999999999984</v>
      </c>
      <c r="I36">
        <v>0.18537018199999999</v>
      </c>
    </row>
    <row r="37" spans="1:11" x14ac:dyDescent="0.2">
      <c r="A37" t="s">
        <v>18</v>
      </c>
      <c r="B37" t="s">
        <v>15</v>
      </c>
      <c r="C37" t="s">
        <v>14</v>
      </c>
      <c r="D37">
        <v>3</v>
      </c>
      <c r="E37">
        <v>27.32</v>
      </c>
      <c r="F37">
        <v>0.18193405400000001</v>
      </c>
      <c r="G37">
        <v>2.1239963309999998</v>
      </c>
      <c r="H37">
        <f t="shared" si="4"/>
        <v>-2.0599999999999987</v>
      </c>
      <c r="I37">
        <v>0.68475987599999999</v>
      </c>
    </row>
    <row r="38" spans="1:11" x14ac:dyDescent="0.2">
      <c r="A38" t="s">
        <v>18</v>
      </c>
      <c r="B38" t="s">
        <v>16</v>
      </c>
      <c r="C38" t="s">
        <v>11</v>
      </c>
      <c r="D38">
        <v>1</v>
      </c>
      <c r="E38">
        <v>27.08666667</v>
      </c>
      <c r="F38">
        <v>0.132790562</v>
      </c>
      <c r="G38">
        <v>1.8957356519999999</v>
      </c>
      <c r="H38">
        <f>-(E38-E44)</f>
        <v>1.4966666599999989</v>
      </c>
      <c r="I38">
        <v>0.72665040599999997</v>
      </c>
      <c r="J38">
        <v>0.89260419899999999</v>
      </c>
      <c r="K38">
        <v>0.55616328900000001</v>
      </c>
    </row>
    <row r="39" spans="1:11" x14ac:dyDescent="0.2">
      <c r="A39" t="s">
        <v>18</v>
      </c>
      <c r="B39" t="s">
        <v>16</v>
      </c>
      <c r="C39" t="s">
        <v>11</v>
      </c>
      <c r="D39">
        <v>2</v>
      </c>
      <c r="E39">
        <v>24.2</v>
      </c>
      <c r="F39">
        <v>9.5393919999999993E-2</v>
      </c>
      <c r="G39">
        <v>1.8478497970000001</v>
      </c>
      <c r="H39">
        <f t="shared" ref="H39:H42" si="5">-(E39-E45)</f>
        <v>2.4166666700000015</v>
      </c>
      <c r="I39">
        <v>1.512853939</v>
      </c>
    </row>
    <row r="40" spans="1:11" x14ac:dyDescent="0.2">
      <c r="A40" t="s">
        <v>18</v>
      </c>
      <c r="B40" t="s">
        <v>16</v>
      </c>
      <c r="C40" t="s">
        <v>11</v>
      </c>
      <c r="D40">
        <v>3</v>
      </c>
      <c r="E40">
        <v>24.303333330000001</v>
      </c>
      <c r="F40">
        <v>0.66763263399999995</v>
      </c>
      <c r="G40">
        <v>1.8616821429999999</v>
      </c>
      <c r="H40">
        <f t="shared" si="5"/>
        <v>2.3499999999999979</v>
      </c>
      <c r="I40">
        <v>0.43830825099999998</v>
      </c>
    </row>
    <row r="41" spans="1:11" x14ac:dyDescent="0.2">
      <c r="A41" t="s">
        <v>18</v>
      </c>
      <c r="B41" t="s">
        <v>16</v>
      </c>
      <c r="C41" t="s">
        <v>14</v>
      </c>
      <c r="D41">
        <v>1</v>
      </c>
      <c r="E41">
        <v>25.973333329999999</v>
      </c>
      <c r="F41">
        <v>8.9628864000000003E-2</v>
      </c>
      <c r="G41">
        <v>1.8957356519999999</v>
      </c>
      <c r="H41">
        <f t="shared" si="5"/>
        <v>0.72000000000000242</v>
      </c>
      <c r="I41">
        <v>0.50044022399999999</v>
      </c>
      <c r="J41">
        <v>0.69631423999999997</v>
      </c>
      <c r="K41">
        <v>0.53374575700000004</v>
      </c>
    </row>
    <row r="42" spans="1:11" x14ac:dyDescent="0.2">
      <c r="A42" t="s">
        <v>18</v>
      </c>
      <c r="B42" t="s">
        <v>16</v>
      </c>
      <c r="C42" t="s">
        <v>14</v>
      </c>
      <c r="D42">
        <v>2</v>
      </c>
      <c r="E42">
        <v>23.076666670000002</v>
      </c>
      <c r="F42">
        <v>0.140118997</v>
      </c>
      <c r="G42">
        <v>1.8478497970000001</v>
      </c>
      <c r="H42">
        <f t="shared" si="5"/>
        <v>2.1733333299999984</v>
      </c>
      <c r="I42">
        <v>1.3003239310000001</v>
      </c>
    </row>
    <row r="43" spans="1:11" x14ac:dyDescent="0.2">
      <c r="A43" t="s">
        <v>18</v>
      </c>
      <c r="B43" t="s">
        <v>16</v>
      </c>
      <c r="C43" t="s">
        <v>14</v>
      </c>
      <c r="D43">
        <v>3</v>
      </c>
      <c r="E43">
        <v>23.88666667</v>
      </c>
      <c r="F43">
        <v>0.18147543499999999</v>
      </c>
      <c r="G43">
        <v>1.8616821429999999</v>
      </c>
      <c r="H43">
        <f>-(E43-E49)</f>
        <v>1.3733333300000012</v>
      </c>
      <c r="I43">
        <v>0.288178565</v>
      </c>
    </row>
    <row r="44" spans="1:11" x14ac:dyDescent="0.2">
      <c r="A44" t="s">
        <v>18</v>
      </c>
      <c r="B44" t="s">
        <v>13</v>
      </c>
      <c r="C44" t="s">
        <v>11</v>
      </c>
      <c r="D44">
        <v>1</v>
      </c>
      <c r="E44">
        <v>28.583333329999999</v>
      </c>
      <c r="F44">
        <v>8.5049004999999997E-2</v>
      </c>
      <c r="G44">
        <v>1.974997283</v>
      </c>
    </row>
    <row r="45" spans="1:11" x14ac:dyDescent="0.2">
      <c r="A45" t="s">
        <v>18</v>
      </c>
      <c r="B45" t="s">
        <v>13</v>
      </c>
      <c r="C45" t="s">
        <v>11</v>
      </c>
      <c r="D45">
        <v>2</v>
      </c>
      <c r="E45">
        <v>26.616666670000001</v>
      </c>
      <c r="F45">
        <v>0.20550750200000001</v>
      </c>
      <c r="G45">
        <v>1.958712987</v>
      </c>
    </row>
    <row r="46" spans="1:11" x14ac:dyDescent="0.2">
      <c r="A46" t="s">
        <v>18</v>
      </c>
      <c r="B46" t="s">
        <v>13</v>
      </c>
      <c r="C46" t="s">
        <v>11</v>
      </c>
      <c r="D46">
        <v>3</v>
      </c>
      <c r="E46">
        <v>26.653333329999999</v>
      </c>
      <c r="F46">
        <v>0.33080709400000002</v>
      </c>
      <c r="G46">
        <v>2.1636924550000001</v>
      </c>
    </row>
    <row r="47" spans="1:11" x14ac:dyDescent="0.2">
      <c r="A47" t="s">
        <v>18</v>
      </c>
      <c r="B47" t="s">
        <v>13</v>
      </c>
      <c r="C47" t="s">
        <v>14</v>
      </c>
      <c r="D47">
        <v>1</v>
      </c>
      <c r="E47">
        <v>26.693333330000002</v>
      </c>
      <c r="F47">
        <v>0.10692676600000001</v>
      </c>
      <c r="G47">
        <v>1.974997283</v>
      </c>
    </row>
    <row r="48" spans="1:11" x14ac:dyDescent="0.2">
      <c r="A48" t="s">
        <v>18</v>
      </c>
      <c r="B48" t="s">
        <v>13</v>
      </c>
      <c r="C48" t="s">
        <v>14</v>
      </c>
      <c r="D48">
        <v>2</v>
      </c>
      <c r="E48">
        <v>25.25</v>
      </c>
      <c r="F48">
        <v>0.23259406699999999</v>
      </c>
      <c r="G48">
        <v>1.958712987</v>
      </c>
    </row>
    <row r="49" spans="1:11" x14ac:dyDescent="0.2">
      <c r="A49" t="s">
        <v>18</v>
      </c>
      <c r="B49" t="s">
        <v>13</v>
      </c>
      <c r="C49" t="s">
        <v>14</v>
      </c>
      <c r="D49">
        <v>3</v>
      </c>
      <c r="E49">
        <v>25.26</v>
      </c>
      <c r="F49">
        <v>0.20952326800000001</v>
      </c>
      <c r="G49">
        <v>2.1636924550000001</v>
      </c>
    </row>
    <row r="50" spans="1:11" x14ac:dyDescent="0.2">
      <c r="A50" t="s">
        <v>18</v>
      </c>
      <c r="B50" t="s">
        <v>12</v>
      </c>
      <c r="C50" t="s">
        <v>11</v>
      </c>
      <c r="D50">
        <v>1</v>
      </c>
      <c r="E50">
        <v>20.57</v>
      </c>
      <c r="F50">
        <v>0.115325626</v>
      </c>
      <c r="G50">
        <v>1.871151032</v>
      </c>
      <c r="H50">
        <f>-(E50-E44)</f>
        <v>8.0133333299999983</v>
      </c>
      <c r="I50">
        <v>1.349526113</v>
      </c>
      <c r="J50">
        <v>1.746682949</v>
      </c>
      <c r="K50">
        <v>0.408914114</v>
      </c>
    </row>
    <row r="51" spans="1:11" x14ac:dyDescent="0.2">
      <c r="A51" t="s">
        <v>18</v>
      </c>
      <c r="B51" t="s">
        <v>12</v>
      </c>
      <c r="C51" t="s">
        <v>11</v>
      </c>
      <c r="D51">
        <v>2</v>
      </c>
      <c r="E51">
        <v>18.7</v>
      </c>
      <c r="F51">
        <v>0.19697715599999999</v>
      </c>
      <c r="G51">
        <v>2.127496491</v>
      </c>
      <c r="H51">
        <f t="shared" ref="H51:H55" si="6">-(E51-E45)</f>
        <v>7.9166666700000015</v>
      </c>
      <c r="I51">
        <v>1.724103983</v>
      </c>
    </row>
    <row r="52" spans="1:11" x14ac:dyDescent="0.2">
      <c r="A52" t="s">
        <v>18</v>
      </c>
      <c r="B52" t="s">
        <v>12</v>
      </c>
      <c r="C52" t="s">
        <v>11</v>
      </c>
      <c r="D52">
        <v>3</v>
      </c>
      <c r="E52">
        <v>18.426666669999999</v>
      </c>
      <c r="F52">
        <v>0.25383721799999998</v>
      </c>
      <c r="G52">
        <v>2.0390968539999998</v>
      </c>
      <c r="H52">
        <f t="shared" si="6"/>
        <v>8.2266666599999994</v>
      </c>
      <c r="I52">
        <v>2.1664187500000001</v>
      </c>
    </row>
    <row r="53" spans="1:11" x14ac:dyDescent="0.2">
      <c r="A53" t="s">
        <v>18</v>
      </c>
      <c r="B53" t="s">
        <v>12</v>
      </c>
      <c r="C53" t="s">
        <v>14</v>
      </c>
      <c r="D53">
        <v>1</v>
      </c>
      <c r="E53">
        <v>33.200000000000003</v>
      </c>
      <c r="F53">
        <v>0.325269119</v>
      </c>
      <c r="G53">
        <v>1.871151032</v>
      </c>
      <c r="H53">
        <f t="shared" si="6"/>
        <v>-6.5066666700000013</v>
      </c>
      <c r="I53">
        <v>0.297504292</v>
      </c>
      <c r="J53">
        <v>0.50336679600000001</v>
      </c>
      <c r="K53">
        <v>0.57889319699999997</v>
      </c>
    </row>
    <row r="54" spans="1:11" x14ac:dyDescent="0.2">
      <c r="A54" t="s">
        <v>18</v>
      </c>
      <c r="B54" t="s">
        <v>12</v>
      </c>
      <c r="C54" t="s">
        <v>14</v>
      </c>
      <c r="D54">
        <v>2</v>
      </c>
      <c r="E54">
        <v>28.754999999999999</v>
      </c>
      <c r="F54">
        <v>0.23334523800000001</v>
      </c>
      <c r="G54">
        <v>2.127496491</v>
      </c>
      <c r="H54">
        <f t="shared" si="6"/>
        <v>-3.504999999999999</v>
      </c>
      <c r="I54">
        <v>1.1570546230000001</v>
      </c>
    </row>
    <row r="55" spans="1:11" x14ac:dyDescent="0.2">
      <c r="A55" t="s">
        <v>18</v>
      </c>
      <c r="B55" t="s">
        <v>12</v>
      </c>
      <c r="C55" t="s">
        <v>14</v>
      </c>
      <c r="D55">
        <v>3</v>
      </c>
      <c r="E55">
        <v>31.306666669999998</v>
      </c>
      <c r="F55">
        <v>0.43730233600000001</v>
      </c>
      <c r="G55">
        <v>2.0390968539999998</v>
      </c>
      <c r="H55">
        <f t="shared" si="6"/>
        <v>-6.0466666699999969</v>
      </c>
      <c r="I55">
        <v>5.5541472000000001E-2</v>
      </c>
    </row>
    <row r="56" spans="1:11" x14ac:dyDescent="0.2">
      <c r="A56" t="s">
        <v>19</v>
      </c>
      <c r="B56" t="s">
        <v>10</v>
      </c>
      <c r="C56" t="s">
        <v>11</v>
      </c>
      <c r="D56">
        <v>1</v>
      </c>
      <c r="E56">
        <v>20.56</v>
      </c>
      <c r="F56">
        <v>0.43405068800000002</v>
      </c>
      <c r="G56">
        <v>1.8219218479999999</v>
      </c>
      <c r="H56">
        <f>-(E56-E68)</f>
        <v>3.870000000000001</v>
      </c>
      <c r="I56">
        <v>2.851341809</v>
      </c>
      <c r="J56">
        <v>4.190402196</v>
      </c>
      <c r="K56">
        <v>4.8411946690000001</v>
      </c>
    </row>
    <row r="57" spans="1:11" x14ac:dyDescent="0.2">
      <c r="A57" t="s">
        <v>19</v>
      </c>
      <c r="B57" t="s">
        <v>10</v>
      </c>
      <c r="C57" t="s">
        <v>11</v>
      </c>
      <c r="D57">
        <v>2</v>
      </c>
      <c r="E57">
        <v>21.68</v>
      </c>
      <c r="F57">
        <v>0.44192759599999998</v>
      </c>
      <c r="G57">
        <v>1.5214581970000001</v>
      </c>
      <c r="H57">
        <f t="shared" ref="H57:H61" si="7">-(E57-E69)</f>
        <v>2.68333333</v>
      </c>
      <c r="I57">
        <v>9.5601827860000004</v>
      </c>
    </row>
    <row r="58" spans="1:11" x14ac:dyDescent="0.2">
      <c r="A58" t="s">
        <v>19</v>
      </c>
      <c r="B58" t="s">
        <v>10</v>
      </c>
      <c r="C58" t="s">
        <v>11</v>
      </c>
      <c r="D58">
        <v>3</v>
      </c>
      <c r="E58">
        <v>24.385000000000002</v>
      </c>
      <c r="F58">
        <v>2.1213203E-2</v>
      </c>
      <c r="G58">
        <v>1.8455864710000001</v>
      </c>
      <c r="H58">
        <f t="shared" si="7"/>
        <v>1.2083333299999985</v>
      </c>
      <c r="I58">
        <v>0.15968199399999999</v>
      </c>
    </row>
    <row r="59" spans="1:11" x14ac:dyDescent="0.2">
      <c r="A59" t="s">
        <v>19</v>
      </c>
      <c r="B59" t="s">
        <v>10</v>
      </c>
      <c r="C59" t="s">
        <v>14</v>
      </c>
      <c r="D59">
        <v>1</v>
      </c>
      <c r="E59">
        <v>21.29666667</v>
      </c>
      <c r="F59">
        <v>0.149777613</v>
      </c>
      <c r="G59">
        <v>1.8219218479999999</v>
      </c>
      <c r="H59">
        <f t="shared" si="7"/>
        <v>2.4699999999999989</v>
      </c>
      <c r="I59">
        <v>59.210682769999998</v>
      </c>
      <c r="J59">
        <v>51.297048169999997</v>
      </c>
      <c r="K59">
        <v>44.557154089999997</v>
      </c>
    </row>
    <row r="60" spans="1:11" x14ac:dyDescent="0.2">
      <c r="A60" t="s">
        <v>19</v>
      </c>
      <c r="B60" t="s">
        <v>10</v>
      </c>
      <c r="C60" t="s">
        <v>14</v>
      </c>
      <c r="D60">
        <v>2</v>
      </c>
      <c r="E60">
        <v>22.03</v>
      </c>
      <c r="F60">
        <v>7.0000000000000007E-2</v>
      </c>
      <c r="G60">
        <v>1.5214581970000001</v>
      </c>
      <c r="H60">
        <f t="shared" si="7"/>
        <v>1.2899999999999991</v>
      </c>
      <c r="I60">
        <v>91.367163210000001</v>
      </c>
    </row>
    <row r="61" spans="1:11" x14ac:dyDescent="0.2">
      <c r="A61" t="s">
        <v>19</v>
      </c>
      <c r="B61" t="s">
        <v>10</v>
      </c>
      <c r="C61" t="s">
        <v>14</v>
      </c>
      <c r="D61">
        <v>3</v>
      </c>
      <c r="E61">
        <v>25.513333329999998</v>
      </c>
      <c r="F61">
        <v>0.18147543499999999</v>
      </c>
      <c r="G61">
        <v>1.8455864710000001</v>
      </c>
      <c r="H61">
        <f t="shared" si="7"/>
        <v>-0.54333332999999939</v>
      </c>
      <c r="I61">
        <v>3.3132985320000001</v>
      </c>
    </row>
    <row r="62" spans="1:11" x14ac:dyDescent="0.2">
      <c r="A62" t="s">
        <v>19</v>
      </c>
      <c r="B62" t="s">
        <v>15</v>
      </c>
      <c r="C62" t="s">
        <v>11</v>
      </c>
      <c r="D62">
        <v>1</v>
      </c>
      <c r="E62">
        <v>27.29</v>
      </c>
      <c r="F62">
        <v>0.46872166599999998</v>
      </c>
      <c r="G62">
        <v>1.8413433459999999</v>
      </c>
      <c r="H62">
        <f>-(E62-E68)</f>
        <v>-2.8599999999999994</v>
      </c>
      <c r="I62">
        <v>6.1690327000000003E-2</v>
      </c>
      <c r="J62">
        <v>0.50419746600000004</v>
      </c>
      <c r="K62">
        <v>0.69251607699999995</v>
      </c>
    </row>
    <row r="63" spans="1:11" x14ac:dyDescent="0.2">
      <c r="A63" t="s">
        <v>19</v>
      </c>
      <c r="B63" t="s">
        <v>15</v>
      </c>
      <c r="C63" t="s">
        <v>11</v>
      </c>
      <c r="D63">
        <v>2</v>
      </c>
      <c r="E63">
        <v>26.13666667</v>
      </c>
      <c r="F63">
        <v>0.15011107000000001</v>
      </c>
      <c r="G63">
        <v>1.855993899</v>
      </c>
      <c r="H63">
        <f t="shared" ref="H63:H67" si="8">-(E63-E69)</f>
        <v>-1.7733333400000006</v>
      </c>
      <c r="I63">
        <v>0.14863296100000001</v>
      </c>
    </row>
    <row r="64" spans="1:11" x14ac:dyDescent="0.2">
      <c r="A64" t="s">
        <v>19</v>
      </c>
      <c r="B64" t="s">
        <v>15</v>
      </c>
      <c r="C64" t="s">
        <v>11</v>
      </c>
      <c r="D64">
        <v>3</v>
      </c>
      <c r="E64">
        <v>26.32</v>
      </c>
      <c r="F64">
        <v>0.26851443200000003</v>
      </c>
      <c r="G64">
        <v>1.8029043899999999</v>
      </c>
      <c r="H64">
        <f t="shared" si="8"/>
        <v>-0.72666667000000018</v>
      </c>
      <c r="I64">
        <v>1.302269109</v>
      </c>
    </row>
    <row r="65" spans="1:11" x14ac:dyDescent="0.2">
      <c r="A65" t="s">
        <v>19</v>
      </c>
      <c r="B65" t="s">
        <v>15</v>
      </c>
      <c r="C65" t="s">
        <v>14</v>
      </c>
      <c r="D65">
        <v>1</v>
      </c>
      <c r="E65">
        <v>25.74666667</v>
      </c>
      <c r="F65">
        <v>0.27428695400000003</v>
      </c>
      <c r="G65">
        <v>1.8413433459999999</v>
      </c>
      <c r="H65">
        <f t="shared" si="8"/>
        <v>-1.9800000000000004</v>
      </c>
      <c r="I65">
        <v>0.119666787</v>
      </c>
      <c r="J65">
        <v>1.053649456</v>
      </c>
      <c r="K65">
        <v>1.301687526</v>
      </c>
    </row>
    <row r="66" spans="1:11" x14ac:dyDescent="0.2">
      <c r="A66" t="s">
        <v>19</v>
      </c>
      <c r="B66" t="s">
        <v>15</v>
      </c>
      <c r="C66" t="s">
        <v>14</v>
      </c>
      <c r="D66">
        <v>2</v>
      </c>
      <c r="E66">
        <v>24.19</v>
      </c>
      <c r="F66">
        <v>0.12489996</v>
      </c>
      <c r="G66">
        <v>1.855993899</v>
      </c>
      <c r="H66">
        <f t="shared" si="8"/>
        <v>-0.87000000000000099</v>
      </c>
      <c r="I66">
        <v>0.50076447899999998</v>
      </c>
    </row>
    <row r="67" spans="1:11" x14ac:dyDescent="0.2">
      <c r="A67" t="s">
        <v>19</v>
      </c>
      <c r="B67" t="s">
        <v>15</v>
      </c>
      <c r="C67" t="s">
        <v>14</v>
      </c>
      <c r="D67">
        <v>3</v>
      </c>
      <c r="E67">
        <v>24.873333330000001</v>
      </c>
      <c r="F67">
        <v>4.1633320000000001E-2</v>
      </c>
      <c r="G67">
        <v>1.8029043899999999</v>
      </c>
      <c r="H67">
        <f t="shared" si="8"/>
        <v>9.6666669999997623E-2</v>
      </c>
      <c r="I67">
        <v>2.5405171040000001</v>
      </c>
    </row>
    <row r="68" spans="1:11" x14ac:dyDescent="0.2">
      <c r="A68" t="s">
        <v>19</v>
      </c>
      <c r="B68" t="s">
        <v>13</v>
      </c>
      <c r="C68" t="s">
        <v>11</v>
      </c>
      <c r="D68">
        <v>1</v>
      </c>
      <c r="E68">
        <v>24.43</v>
      </c>
      <c r="F68">
        <v>0.30049958399999999</v>
      </c>
      <c r="G68">
        <v>2.0265086710000002</v>
      </c>
    </row>
    <row r="69" spans="1:11" x14ac:dyDescent="0.2">
      <c r="A69" t="s">
        <v>19</v>
      </c>
      <c r="B69" t="s">
        <v>13</v>
      </c>
      <c r="C69" t="s">
        <v>11</v>
      </c>
      <c r="D69">
        <v>2</v>
      </c>
      <c r="E69">
        <v>24.36333333</v>
      </c>
      <c r="F69">
        <v>4.1633320000000001E-2</v>
      </c>
      <c r="G69">
        <v>1.9763232879999999</v>
      </c>
    </row>
    <row r="70" spans="1:11" x14ac:dyDescent="0.2">
      <c r="A70" t="s">
        <v>19</v>
      </c>
      <c r="B70" t="s">
        <v>13</v>
      </c>
      <c r="C70" t="s">
        <v>11</v>
      </c>
      <c r="D70">
        <v>3</v>
      </c>
      <c r="E70">
        <v>25.59333333</v>
      </c>
      <c r="F70">
        <v>0.132035349</v>
      </c>
      <c r="G70">
        <v>1.8940546700000001</v>
      </c>
    </row>
    <row r="71" spans="1:11" x14ac:dyDescent="0.2">
      <c r="A71" t="s">
        <v>19</v>
      </c>
      <c r="B71" t="s">
        <v>13</v>
      </c>
      <c r="C71" t="s">
        <v>14</v>
      </c>
      <c r="D71">
        <v>1</v>
      </c>
      <c r="E71">
        <v>23.766666669999999</v>
      </c>
      <c r="F71">
        <v>0.16802777499999999</v>
      </c>
      <c r="G71">
        <v>2.0265086710000002</v>
      </c>
    </row>
    <row r="72" spans="1:11" x14ac:dyDescent="0.2">
      <c r="A72" t="s">
        <v>19</v>
      </c>
      <c r="B72" t="s">
        <v>13</v>
      </c>
      <c r="C72" t="s">
        <v>14</v>
      </c>
      <c r="D72">
        <v>2</v>
      </c>
      <c r="E72">
        <v>23.32</v>
      </c>
      <c r="F72">
        <v>0.117898261</v>
      </c>
      <c r="G72">
        <v>1.9763232879999999</v>
      </c>
    </row>
    <row r="73" spans="1:11" x14ac:dyDescent="0.2">
      <c r="A73" t="s">
        <v>19</v>
      </c>
      <c r="B73" t="s">
        <v>13</v>
      </c>
      <c r="C73" t="s">
        <v>14</v>
      </c>
      <c r="D73">
        <v>3</v>
      </c>
      <c r="E73">
        <v>24.97</v>
      </c>
      <c r="F73">
        <v>7.2111025999999995E-2</v>
      </c>
      <c r="G73">
        <v>1.8940546700000001</v>
      </c>
    </row>
    <row r="74" spans="1:11" x14ac:dyDescent="0.2">
      <c r="A74" t="s">
        <v>19</v>
      </c>
      <c r="B74" t="s">
        <v>12</v>
      </c>
      <c r="C74" t="s">
        <v>11</v>
      </c>
      <c r="D74">
        <v>1</v>
      </c>
      <c r="E74">
        <v>13.65666667</v>
      </c>
      <c r="F74">
        <v>0.26312227799999999</v>
      </c>
      <c r="G74">
        <v>1.9743355929999999</v>
      </c>
      <c r="H74">
        <f>-(E74-E68)</f>
        <v>10.77333333</v>
      </c>
      <c r="I74">
        <v>5.9893711840000003</v>
      </c>
      <c r="J74">
        <v>5.9953955289999996</v>
      </c>
      <c r="K74">
        <v>1.7141092659999999</v>
      </c>
    </row>
    <row r="75" spans="1:11" x14ac:dyDescent="0.2">
      <c r="A75" t="s">
        <v>19</v>
      </c>
      <c r="B75" t="s">
        <v>12</v>
      </c>
      <c r="C75" t="s">
        <v>11</v>
      </c>
      <c r="D75">
        <v>2</v>
      </c>
      <c r="E75">
        <v>14.79</v>
      </c>
      <c r="F75">
        <v>0.117898261</v>
      </c>
      <c r="G75">
        <v>1.73246107</v>
      </c>
      <c r="H75">
        <f t="shared" ref="H75:H79" si="9">-(E75-E69)</f>
        <v>9.5733333300000005</v>
      </c>
      <c r="I75">
        <v>4.284306376</v>
      </c>
    </row>
    <row r="76" spans="1:11" x14ac:dyDescent="0.2">
      <c r="A76" t="s">
        <v>19</v>
      </c>
      <c r="B76" t="s">
        <v>12</v>
      </c>
      <c r="C76" t="s">
        <v>11</v>
      </c>
      <c r="D76">
        <v>3</v>
      </c>
      <c r="E76">
        <v>15.27</v>
      </c>
      <c r="F76">
        <v>0.38626415800000002</v>
      </c>
      <c r="G76">
        <v>1.7804177720000001</v>
      </c>
      <c r="H76">
        <f t="shared" si="9"/>
        <v>10.323333330000001</v>
      </c>
      <c r="I76">
        <v>7.7125090280000004</v>
      </c>
    </row>
    <row r="77" spans="1:11" x14ac:dyDescent="0.2">
      <c r="A77" t="s">
        <v>19</v>
      </c>
      <c r="B77" t="s">
        <v>12</v>
      </c>
      <c r="C77" t="s">
        <v>14</v>
      </c>
      <c r="D77">
        <v>1</v>
      </c>
      <c r="E77">
        <v>14.75</v>
      </c>
      <c r="F77">
        <v>0.48507731300000001</v>
      </c>
      <c r="G77">
        <v>1.9743355929999999</v>
      </c>
      <c r="H77">
        <f t="shared" si="9"/>
        <v>9.0166666699999993</v>
      </c>
      <c r="I77">
        <v>4975.3081439999996</v>
      </c>
      <c r="J77">
        <v>2844.192951</v>
      </c>
      <c r="K77">
        <v>2330.851334</v>
      </c>
    </row>
    <row r="78" spans="1:11" x14ac:dyDescent="0.2">
      <c r="A78" t="s">
        <v>19</v>
      </c>
      <c r="B78" t="s">
        <v>12</v>
      </c>
      <c r="C78" t="s">
        <v>14</v>
      </c>
      <c r="D78">
        <v>2</v>
      </c>
      <c r="E78">
        <v>14.22</v>
      </c>
      <c r="F78">
        <v>0.15716233600000001</v>
      </c>
      <c r="G78">
        <v>1.73246107</v>
      </c>
      <c r="H78">
        <f t="shared" si="9"/>
        <v>9.1</v>
      </c>
      <c r="I78">
        <v>3202.2325470000001</v>
      </c>
    </row>
    <row r="79" spans="1:11" x14ac:dyDescent="0.2">
      <c r="A79" t="s">
        <v>19</v>
      </c>
      <c r="B79" t="s">
        <v>12</v>
      </c>
      <c r="C79" t="s">
        <v>14</v>
      </c>
      <c r="D79">
        <v>3</v>
      </c>
      <c r="E79">
        <v>17.27</v>
      </c>
      <c r="F79">
        <v>0.26057628399999999</v>
      </c>
      <c r="G79">
        <v>1.7804177720000001</v>
      </c>
      <c r="H79">
        <f t="shared" si="9"/>
        <v>7.6999999999999993</v>
      </c>
      <c r="I79">
        <v>355.0381625</v>
      </c>
    </row>
    <row r="80" spans="1:11" x14ac:dyDescent="0.2">
      <c r="A80" t="s">
        <v>20</v>
      </c>
      <c r="B80" t="s">
        <v>10</v>
      </c>
      <c r="C80" t="s">
        <v>11</v>
      </c>
      <c r="D80">
        <v>1</v>
      </c>
      <c r="E80">
        <v>21.3</v>
      </c>
      <c r="F80">
        <v>0.25632011199999999</v>
      </c>
      <c r="G80">
        <v>1.934950467</v>
      </c>
      <c r="H80">
        <f>-(E80-E98)</f>
        <v>5.5599999999999987</v>
      </c>
      <c r="I80">
        <v>10.3056568</v>
      </c>
      <c r="J80">
        <v>4.9193791029999998</v>
      </c>
      <c r="K80">
        <v>4.6650091409999996</v>
      </c>
    </row>
    <row r="81" spans="1:11" x14ac:dyDescent="0.2">
      <c r="A81" t="s">
        <v>20</v>
      </c>
      <c r="B81" t="s">
        <v>10</v>
      </c>
      <c r="C81" t="s">
        <v>11</v>
      </c>
      <c r="D81">
        <v>2</v>
      </c>
      <c r="E81">
        <v>25.616666670000001</v>
      </c>
      <c r="F81">
        <v>0.18339392900000001</v>
      </c>
      <c r="G81">
        <v>1.921117266</v>
      </c>
      <c r="H81">
        <f t="shared" ref="H81:H85" si="10">-(E81-E99)</f>
        <v>-6.0000000000002274E-2</v>
      </c>
      <c r="I81">
        <v>2.2838570360000001</v>
      </c>
    </row>
    <row r="82" spans="1:11" x14ac:dyDescent="0.2">
      <c r="A82" t="s">
        <v>20</v>
      </c>
      <c r="B82" t="s">
        <v>10</v>
      </c>
      <c r="C82" t="s">
        <v>11</v>
      </c>
      <c r="D82">
        <v>3</v>
      </c>
      <c r="E82">
        <v>23.495000000000001</v>
      </c>
      <c r="F82">
        <v>0.41789153299999998</v>
      </c>
      <c r="G82">
        <v>1.5636636580000001</v>
      </c>
      <c r="H82">
        <f t="shared" si="10"/>
        <v>5.071666669999999</v>
      </c>
      <c r="I82">
        <v>2.16862347</v>
      </c>
    </row>
    <row r="83" spans="1:11" x14ac:dyDescent="0.2">
      <c r="A83" t="s">
        <v>20</v>
      </c>
      <c r="B83" t="s">
        <v>10</v>
      </c>
      <c r="C83" t="s">
        <v>14</v>
      </c>
      <c r="D83">
        <v>1</v>
      </c>
      <c r="E83">
        <v>29.263333329999998</v>
      </c>
      <c r="F83">
        <v>0.447697815</v>
      </c>
      <c r="G83">
        <v>1.934950467</v>
      </c>
      <c r="H83">
        <f t="shared" si="10"/>
        <v>-0.7666666599999985</v>
      </c>
      <c r="I83">
        <v>16.689200580000001</v>
      </c>
      <c r="J83">
        <v>7.9296228019999999</v>
      </c>
      <c r="K83">
        <v>7.7511688550000004</v>
      </c>
    </row>
    <row r="84" spans="1:11" x14ac:dyDescent="0.2">
      <c r="A84" t="s">
        <v>20</v>
      </c>
      <c r="B84" t="s">
        <v>10</v>
      </c>
      <c r="C84" t="s">
        <v>14</v>
      </c>
      <c r="D84">
        <v>2</v>
      </c>
      <c r="E84">
        <v>31.213333330000001</v>
      </c>
      <c r="F84">
        <v>5.6862406999999997E-2</v>
      </c>
      <c r="G84">
        <v>1.921117266</v>
      </c>
      <c r="H84">
        <f t="shared" si="10"/>
        <v>-4.4533333299999995</v>
      </c>
      <c r="I84">
        <v>5.1413634970000004</v>
      </c>
    </row>
    <row r="85" spans="1:11" x14ac:dyDescent="0.2">
      <c r="A85" t="s">
        <v>20</v>
      </c>
      <c r="B85" t="s">
        <v>10</v>
      </c>
      <c r="C85" t="s">
        <v>14</v>
      </c>
      <c r="D85">
        <v>3</v>
      </c>
      <c r="E85">
        <v>31.84333333</v>
      </c>
      <c r="F85">
        <v>0.11590225799999999</v>
      </c>
      <c r="G85">
        <v>1.5636636580000001</v>
      </c>
      <c r="H85">
        <f t="shared" si="10"/>
        <v>-2.43333333</v>
      </c>
      <c r="I85">
        <v>1.958304324</v>
      </c>
    </row>
    <row r="86" spans="1:11" x14ac:dyDescent="0.2">
      <c r="A86" t="s">
        <v>20</v>
      </c>
      <c r="B86" t="s">
        <v>15</v>
      </c>
      <c r="C86" t="s">
        <v>11</v>
      </c>
      <c r="D86">
        <v>1</v>
      </c>
      <c r="E86">
        <v>29.673333329999998</v>
      </c>
      <c r="F86">
        <v>0.11503622600000001</v>
      </c>
      <c r="G86">
        <v>1.9429496150000001</v>
      </c>
      <c r="H86">
        <f>-(E86-E98)</f>
        <v>-2.813333329999999</v>
      </c>
    </row>
    <row r="87" spans="1:11" x14ac:dyDescent="0.2">
      <c r="A87" t="s">
        <v>20</v>
      </c>
      <c r="B87" t="s">
        <v>15</v>
      </c>
      <c r="C87" t="s">
        <v>11</v>
      </c>
      <c r="D87">
        <v>2</v>
      </c>
      <c r="E87">
        <v>28.49</v>
      </c>
      <c r="F87">
        <v>0.12767145299999999</v>
      </c>
      <c r="G87">
        <v>1.889601984</v>
      </c>
      <c r="H87">
        <f t="shared" ref="H87:H91" si="11">-(E87-E99)</f>
        <v>-2.93333333</v>
      </c>
    </row>
    <row r="88" spans="1:11" x14ac:dyDescent="0.2">
      <c r="A88" t="s">
        <v>20</v>
      </c>
      <c r="B88" t="s">
        <v>15</v>
      </c>
      <c r="C88" t="s">
        <v>11</v>
      </c>
      <c r="D88">
        <v>3</v>
      </c>
      <c r="E88">
        <v>31.306666669999998</v>
      </c>
      <c r="F88">
        <v>0.185022521</v>
      </c>
      <c r="G88">
        <v>1.6836210380000001</v>
      </c>
      <c r="H88">
        <f t="shared" si="11"/>
        <v>-2.7399999999999984</v>
      </c>
    </row>
    <row r="89" spans="1:11" x14ac:dyDescent="0.2">
      <c r="A89" t="s">
        <v>20</v>
      </c>
      <c r="B89" t="s">
        <v>15</v>
      </c>
      <c r="C89" t="s">
        <v>14</v>
      </c>
      <c r="D89">
        <v>1</v>
      </c>
      <c r="E89">
        <v>30.856666669999999</v>
      </c>
      <c r="F89">
        <v>0.12897028099999999</v>
      </c>
      <c r="G89">
        <v>1.9429496150000001</v>
      </c>
      <c r="H89">
        <f t="shared" si="11"/>
        <v>-2.3599999999999994</v>
      </c>
    </row>
    <row r="90" spans="1:11" x14ac:dyDescent="0.2">
      <c r="A90" t="s">
        <v>20</v>
      </c>
      <c r="B90" t="s">
        <v>15</v>
      </c>
      <c r="C90" t="s">
        <v>14</v>
      </c>
      <c r="D90">
        <v>2</v>
      </c>
      <c r="E90">
        <v>28.833333329999999</v>
      </c>
      <c r="F90">
        <v>0.15044378799999999</v>
      </c>
      <c r="G90">
        <v>1.889601984</v>
      </c>
      <c r="H90">
        <f t="shared" si="11"/>
        <v>-2.073333329999997</v>
      </c>
    </row>
    <row r="91" spans="1:11" x14ac:dyDescent="0.2">
      <c r="A91" t="s">
        <v>20</v>
      </c>
      <c r="B91" t="s">
        <v>15</v>
      </c>
      <c r="C91" t="s">
        <v>14</v>
      </c>
      <c r="D91">
        <v>3</v>
      </c>
      <c r="E91">
        <v>37.344999999999999</v>
      </c>
      <c r="F91">
        <v>0.20506096700000001</v>
      </c>
      <c r="G91">
        <v>1.6836210380000001</v>
      </c>
      <c r="H91">
        <f t="shared" si="11"/>
        <v>-7.9349999999999987</v>
      </c>
    </row>
    <row r="92" spans="1:11" x14ac:dyDescent="0.2">
      <c r="A92" t="s">
        <v>20</v>
      </c>
      <c r="B92" t="s">
        <v>16</v>
      </c>
      <c r="C92" t="s">
        <v>11</v>
      </c>
      <c r="D92">
        <v>1</v>
      </c>
      <c r="E92">
        <v>22.72666667</v>
      </c>
      <c r="F92">
        <v>0.21079215700000001</v>
      </c>
      <c r="G92">
        <v>1.8111464479999999</v>
      </c>
      <c r="H92">
        <f>-(E92-E98)</f>
        <v>4.1333333299999993</v>
      </c>
      <c r="I92">
        <v>3.1518360150000002</v>
      </c>
      <c r="J92">
        <v>3.8536832030000001</v>
      </c>
      <c r="K92">
        <v>0.77071765199999998</v>
      </c>
    </row>
    <row r="93" spans="1:11" x14ac:dyDescent="0.2">
      <c r="A93" t="s">
        <v>20</v>
      </c>
      <c r="B93" t="s">
        <v>16</v>
      </c>
      <c r="C93" t="s">
        <v>11</v>
      </c>
      <c r="D93">
        <v>2</v>
      </c>
      <c r="E93">
        <v>21.15</v>
      </c>
      <c r="F93">
        <v>0.2463737</v>
      </c>
      <c r="G93">
        <v>1.907677286</v>
      </c>
      <c r="H93">
        <f t="shared" ref="H93:H97" si="12">-(E93-E99)</f>
        <v>4.4066666699999999</v>
      </c>
      <c r="I93">
        <v>4.6784882090000002</v>
      </c>
    </row>
    <row r="94" spans="1:11" x14ac:dyDescent="0.2">
      <c r="A94" t="s">
        <v>20</v>
      </c>
      <c r="B94" t="s">
        <v>16</v>
      </c>
      <c r="C94" t="s">
        <v>11</v>
      </c>
      <c r="D94">
        <v>3</v>
      </c>
      <c r="E94">
        <v>23.013333329999998</v>
      </c>
      <c r="F94">
        <v>0.211974841</v>
      </c>
      <c r="G94">
        <v>1.9911441030000001</v>
      </c>
      <c r="H94">
        <f t="shared" si="12"/>
        <v>5.5533333400000018</v>
      </c>
      <c r="I94">
        <v>3.7307253849999999</v>
      </c>
    </row>
    <row r="95" spans="1:11" x14ac:dyDescent="0.2">
      <c r="A95" t="s">
        <v>20</v>
      </c>
      <c r="B95" t="s">
        <v>16</v>
      </c>
      <c r="C95" t="s">
        <v>14</v>
      </c>
      <c r="D95">
        <v>1</v>
      </c>
      <c r="E95">
        <v>24.373333330000001</v>
      </c>
      <c r="F95">
        <v>2.5166114999999999E-2</v>
      </c>
      <c r="G95">
        <v>1.8111464479999999</v>
      </c>
      <c r="H95">
        <f t="shared" si="12"/>
        <v>4.1233333399999985</v>
      </c>
      <c r="I95">
        <v>4.7698887650000001</v>
      </c>
      <c r="J95">
        <v>3.15811346</v>
      </c>
      <c r="K95">
        <v>1.745787231</v>
      </c>
    </row>
    <row r="96" spans="1:11" x14ac:dyDescent="0.2">
      <c r="A96" t="s">
        <v>20</v>
      </c>
      <c r="B96" t="s">
        <v>16</v>
      </c>
      <c r="C96" t="s">
        <v>14</v>
      </c>
      <c r="D96">
        <v>2</v>
      </c>
      <c r="E96">
        <v>23.243333329999999</v>
      </c>
      <c r="F96">
        <v>0.158850034</v>
      </c>
      <c r="G96">
        <v>1.907677286</v>
      </c>
      <c r="H96">
        <f t="shared" si="12"/>
        <v>3.5166666700000029</v>
      </c>
      <c r="I96">
        <v>3.4007525510000001</v>
      </c>
    </row>
    <row r="97" spans="1:11" x14ac:dyDescent="0.2">
      <c r="A97" t="s">
        <v>20</v>
      </c>
      <c r="B97" t="s">
        <v>16</v>
      </c>
      <c r="C97" t="s">
        <v>14</v>
      </c>
      <c r="D97">
        <v>3</v>
      </c>
      <c r="E97">
        <v>26.186666670000001</v>
      </c>
      <c r="F97">
        <v>0.27300793600000001</v>
      </c>
      <c r="G97">
        <v>1.9911441030000001</v>
      </c>
      <c r="H97">
        <f t="shared" si="12"/>
        <v>3.2233333299999991</v>
      </c>
      <c r="I97">
        <v>1.3036990639999999</v>
      </c>
    </row>
    <row r="98" spans="1:11" x14ac:dyDescent="0.2">
      <c r="A98" t="s">
        <v>20</v>
      </c>
      <c r="B98" t="s">
        <v>13</v>
      </c>
      <c r="C98" t="s">
        <v>11</v>
      </c>
      <c r="D98">
        <v>1</v>
      </c>
      <c r="E98">
        <v>26.86</v>
      </c>
      <c r="F98">
        <v>0.06</v>
      </c>
      <c r="G98">
        <v>2.042856445</v>
      </c>
    </row>
    <row r="99" spans="1:11" x14ac:dyDescent="0.2">
      <c r="A99" t="s">
        <v>20</v>
      </c>
      <c r="B99" t="s">
        <v>13</v>
      </c>
      <c r="C99" t="s">
        <v>11</v>
      </c>
      <c r="D99">
        <v>2</v>
      </c>
      <c r="E99">
        <v>25.556666669999998</v>
      </c>
      <c r="F99">
        <v>4.6188022000000002E-2</v>
      </c>
      <c r="G99">
        <v>2.0959030209999998</v>
      </c>
    </row>
    <row r="100" spans="1:11" x14ac:dyDescent="0.2">
      <c r="A100" t="s">
        <v>20</v>
      </c>
      <c r="B100" t="s">
        <v>13</v>
      </c>
      <c r="C100" t="s">
        <v>11</v>
      </c>
      <c r="D100">
        <v>3</v>
      </c>
      <c r="E100">
        <v>28.56666667</v>
      </c>
      <c r="F100">
        <v>0.42723919900000001</v>
      </c>
      <c r="G100">
        <v>2.1749927709999999</v>
      </c>
    </row>
    <row r="101" spans="1:11" x14ac:dyDescent="0.2">
      <c r="A101" t="s">
        <v>20</v>
      </c>
      <c r="B101" t="s">
        <v>13</v>
      </c>
      <c r="C101" t="s">
        <v>14</v>
      </c>
      <c r="D101">
        <v>1</v>
      </c>
      <c r="E101">
        <v>28.49666667</v>
      </c>
      <c r="F101">
        <v>0.48180217199999997</v>
      </c>
      <c r="G101">
        <v>2.042856445</v>
      </c>
    </row>
    <row r="102" spans="1:11" x14ac:dyDescent="0.2">
      <c r="A102" t="s">
        <v>20</v>
      </c>
      <c r="B102" t="s">
        <v>13</v>
      </c>
      <c r="C102" t="s">
        <v>14</v>
      </c>
      <c r="D102">
        <v>2</v>
      </c>
      <c r="E102">
        <v>26.76</v>
      </c>
      <c r="F102">
        <v>0.12489996</v>
      </c>
      <c r="G102">
        <v>2.0959030209999998</v>
      </c>
    </row>
    <row r="103" spans="1:11" x14ac:dyDescent="0.2">
      <c r="A103" t="s">
        <v>20</v>
      </c>
      <c r="B103" t="s">
        <v>13</v>
      </c>
      <c r="C103" t="s">
        <v>14</v>
      </c>
      <c r="D103">
        <v>3</v>
      </c>
      <c r="E103">
        <v>29.41</v>
      </c>
      <c r="F103">
        <v>0.37363083400000002</v>
      </c>
      <c r="G103">
        <v>2.1749927709999999</v>
      </c>
    </row>
    <row r="104" spans="1:11" x14ac:dyDescent="0.2">
      <c r="A104" t="s">
        <v>20</v>
      </c>
      <c r="B104" t="s">
        <v>12</v>
      </c>
      <c r="C104" t="s">
        <v>11</v>
      </c>
      <c r="D104">
        <v>1</v>
      </c>
      <c r="E104">
        <v>15.03</v>
      </c>
      <c r="F104">
        <v>0.28618176000000001</v>
      </c>
      <c r="G104">
        <v>1.6764204380000001</v>
      </c>
      <c r="H104">
        <f>-(E104-E98)</f>
        <v>11.83</v>
      </c>
      <c r="I104">
        <v>13.800844659999999</v>
      </c>
      <c r="J104">
        <v>24.145075030000001</v>
      </c>
      <c r="K104">
        <v>30.558619350000001</v>
      </c>
    </row>
    <row r="105" spans="1:11" x14ac:dyDescent="0.2">
      <c r="A105" t="s">
        <v>20</v>
      </c>
      <c r="B105" t="s">
        <v>12</v>
      </c>
      <c r="C105" t="s">
        <v>11</v>
      </c>
      <c r="D105">
        <v>2</v>
      </c>
      <c r="E105">
        <v>21.97</v>
      </c>
      <c r="F105">
        <v>0.45530209799999999</v>
      </c>
      <c r="G105">
        <v>1.987737474</v>
      </c>
      <c r="H105">
        <f t="shared" ref="H105:H109" si="13">-(E105-E99)</f>
        <v>3.5866666699999996</v>
      </c>
      <c r="I105">
        <v>0.101151981</v>
      </c>
    </row>
    <row r="106" spans="1:11" x14ac:dyDescent="0.2">
      <c r="A106" t="s">
        <v>20</v>
      </c>
      <c r="B106" t="s">
        <v>12</v>
      </c>
      <c r="C106" t="s">
        <v>11</v>
      </c>
      <c r="D106">
        <v>3</v>
      </c>
      <c r="E106">
        <v>15.376666670000001</v>
      </c>
      <c r="F106">
        <v>7.6376262E-2</v>
      </c>
      <c r="G106">
        <v>1.9010996529999999</v>
      </c>
      <c r="H106">
        <f t="shared" si="13"/>
        <v>13.19</v>
      </c>
      <c r="I106">
        <v>58.533228440000002</v>
      </c>
    </row>
    <row r="107" spans="1:11" x14ac:dyDescent="0.2">
      <c r="A107" t="s">
        <v>20</v>
      </c>
      <c r="B107" t="s">
        <v>12</v>
      </c>
      <c r="C107" t="s">
        <v>14</v>
      </c>
      <c r="D107">
        <v>1</v>
      </c>
      <c r="E107">
        <v>26.055</v>
      </c>
      <c r="F107">
        <v>0.48790367899999998</v>
      </c>
      <c r="G107">
        <v>1.6764204380000001</v>
      </c>
      <c r="H107">
        <f t="shared" si="13"/>
        <v>2.44166667</v>
      </c>
      <c r="I107">
        <v>101.77224649999999</v>
      </c>
      <c r="J107">
        <v>38.435796160000002</v>
      </c>
      <c r="K107">
        <v>54.95294414</v>
      </c>
    </row>
    <row r="108" spans="1:11" x14ac:dyDescent="0.2">
      <c r="A108" t="s">
        <v>20</v>
      </c>
      <c r="B108" t="s">
        <v>12</v>
      </c>
      <c r="C108" t="s">
        <v>14</v>
      </c>
      <c r="D108">
        <v>2</v>
      </c>
      <c r="E108">
        <v>27.026666670000001</v>
      </c>
      <c r="F108">
        <v>2.0816660000000001E-2</v>
      </c>
      <c r="G108">
        <v>1.987737474</v>
      </c>
      <c r="H108">
        <f t="shared" si="13"/>
        <v>-0.26666666999999933</v>
      </c>
      <c r="I108">
        <v>10.11370537</v>
      </c>
    </row>
    <row r="109" spans="1:11" x14ac:dyDescent="0.2">
      <c r="A109" t="s">
        <v>20</v>
      </c>
      <c r="B109" t="s">
        <v>12</v>
      </c>
      <c r="C109" t="s">
        <v>14</v>
      </c>
      <c r="D109">
        <v>3</v>
      </c>
      <c r="E109">
        <v>29.43333333</v>
      </c>
      <c r="F109">
        <v>0.20550750200000001</v>
      </c>
      <c r="G109">
        <v>1.9010996529999999</v>
      </c>
      <c r="H109">
        <f t="shared" si="13"/>
        <v>-2.3333329999999819E-2</v>
      </c>
      <c r="I109">
        <v>3.4214366279999999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abSelected="1" workbookViewId="0">
      <selection activeCell="B2" sqref="B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25</v>
      </c>
      <c r="E1" t="s">
        <v>26</v>
      </c>
      <c r="F1" t="s">
        <v>27</v>
      </c>
    </row>
    <row r="2" spans="1:6" x14ac:dyDescent="0.2">
      <c r="A2" t="s">
        <v>9</v>
      </c>
      <c r="B2" t="s">
        <v>10</v>
      </c>
      <c r="C2" t="s">
        <v>11</v>
      </c>
      <c r="D2">
        <f>AVERAGE('RT-qPCR-dtxR-alldata12122018-re'!H2:H4)</f>
        <v>1.5977777766666676</v>
      </c>
      <c r="E2">
        <f>STDEV('RT-qPCR-dtxR-alldata12122018-re'!H2:H4)</f>
        <v>2.6698841698151683</v>
      </c>
      <c r="F2">
        <f>E2/SQRT(3)</f>
        <v>1.5414583441479079</v>
      </c>
    </row>
    <row r="3" spans="1:6" x14ac:dyDescent="0.2">
      <c r="A3" t="s">
        <v>9</v>
      </c>
      <c r="B3" t="s">
        <v>10</v>
      </c>
      <c r="C3" t="s">
        <v>14</v>
      </c>
      <c r="D3">
        <f>AVERAGE('RT-qPCR-dtxR-alldata12122018-re'!H5:H7)</f>
        <v>-4.965555553333334</v>
      </c>
      <c r="E3">
        <f>STDEV('RT-qPCR-dtxR-alldata12122018-re'!H5:H7)</f>
        <v>2.0044016344830999</v>
      </c>
      <c r="F3">
        <f t="shared" ref="F3:F29" si="0">E3/SQRT(3)</f>
        <v>1.1572418232329438</v>
      </c>
    </row>
    <row r="4" spans="1:6" x14ac:dyDescent="0.2">
      <c r="A4" t="s">
        <v>9</v>
      </c>
      <c r="B4" t="s">
        <v>15</v>
      </c>
      <c r="C4" t="s">
        <v>11</v>
      </c>
      <c r="D4">
        <f>AVERAGE('RT-qPCR-dtxR-alldata12122018-re'!H8:H10)</f>
        <v>0.50888889000000026</v>
      </c>
      <c r="E4">
        <f>STDEV('RT-qPCR-dtxR-alldata12122018-re'!H8:H10)</f>
        <v>1.6221122527695744</v>
      </c>
      <c r="F4">
        <f t="shared" si="0"/>
        <v>0.93652694579230411</v>
      </c>
    </row>
    <row r="5" spans="1:6" x14ac:dyDescent="0.2">
      <c r="A5" t="s">
        <v>9</v>
      </c>
      <c r="B5" t="s">
        <v>15</v>
      </c>
      <c r="C5" t="s">
        <v>14</v>
      </c>
      <c r="D5">
        <f>AVERAGE('RT-qPCR-dtxR-alldata12122018-re'!H11:H13)</f>
        <v>-0.14333333666666803</v>
      </c>
      <c r="E5">
        <f>STDEV('RT-qPCR-dtxR-alldata12122018-re'!H11:H13)</f>
        <v>1.4589075045122715</v>
      </c>
      <c r="F5">
        <f t="shared" si="0"/>
        <v>0.84230064045292519</v>
      </c>
    </row>
    <row r="6" spans="1:6" x14ac:dyDescent="0.2">
      <c r="A6" t="s">
        <v>9</v>
      </c>
      <c r="B6" t="s">
        <v>16</v>
      </c>
      <c r="C6" t="s">
        <v>11</v>
      </c>
      <c r="D6">
        <f>AVERAGE('RT-qPCR-dtxR-alldata12122018-re'!H14:H16)</f>
        <v>2.7533333333333339</v>
      </c>
      <c r="E6">
        <f>STDEV('RT-qPCR-dtxR-alldata12122018-re'!H14:H16)</f>
        <v>0.79984026287892029</v>
      </c>
      <c r="F6">
        <f t="shared" si="0"/>
        <v>0.46178799108184571</v>
      </c>
    </row>
    <row r="7" spans="1:6" x14ac:dyDescent="0.2">
      <c r="A7" t="s">
        <v>9</v>
      </c>
      <c r="B7" t="s">
        <v>16</v>
      </c>
      <c r="C7" t="s">
        <v>14</v>
      </c>
      <c r="D7">
        <f>AVERAGE('RT-qPCR-dtxR-alldata12122018-re'!H17:H19)</f>
        <v>2.3266666700000003</v>
      </c>
      <c r="E7">
        <f>STDEV('RT-qPCR-dtxR-alldata12122018-re'!H17:H19)</f>
        <v>0.76701441309071128</v>
      </c>
      <c r="F7">
        <f t="shared" si="0"/>
        <v>0.44283597787024498</v>
      </c>
    </row>
    <row r="8" spans="1:6" x14ac:dyDescent="0.2">
      <c r="A8" t="s">
        <v>9</v>
      </c>
      <c r="B8" t="s">
        <v>28</v>
      </c>
      <c r="C8" t="s">
        <v>11</v>
      </c>
      <c r="D8">
        <f>AVERAGE('RT-qPCR-dtxR-alldata12122018-re'!H26:H28)</f>
        <v>7.3988888866666676</v>
      </c>
      <c r="E8">
        <f>STDEV('RT-qPCR-dtxR-alldata12122018-re'!H26:H28)</f>
        <v>0.48917542071288667</v>
      </c>
      <c r="F8">
        <f t="shared" si="0"/>
        <v>0.28242556082953357</v>
      </c>
    </row>
    <row r="9" spans="1:6" x14ac:dyDescent="0.2">
      <c r="A9" t="s">
        <v>9</v>
      </c>
      <c r="B9" t="s">
        <v>28</v>
      </c>
      <c r="C9" t="s">
        <v>14</v>
      </c>
      <c r="D9">
        <f>AVERAGE('RT-qPCR-dtxR-alldata12122018-re'!H29:H31)</f>
        <v>-3.2900000000000014</v>
      </c>
      <c r="E9">
        <f>STDEV('RT-qPCR-dtxR-alldata12122018-re'!H29:H31)</f>
        <v>1.444360682916686</v>
      </c>
      <c r="F9">
        <f t="shared" si="0"/>
        <v>0.83390202908886035</v>
      </c>
    </row>
    <row r="10" spans="1:6" x14ac:dyDescent="0.2">
      <c r="A10" t="s">
        <v>18</v>
      </c>
      <c r="B10" t="s">
        <v>15</v>
      </c>
      <c r="C10" t="s">
        <v>11</v>
      </c>
      <c r="D10">
        <f>AVERAGE('RT-qPCR-dtxR-alldata12122018-re'!H32:H34)</f>
        <v>-1.0622222233333336</v>
      </c>
      <c r="E10">
        <f>STDEV('RT-qPCR-dtxR-alldata12122018-re'!H32:H34)</f>
        <v>1.8034853113583116</v>
      </c>
      <c r="F10">
        <f t="shared" si="0"/>
        <v>1.0412427299922573</v>
      </c>
    </row>
    <row r="11" spans="1:6" x14ac:dyDescent="0.2">
      <c r="A11" t="s">
        <v>18</v>
      </c>
      <c r="B11" t="s">
        <v>15</v>
      </c>
      <c r="C11" t="s">
        <v>14</v>
      </c>
      <c r="D11">
        <f>AVERAGE('RT-qPCR-dtxR-alldata12122018-re'!H35:H37)</f>
        <v>-3.0388888899999991</v>
      </c>
      <c r="E11">
        <f>STDEV('RT-qPCR-dtxR-alldata12122018-re'!H35:H37)</f>
        <v>1.1576428815901294</v>
      </c>
      <c r="F11">
        <f t="shared" si="0"/>
        <v>0.66836542931151532</v>
      </c>
    </row>
    <row r="12" spans="1:6" x14ac:dyDescent="0.2">
      <c r="A12" t="s">
        <v>18</v>
      </c>
      <c r="B12" t="s">
        <v>16</v>
      </c>
      <c r="C12" t="s">
        <v>11</v>
      </c>
      <c r="D12">
        <f>AVERAGE('RT-qPCR-dtxR-alldata12122018-re'!H38:H40)</f>
        <v>2.0877777766666661</v>
      </c>
      <c r="E12">
        <f>STDEV('RT-qPCR-dtxR-alldata12122018-re'!H38:H40)</f>
        <v>0.51300134055127855</v>
      </c>
      <c r="F12">
        <f t="shared" si="0"/>
        <v>0.29618146206191959</v>
      </c>
    </row>
    <row r="13" spans="1:6" x14ac:dyDescent="0.2">
      <c r="A13" t="s">
        <v>18</v>
      </c>
      <c r="B13" t="s">
        <v>16</v>
      </c>
      <c r="C13" t="s">
        <v>14</v>
      </c>
      <c r="D13">
        <f>AVERAGE('RT-qPCR-dtxR-alldata12122018-re'!H41:H43)</f>
        <v>1.4222222200000008</v>
      </c>
      <c r="E13">
        <f>STDEV('RT-qPCR-dtxR-alldata12122018-re'!H41:H43)</f>
        <v>0.72789905529289811</v>
      </c>
      <c r="F13">
        <f t="shared" si="0"/>
        <v>0.42025271551622906</v>
      </c>
    </row>
    <row r="14" spans="1:6" x14ac:dyDescent="0.2">
      <c r="A14" t="s">
        <v>18</v>
      </c>
      <c r="B14" t="s">
        <v>28</v>
      </c>
      <c r="C14" t="s">
        <v>11</v>
      </c>
      <c r="D14">
        <f>AVERAGE('RT-qPCR-dtxR-alldata12122018-re'!H50:H52)</f>
        <v>8.0522222199999991</v>
      </c>
      <c r="E14">
        <f>STDEV('RT-qPCR-dtxR-alldata12122018-re'!H50:H52)</f>
        <v>0.15861670080440413</v>
      </c>
      <c r="F14">
        <f t="shared" si="0"/>
        <v>9.1577394907393056E-2</v>
      </c>
    </row>
    <row r="15" spans="1:6" x14ac:dyDescent="0.2">
      <c r="A15" t="s">
        <v>18</v>
      </c>
      <c r="B15" t="s">
        <v>28</v>
      </c>
      <c r="C15" t="s">
        <v>14</v>
      </c>
      <c r="D15">
        <f>AVERAGE('RT-qPCR-dtxR-alldata12122018-re'!H53:H55)</f>
        <v>-5.3527777799999994</v>
      </c>
      <c r="E15">
        <f>STDEV('RT-qPCR-dtxR-alldata12122018-re'!H53:H55)</f>
        <v>1.6166669549404122</v>
      </c>
      <c r="F15">
        <f t="shared" si="0"/>
        <v>0.93338310162481963</v>
      </c>
    </row>
    <row r="16" spans="1:6" x14ac:dyDescent="0.2">
      <c r="A16" t="s">
        <v>19</v>
      </c>
      <c r="B16" t="s">
        <v>10</v>
      </c>
      <c r="C16" t="s">
        <v>11</v>
      </c>
      <c r="D16">
        <f>AVERAGE('RT-qPCR-dtxR-alldata12122018-re'!H56:H58)</f>
        <v>2.5872222199999997</v>
      </c>
      <c r="E16">
        <f>STDEV('RT-qPCR-dtxR-alldata12122018-re'!H56:H58)</f>
        <v>1.3334336783831053</v>
      </c>
      <c r="F16">
        <f t="shared" si="0"/>
        <v>0.76985829316099874</v>
      </c>
    </row>
    <row r="17" spans="1:6" x14ac:dyDescent="0.2">
      <c r="A17" t="s">
        <v>19</v>
      </c>
      <c r="B17" t="s">
        <v>10</v>
      </c>
      <c r="C17" t="s">
        <v>14</v>
      </c>
      <c r="D17">
        <f>AVERAGE('RT-qPCR-dtxR-alldata12122018-re'!H59:H61)</f>
        <v>1.0722222233333329</v>
      </c>
      <c r="E17">
        <f>STDEV('RT-qPCR-dtxR-alldata12122018-re'!H59:H61)</f>
        <v>1.518425108271602</v>
      </c>
      <c r="F17">
        <f t="shared" si="0"/>
        <v>0.87666314500489617</v>
      </c>
    </row>
    <row r="18" spans="1:6" x14ac:dyDescent="0.2">
      <c r="A18" t="s">
        <v>19</v>
      </c>
      <c r="B18" t="s">
        <v>15</v>
      </c>
      <c r="C18" t="s">
        <v>11</v>
      </c>
      <c r="D18">
        <f>AVERAGE('RT-qPCR-dtxR-alldata12122018-re'!H62:H64)</f>
        <v>-1.78666667</v>
      </c>
      <c r="E18">
        <f>STDEV('RT-qPCR-dtxR-alldata12122018-re'!H62:H64)</f>
        <v>1.0667291631379012</v>
      </c>
      <c r="F18">
        <f t="shared" si="0"/>
        <v>0.6158763694900915</v>
      </c>
    </row>
    <row r="19" spans="1:6" x14ac:dyDescent="0.2">
      <c r="A19" t="s">
        <v>19</v>
      </c>
      <c r="B19" t="s">
        <v>15</v>
      </c>
      <c r="C19" t="s">
        <v>14</v>
      </c>
      <c r="D19">
        <f>AVERAGE('RT-qPCR-dtxR-alldata12122018-re'!H65:H67)</f>
        <v>-0.91777777666666793</v>
      </c>
      <c r="E19">
        <f>STDEV('RT-qPCR-dtxR-alldata12122018-re'!H65:H67)</f>
        <v>1.0391574238437735</v>
      </c>
      <c r="F19">
        <f t="shared" si="0"/>
        <v>0.59995781838660067</v>
      </c>
    </row>
    <row r="20" spans="1:6" x14ac:dyDescent="0.2">
      <c r="A20" t="s">
        <v>19</v>
      </c>
      <c r="B20" t="s">
        <v>28</v>
      </c>
      <c r="C20" t="s">
        <v>11</v>
      </c>
      <c r="D20">
        <f>AVERAGE('RT-qPCR-dtxR-alldata12122018-re'!H74:H76)</f>
        <v>10.223333330000001</v>
      </c>
      <c r="E20">
        <f>STDEV('RT-qPCR-dtxR-alldata12122018-re'!H74:H76)</f>
        <v>0.60621778264910675</v>
      </c>
      <c r="F20">
        <f t="shared" si="0"/>
        <v>0.34999999999999987</v>
      </c>
    </row>
    <row r="21" spans="1:6" x14ac:dyDescent="0.2">
      <c r="A21" t="s">
        <v>19</v>
      </c>
      <c r="B21" t="s">
        <v>28</v>
      </c>
      <c r="C21" t="s">
        <v>14</v>
      </c>
      <c r="D21">
        <f>AVERAGE('RT-qPCR-dtxR-alldata12122018-re'!H77:H79)</f>
        <v>8.6055555566666673</v>
      </c>
      <c r="E21">
        <f>STDEV('RT-qPCR-dtxR-alldata12122018-re'!H77:H79)</f>
        <v>0.78534021966892142</v>
      </c>
      <c r="F21">
        <f t="shared" si="0"/>
        <v>0.45341638723129163</v>
      </c>
    </row>
    <row r="22" spans="1:6" x14ac:dyDescent="0.2">
      <c r="A22" t="s">
        <v>20</v>
      </c>
      <c r="B22" t="s">
        <v>10</v>
      </c>
      <c r="C22" t="s">
        <v>11</v>
      </c>
      <c r="D22">
        <f>AVERAGE('RT-qPCR-dtxR-alldata12122018-re'!H80:H82)</f>
        <v>3.5238888899999985</v>
      </c>
      <c r="E22">
        <f>STDEV('RT-qPCR-dtxR-alldata12122018-re'!H80:H82)</f>
        <v>3.1133281295418094</v>
      </c>
      <c r="F22">
        <f t="shared" si="0"/>
        <v>1.7974808336665977</v>
      </c>
    </row>
    <row r="23" spans="1:6" x14ac:dyDescent="0.2">
      <c r="A23" t="s">
        <v>20</v>
      </c>
      <c r="B23" t="s">
        <v>10</v>
      </c>
      <c r="C23" t="s">
        <v>14</v>
      </c>
      <c r="D23">
        <f>AVERAGE('RT-qPCR-dtxR-alldata12122018-re'!H83:H85)</f>
        <v>-2.5511111066666659</v>
      </c>
      <c r="E23">
        <f>STDEV('RT-qPCR-dtxR-alldata12122018-re'!H83:H85)</f>
        <v>1.8461531592556544</v>
      </c>
      <c r="F23">
        <f t="shared" si="0"/>
        <v>1.0658770234615302</v>
      </c>
    </row>
    <row r="24" spans="1:6" x14ac:dyDescent="0.2">
      <c r="A24" t="s">
        <v>20</v>
      </c>
      <c r="B24" t="s">
        <v>15</v>
      </c>
      <c r="C24" t="s">
        <v>11</v>
      </c>
      <c r="D24">
        <f>AVERAGE('RT-qPCR-dtxR-alldata12122018-re'!H86:H88)</f>
        <v>-2.8288888866666659</v>
      </c>
      <c r="E24">
        <f>STDEV('RT-qPCR-dtxR-alldata12122018-re'!H86:H88)</f>
        <v>9.7600848508759303E-2</v>
      </c>
      <c r="F24">
        <f t="shared" si="0"/>
        <v>5.6349876159668071E-2</v>
      </c>
    </row>
    <row r="25" spans="1:6" x14ac:dyDescent="0.2">
      <c r="A25" t="s">
        <v>20</v>
      </c>
      <c r="B25" t="s">
        <v>15</v>
      </c>
      <c r="C25" t="s">
        <v>14</v>
      </c>
      <c r="D25">
        <f>AVERAGE('RT-qPCR-dtxR-alldata12122018-re'!H89:H91)</f>
        <v>-4.1227777766666653</v>
      </c>
      <c r="E25">
        <f>STDEV('RT-qPCR-dtxR-alldata12122018-re'!H89:H91)</f>
        <v>3.3045912235826735</v>
      </c>
      <c r="F25">
        <f t="shared" si="0"/>
        <v>1.9079066324971314</v>
      </c>
    </row>
    <row r="26" spans="1:6" x14ac:dyDescent="0.2">
      <c r="A26" t="s">
        <v>20</v>
      </c>
      <c r="B26" t="s">
        <v>16</v>
      </c>
      <c r="C26" t="s">
        <v>11</v>
      </c>
      <c r="D26">
        <f>AVERAGE('RT-qPCR-dtxR-alldata12122018-re'!H92:H94)</f>
        <v>4.69777778</v>
      </c>
      <c r="E26">
        <f>STDEV('RT-qPCR-dtxR-alldata12122018-re'!H92:H94)</f>
        <v>0.75343165972374515</v>
      </c>
      <c r="F26">
        <f t="shared" si="0"/>
        <v>0.43499397155749081</v>
      </c>
    </row>
    <row r="27" spans="1:6" x14ac:dyDescent="0.2">
      <c r="A27" t="s">
        <v>20</v>
      </c>
      <c r="B27" t="s">
        <v>16</v>
      </c>
      <c r="C27" t="s">
        <v>14</v>
      </c>
      <c r="D27">
        <f>AVERAGE('RT-qPCR-dtxR-alldata12122018-re'!H95:H97)</f>
        <v>3.6211111133333334</v>
      </c>
      <c r="E27">
        <f>STDEV('RT-qPCR-dtxR-alldata12122018-re'!H95:H97)</f>
        <v>0.45900052920166223</v>
      </c>
      <c r="F27">
        <f t="shared" si="0"/>
        <v>0.26500407909276041</v>
      </c>
    </row>
    <row r="28" spans="1:6" x14ac:dyDescent="0.2">
      <c r="A28" t="s">
        <v>20</v>
      </c>
      <c r="B28" t="s">
        <v>28</v>
      </c>
      <c r="C28" t="s">
        <v>11</v>
      </c>
      <c r="D28">
        <f>AVERAGE('RT-qPCR-dtxR-alldata12122018-re'!H104:H106)</f>
        <v>9.535555556666667</v>
      </c>
      <c r="E28">
        <f>STDEV('RT-qPCR-dtxR-alldata12122018-re'!H104:H106)</f>
        <v>5.196571873786568</v>
      </c>
      <c r="F28">
        <f t="shared" si="0"/>
        <v>3.0002421701939133</v>
      </c>
    </row>
    <row r="29" spans="1:6" x14ac:dyDescent="0.2">
      <c r="A29" t="s">
        <v>20</v>
      </c>
      <c r="B29" t="s">
        <v>28</v>
      </c>
      <c r="C29" t="s">
        <v>14</v>
      </c>
      <c r="D29">
        <f>AVERAGE('RT-qPCR-dtxR-alldata12122018-re'!H107:H109)</f>
        <v>0.71722222333333363</v>
      </c>
      <c r="E29">
        <f>STDEV('RT-qPCR-dtxR-alldata12122018-re'!H107:H109)</f>
        <v>1.498360525981153</v>
      </c>
      <c r="F29">
        <f t="shared" si="0"/>
        <v>0.86507885301832799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RT-qPCR-dtxR-alldata12122018-re</vt:lpstr>
      <vt:lpstr>Dcq_results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2023-04-05T13:25:12Z</dcterms:created>
  <dcterms:modified xsi:type="dcterms:W3CDTF">2023-05-17T19:18:17Z</dcterms:modified>
</cp:coreProperties>
</file>