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childrenatrisk.sharepoint.com/sites/CHILDRENATRISK/Shared Documents/ECE - Early Education/LWDB Equity Scorecard/LWB-Quality-Narrative-Analysis/"/>
    </mc:Choice>
  </mc:AlternateContent>
  <xr:revisionPtr revIDLastSave="0" documentId="8_{37E82C4D-85FB-477D-8AEA-3CAD2CDAA313}" xr6:coauthVersionLast="47" xr6:coauthVersionMax="47" xr10:uidLastSave="{00000000-0000-0000-0000-000000000000}"/>
  <bookViews>
    <workbookView xWindow="0" yWindow="480" windowWidth="17120" windowHeight="14800" activeTab="1" xr2:uid="{06E70204-7A9C-4AFD-AFF1-098D8BD2EB1C}"/>
  </bookViews>
  <sheets>
    <sheet name="YTD by Category" sheetId="2" r:id="rId1"/>
    <sheet name="YTD by Quarter" sheetId="3" r:id="rId2"/>
    <sheet name="YTD Narratives" sheetId="4" r:id="rId3"/>
  </sheets>
  <externalReferences>
    <externalReference r:id="rId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 i="2" l="1"/>
  <c r="O31"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 i="2"/>
  <c r="J3" i="2"/>
  <c r="Q4" i="2"/>
  <c r="H4" i="2" s="1"/>
  <c r="Q5" i="2"/>
  <c r="Q6" i="2"/>
  <c r="Q7" i="2"/>
  <c r="D7" i="2" s="1"/>
  <c r="Q8" i="2"/>
  <c r="D8" i="2" s="1"/>
  <c r="Q9" i="2"/>
  <c r="F9" i="2" s="1"/>
  <c r="Q10" i="2"/>
  <c r="F10" i="2" s="1"/>
  <c r="Q11" i="2"/>
  <c r="H11" i="2" s="1"/>
  <c r="Q12" i="2"/>
  <c r="H12" i="2" s="1"/>
  <c r="Q13" i="2"/>
  <c r="H13" i="2" s="1"/>
  <c r="Q14" i="2"/>
  <c r="F14" i="2" s="1"/>
  <c r="Q15" i="2"/>
  <c r="H15" i="2" s="1"/>
  <c r="Q16" i="2"/>
  <c r="H16" i="2" s="1"/>
  <c r="Q17" i="2"/>
  <c r="Q18" i="2"/>
  <c r="Q19" i="2"/>
  <c r="D19" i="2" s="1"/>
  <c r="Q20" i="2"/>
  <c r="D20" i="2" s="1"/>
  <c r="Q21" i="2"/>
  <c r="F21" i="2" s="1"/>
  <c r="Q22" i="2"/>
  <c r="D22" i="2" s="1"/>
  <c r="Q23" i="2"/>
  <c r="F23" i="2" s="1"/>
  <c r="Q24" i="2"/>
  <c r="H24" i="2" s="1"/>
  <c r="Q25" i="2"/>
  <c r="D25" i="2" s="1"/>
  <c r="Q26" i="2"/>
  <c r="H26" i="2" s="1"/>
  <c r="Q27" i="2"/>
  <c r="H27" i="2" s="1"/>
  <c r="Q28" i="2"/>
  <c r="F28" i="2" s="1"/>
  <c r="Q29" i="2"/>
  <c r="Q30" i="2"/>
  <c r="Q3" i="2"/>
  <c r="D3" i="2" s="1"/>
  <c r="H21" i="2"/>
  <c r="H5" i="2"/>
  <c r="H6" i="2"/>
  <c r="H7" i="2"/>
  <c r="H8" i="2"/>
  <c r="H9" i="2"/>
  <c r="H10" i="2"/>
  <c r="H17" i="2"/>
  <c r="H18" i="2"/>
  <c r="H19" i="2"/>
  <c r="H20" i="2"/>
  <c r="H22" i="2"/>
  <c r="H23" i="2"/>
  <c r="H29" i="2"/>
  <c r="H30" i="2"/>
  <c r="F5" i="2"/>
  <c r="F6" i="2"/>
  <c r="F7" i="2"/>
  <c r="F8" i="2"/>
  <c r="F17" i="2"/>
  <c r="F18" i="2"/>
  <c r="F19" i="2"/>
  <c r="F20" i="2"/>
  <c r="F29" i="2"/>
  <c r="F30" i="2"/>
  <c r="D4" i="2"/>
  <c r="D5" i="2"/>
  <c r="D6" i="2"/>
  <c r="D16" i="2"/>
  <c r="D17" i="2"/>
  <c r="D18" i="2"/>
  <c r="D28" i="2"/>
  <c r="D29" i="2"/>
  <c r="D30" i="2"/>
  <c r="M31" i="2"/>
  <c r="K31" i="2"/>
  <c r="I31" i="2"/>
  <c r="G31" i="2"/>
  <c r="E31" i="2"/>
  <c r="C31" i="2"/>
  <c r="H30" i="3"/>
  <c r="C2" i="3"/>
  <c r="F2" i="3"/>
  <c r="C4" i="3"/>
  <c r="D4" i="3"/>
  <c r="E4" i="3"/>
  <c r="F4" i="3"/>
  <c r="C5" i="3"/>
  <c r="C6" i="3"/>
  <c r="D6" i="3"/>
  <c r="E6" i="3"/>
  <c r="F6" i="3"/>
  <c r="C7" i="3"/>
  <c r="D7" i="3"/>
  <c r="E7" i="3"/>
  <c r="F7" i="3"/>
  <c r="C8" i="3"/>
  <c r="F8" i="3"/>
  <c r="C9" i="3"/>
  <c r="F9" i="3"/>
  <c r="C10" i="3"/>
  <c r="D10" i="3"/>
  <c r="E10" i="3"/>
  <c r="F10" i="3"/>
  <c r="C11" i="3"/>
  <c r="D11" i="3"/>
  <c r="E11" i="3"/>
  <c r="F11" i="3"/>
  <c r="C12" i="3"/>
  <c r="C13" i="3"/>
  <c r="C14" i="3"/>
  <c r="D14" i="3"/>
  <c r="E14" i="3"/>
  <c r="F14" i="3"/>
  <c r="C15" i="3"/>
  <c r="D15" i="3"/>
  <c r="F15" i="3"/>
  <c r="C16" i="3"/>
  <c r="D16" i="3"/>
  <c r="E16" i="3"/>
  <c r="F16" i="3"/>
  <c r="C17" i="3"/>
  <c r="D17" i="3"/>
  <c r="F17" i="3"/>
  <c r="C18" i="3"/>
  <c r="D18" i="3"/>
  <c r="E18" i="3"/>
  <c r="F18" i="3"/>
  <c r="F19" i="3"/>
  <c r="G19" i="3" s="1"/>
  <c r="C20" i="3"/>
  <c r="D20" i="3"/>
  <c r="E20" i="3"/>
  <c r="F20" i="3"/>
  <c r="C21" i="3"/>
  <c r="D21" i="3"/>
  <c r="E21" i="3"/>
  <c r="F21" i="3"/>
  <c r="C22" i="3"/>
  <c r="D22" i="3"/>
  <c r="E22" i="3"/>
  <c r="F22" i="3"/>
  <c r="C23" i="3"/>
  <c r="C24" i="3"/>
  <c r="E24" i="3"/>
  <c r="F24" i="3"/>
  <c r="C25" i="3"/>
  <c r="D25" i="3"/>
  <c r="E25" i="3"/>
  <c r="F25" i="3"/>
  <c r="C26" i="3"/>
  <c r="D26" i="3"/>
  <c r="E26" i="3"/>
  <c r="F26" i="3"/>
  <c r="C27" i="3"/>
  <c r="D27" i="3"/>
  <c r="E27" i="3"/>
  <c r="C28" i="3"/>
  <c r="C29" i="3"/>
  <c r="D29" i="3"/>
  <c r="E29" i="3"/>
  <c r="F29" i="3"/>
  <c r="D15" i="2" l="1"/>
  <c r="D26" i="2"/>
  <c r="D14" i="2"/>
  <c r="D13" i="2"/>
  <c r="F16" i="2"/>
  <c r="F4" i="2"/>
  <c r="D24" i="2"/>
  <c r="D12" i="2"/>
  <c r="F15" i="2"/>
  <c r="D23" i="2"/>
  <c r="D11" i="2"/>
  <c r="F26" i="2"/>
  <c r="D10" i="2"/>
  <c r="F25" i="2"/>
  <c r="H28" i="2"/>
  <c r="D21" i="2"/>
  <c r="F24" i="2"/>
  <c r="F12" i="2"/>
  <c r="H14" i="2"/>
  <c r="F11" i="2"/>
  <c r="F22" i="2"/>
  <c r="H25" i="2"/>
  <c r="D27" i="2"/>
  <c r="F27" i="2"/>
  <c r="F13" i="2"/>
  <c r="D9" i="2"/>
  <c r="F3" i="2"/>
  <c r="H3" i="2"/>
  <c r="G8" i="3"/>
  <c r="I8" i="3" s="1"/>
  <c r="G16" i="3"/>
  <c r="I16" i="3" s="1"/>
  <c r="G24" i="3"/>
  <c r="G4" i="3"/>
  <c r="I4" i="3" s="1"/>
  <c r="G7" i="3"/>
  <c r="I7" i="3" s="1"/>
  <c r="G29" i="3"/>
  <c r="I29" i="3" s="1"/>
  <c r="G26" i="3"/>
  <c r="I26" i="3" s="1"/>
  <c r="G25" i="3"/>
  <c r="I25" i="3" s="1"/>
  <c r="G22" i="3"/>
  <c r="I22" i="3" s="1"/>
  <c r="G21" i="3"/>
  <c r="I21" i="3" s="1"/>
  <c r="G15" i="3"/>
  <c r="I15" i="3" s="1"/>
  <c r="G14" i="3"/>
  <c r="I14" i="3" s="1"/>
  <c r="G11" i="3"/>
  <c r="I11" i="3" s="1"/>
  <c r="G18" i="3"/>
  <c r="I18" i="3" s="1"/>
  <c r="G10" i="3"/>
  <c r="I10" i="3" s="1"/>
  <c r="G6" i="3"/>
  <c r="I6" i="3" s="1"/>
  <c r="G20" i="3"/>
  <c r="I20" i="3" s="1"/>
  <c r="I24" i="3"/>
  <c r="I19" i="3"/>
  <c r="F31" i="2" l="1"/>
  <c r="D31" i="2"/>
  <c r="F13" i="3"/>
  <c r="E13" i="3" l="1"/>
  <c r="D13" i="3"/>
  <c r="G13" i="3" l="1"/>
  <c r="I13" i="3" s="1"/>
  <c r="E5" i="3"/>
  <c r="D5" i="3"/>
  <c r="F5" i="3" l="1"/>
  <c r="G5" i="3" s="1"/>
  <c r="F27" i="3"/>
  <c r="E2" i="3"/>
  <c r="F28" i="3"/>
  <c r="D28" i="3"/>
  <c r="D23" i="3"/>
  <c r="F23" i="3"/>
  <c r="E9" i="3"/>
  <c r="D9" i="3"/>
  <c r="G9" i="3" s="1"/>
  <c r="D2" i="3"/>
  <c r="D30" i="3" s="1"/>
  <c r="E12" i="3"/>
  <c r="D12" i="3"/>
  <c r="F12" i="3"/>
  <c r="E17" i="3"/>
  <c r="F3" i="3"/>
  <c r="D3" i="3"/>
  <c r="E30" i="3" l="1"/>
  <c r="F30" i="3"/>
  <c r="G28" i="3"/>
  <c r="I28" i="3" s="1"/>
  <c r="G17" i="3"/>
  <c r="I17" i="3" s="1"/>
  <c r="G2" i="3"/>
  <c r="G23" i="3"/>
  <c r="I23" i="3" s="1"/>
  <c r="G27" i="3"/>
  <c r="I27" i="3" s="1"/>
  <c r="G12" i="3"/>
  <c r="I12" i="3" s="1"/>
  <c r="I9" i="3"/>
  <c r="I5" i="3"/>
  <c r="I2" i="3" l="1"/>
  <c r="C3" i="3"/>
  <c r="G3" i="3" l="1"/>
  <c r="G30" i="3" s="1"/>
  <c r="I30" i="3" s="1"/>
  <c r="C30" i="3"/>
  <c r="I3" i="3"/>
</calcChain>
</file>

<file path=xl/sharedStrings.xml><?xml version="1.0" encoding="utf-8"?>
<sst xmlns="http://schemas.openxmlformats.org/spreadsheetml/2006/main" count="3519" uniqueCount="1154">
  <si>
    <t>Infant &amp; Toddler</t>
  </si>
  <si>
    <t>Professional Development</t>
  </si>
  <si>
    <t>Texas Rising Star</t>
  </si>
  <si>
    <t>Health &amp; Safety</t>
  </si>
  <si>
    <t>Evaluation &amp; Assessment</t>
  </si>
  <si>
    <t>National Accreditation Support</t>
  </si>
  <si>
    <t>Other</t>
  </si>
  <si>
    <t>TOTAL</t>
  </si>
  <si>
    <t>#</t>
  </si>
  <si>
    <t>Board</t>
  </si>
  <si>
    <r>
      <t>Expenditures</t>
    </r>
    <r>
      <rPr>
        <b/>
        <sz val="12"/>
        <color theme="4" tint="0.79998168889431442"/>
        <rFont val="Calibri"/>
        <family val="2"/>
        <scheme val="minor"/>
      </rPr>
      <t xml:space="preserve"> 1</t>
    </r>
  </si>
  <si>
    <t>%</t>
  </si>
  <si>
    <r>
      <t>Expenditures</t>
    </r>
    <r>
      <rPr>
        <b/>
        <sz val="12"/>
        <color theme="4" tint="0.79998168889431442"/>
        <rFont val="Calibri"/>
        <family val="2"/>
        <scheme val="minor"/>
      </rPr>
      <t xml:space="preserve"> 2</t>
    </r>
  </si>
  <si>
    <t>%
2</t>
  </si>
  <si>
    <r>
      <t>Expenditures</t>
    </r>
    <r>
      <rPr>
        <b/>
        <sz val="12"/>
        <color theme="4" tint="0.79998168889431442"/>
        <rFont val="Calibri"/>
        <family val="2"/>
        <scheme val="minor"/>
      </rPr>
      <t xml:space="preserve"> 3</t>
    </r>
  </si>
  <si>
    <t>%
3</t>
  </si>
  <si>
    <r>
      <t>Expenditures</t>
    </r>
    <r>
      <rPr>
        <b/>
        <sz val="12"/>
        <color theme="4" tint="0.79998168889431442"/>
        <rFont val="Calibri"/>
        <family val="2"/>
        <scheme val="minor"/>
      </rPr>
      <t xml:space="preserve">
4</t>
    </r>
  </si>
  <si>
    <t>%
4</t>
  </si>
  <si>
    <r>
      <t>Expenditures</t>
    </r>
    <r>
      <rPr>
        <b/>
        <sz val="12"/>
        <color theme="4" tint="0.79998168889431442"/>
        <rFont val="Calibri"/>
        <family val="2"/>
        <scheme val="minor"/>
      </rPr>
      <t xml:space="preserve">
5</t>
    </r>
  </si>
  <si>
    <t>%
5</t>
  </si>
  <si>
    <r>
      <t>Expenditures</t>
    </r>
    <r>
      <rPr>
        <b/>
        <sz val="12"/>
        <color theme="4" tint="0.79998168889431442"/>
        <rFont val="Calibri"/>
        <family val="2"/>
        <scheme val="minor"/>
      </rPr>
      <t xml:space="preserve">
6</t>
    </r>
  </si>
  <si>
    <r>
      <t>%</t>
    </r>
    <r>
      <rPr>
        <b/>
        <sz val="12"/>
        <color theme="4" tint="0.79998168889431442"/>
        <rFont val="Calibri"/>
        <family val="2"/>
        <scheme val="minor"/>
      </rPr>
      <t xml:space="preserve">
6</t>
    </r>
  </si>
  <si>
    <r>
      <t>Expenditures</t>
    </r>
    <r>
      <rPr>
        <b/>
        <sz val="12"/>
        <color theme="4" tint="0.79998168889431442"/>
        <rFont val="Calibri"/>
        <family val="2"/>
        <scheme val="minor"/>
      </rPr>
      <t xml:space="preserve">
7</t>
    </r>
  </si>
  <si>
    <r>
      <t>%</t>
    </r>
    <r>
      <rPr>
        <b/>
        <sz val="12"/>
        <color theme="4" tint="0.79998168889431442"/>
        <rFont val="Calibri"/>
        <family val="2"/>
        <scheme val="minor"/>
      </rPr>
      <t xml:space="preserve">
7</t>
    </r>
  </si>
  <si>
    <t xml:space="preserve">YTD
</t>
  </si>
  <si>
    <t>Panhandle</t>
  </si>
  <si>
    <t>South Plains</t>
  </si>
  <si>
    <t>North Texas</t>
  </si>
  <si>
    <t>North Central</t>
  </si>
  <si>
    <t>Tarrant County</t>
  </si>
  <si>
    <t>Greater Dallas</t>
  </si>
  <si>
    <t>Northeast Texas</t>
  </si>
  <si>
    <t>East Texas</t>
  </si>
  <si>
    <t>West Central</t>
  </si>
  <si>
    <t>Borderplex</t>
  </si>
  <si>
    <t>Permian Basin</t>
  </si>
  <si>
    <t>Concho Valley</t>
  </si>
  <si>
    <t>Heart of Texas</t>
  </si>
  <si>
    <t>Capital Area</t>
  </si>
  <si>
    <t>Rural Capital</t>
  </si>
  <si>
    <t>Brazos Valley</t>
  </si>
  <si>
    <t>Deep East</t>
  </si>
  <si>
    <t>Southeast Texas</t>
  </si>
  <si>
    <t>Golden Crescent</t>
  </si>
  <si>
    <t>Alamo</t>
  </si>
  <si>
    <t>South Texas</t>
  </si>
  <si>
    <t>Coastal Bend</t>
  </si>
  <si>
    <t>Lower Rio</t>
  </si>
  <si>
    <t>Cameron</t>
  </si>
  <si>
    <t>Texoma</t>
  </si>
  <si>
    <t>Central Texas</t>
  </si>
  <si>
    <t>Middle Rio</t>
  </si>
  <si>
    <t>Gulf Coast</t>
  </si>
  <si>
    <t>Statewide</t>
  </si>
  <si>
    <t>End of sheet</t>
  </si>
  <si>
    <t>Q1</t>
  </si>
  <si>
    <t>Q2</t>
  </si>
  <si>
    <t>Q3</t>
  </si>
  <si>
    <t>Q4</t>
  </si>
  <si>
    <t>YTD Expended</t>
  </si>
  <si>
    <t>Total Planned</t>
  </si>
  <si>
    <t>YTD % Expended of Planned</t>
  </si>
  <si>
    <t>End of Sheet</t>
  </si>
  <si>
    <t>Board Number</t>
  </si>
  <si>
    <t>Quarter</t>
  </si>
  <si>
    <t>Activity Category</t>
  </si>
  <si>
    <t>Activity Description:</t>
  </si>
  <si>
    <t xml:space="preserve">Project Status </t>
  </si>
  <si>
    <t>Measurable Outcome(s)</t>
  </si>
  <si>
    <t>Provided  seven (7) unduplicated participants from two (2) programs working toward Texas Rising Star Certification and five (5) Texas Rising Star certified programs with tuition and books to obtain their child development associates degree.
(total scholarships given = 32 participants from six (6) programs working toward Texas Rising Star Certification and twelve (12) Texas Rising Star certified programs with tuition and books to obtain their child development associates degree.)</t>
  </si>
  <si>
    <t>Ongoing</t>
  </si>
  <si>
    <t>The Board will measure the success  of this activity through programs  meeting their CQIP goals for caregiver education to increase the number of caregiver early childhood education in Texas Rising Star certified and programs working toward Texas Rising Star certification</t>
  </si>
  <si>
    <t>60 Provider Participants attended the semi annual provider meeting training titled "Provider Services Admin Review: Documentation, What and How to Report" via zoom</t>
  </si>
  <si>
    <t>To increase provider knowledge of CCS Reporting requirements of what to report, how to report, and who or where to report to.</t>
  </si>
  <si>
    <t>7 Provider Participants attended the Zoom training on "Entry Level Designation"</t>
  </si>
  <si>
    <t>To increase provider knowledge of the new TWC guidelines regarding Entry Level Designation</t>
  </si>
  <si>
    <t>33 Provider Participants attended the in-person training on "Texas Rising Star Category 1 &amp; 3"</t>
  </si>
  <si>
    <t>To increase provider Texas Rising Star knowledge to properly prepare them to become a Texas Rising Star Provider</t>
  </si>
  <si>
    <t>8 Provider Participants attended a Zoom training on "Texas Rising Star Category 1 &amp; 3"</t>
  </si>
  <si>
    <t>20 Provider Participants attended an in person training on "Category 4 Indoor and Outdoor Learning Environments"</t>
  </si>
  <si>
    <t>20 Provider Participants attended a Zoom training on "Category 4 Indoor and Outdoor Learning Environments"</t>
  </si>
  <si>
    <t>94 Providers received Infant/Toddler outdoor learning equipment and materials to enhance their outdoor learning environments</t>
  </si>
  <si>
    <t>Completed</t>
  </si>
  <si>
    <t>To increase the amount of materials and equipment available to infant/toddler children and to assist the provider to obtain, maintain, or increase their Texas Rising Star certification.</t>
  </si>
  <si>
    <t>Texas Rising Star/QRIS (except PD)</t>
  </si>
  <si>
    <t>134 Providers received Preschool/School age outdoor learning equipment and materials to enhance their outdoor learning environments</t>
  </si>
  <si>
    <t>To increase the amount of materials and equipment available to Preschool/School age children and to assist the provider to obtain, maintain, or increase their Texas Rising Star certification.</t>
  </si>
  <si>
    <t>18 Provider Participants attended the "Entry Level Designation and Texas Rising Star Onboarding Training for all Non-Texas Rising Star Providers" In Person-All Non-Texas Rising Star Providers were strongly encourage to attend this training regarding Entry Level Designation and Texas Rising Star onboarding Overview of Texas Rising Star Measures</t>
  </si>
  <si>
    <t>To increase the knowledge of the new TWC guidelines regarding Entry Level Designation and that all CCS providers will need to be Texas Rising Star certified by September 30, 2024</t>
  </si>
  <si>
    <t>13 Provider Participants received college subsidies for child development courses for Fall 2022 semester</t>
  </si>
  <si>
    <t>To increase the number of provider staff who obtain their CDA or college degrees in Early Childhood</t>
  </si>
  <si>
    <t>5 Texas Rising Star Staff salaries, fringe, travel, etc.</t>
  </si>
  <si>
    <t>To maintain current staffing levels in order to complete needed assessments, mentoring and onboarding of all CCS Providers</t>
  </si>
  <si>
    <t>Texas Rising Star staff personnel costs, including salaries, fringe, travel, supplies and indirect costs. Total= $37,722</t>
  </si>
  <si>
    <t>N/A</t>
  </si>
  <si>
    <t>new mentor added in October.</t>
  </si>
  <si>
    <t>North Central Texas</t>
  </si>
  <si>
    <t xml:space="preserve">Texas Rising Star Quality Improvement Staff; Hired: 1. 1 Director of Quality Child Care, 2. 2 Early Education Professional Development Specialists, 3. 1 Special Projects Coordinator, 4. 1 Administrative Assistant. These are staff that are implementing quality planned activities for early learning programs in the NCT board area. </t>
  </si>
  <si>
    <t xml:space="preserve">5 of 6 which is 83% of budgeted quality staff members hired, trained, and working towards improving quality for ELPs in the first quarter. </t>
  </si>
  <si>
    <t>Completed cohort of the LENA Grow Professional Development program with 1 Early Learning Program with 3 classrooms in November 2022.  The program consists of each child in the participating classrooms wearing recorders one day a week to generate data regarding conversation turns occurring in the classroom.  Then, a weekly coaching session takes place with the program's Texas Rising Star Mentor go to over the data and create goals around teacher-child interactions.</t>
  </si>
  <si>
    <t>By the end of this 5 week cohort, 64% of children were experiencing 15 or more conversational turns per hour. 95% of children were experiencing 5 or more conversational turns per hour.</t>
  </si>
  <si>
    <t xml:space="preserve">Expenses are related to Texas Rising Star certification assessments, one quarterly meeting for the Tri-Board area, and the completion of modules for the Texas Rising Star ATCP course. </t>
  </si>
  <si>
    <t>Four Texas Rising Star Early Childhood Specialists and Two Early Childhood Program Supervisors attended the Early Educators Conference in Orlando, FL. in October 2022. This conferences were designed for all early childhood professionals to present appropriate teaching strategies using research-based topics and current educational trends. One Early Childhood Specialist attended the National Black Child Development Institute (NBCDI) conference in Washington, DC in October 2022. This conference is designed by a trusted partner in developing and delivering strengths-based, culturally relevant, evidence-based, and trauma-informed resources that respond to the unique strengths and needs of Black children around issues including early childhood education, health and wellness, literacy, and family engagement. One Child Care Manager attended the TWC conference in Dallas, TX. No clock hours were received for this TWC conference.</t>
  </si>
  <si>
    <t>Five Early Childhood Specialists and 2 Early Childhood Program Supervisors were able to attend conferences and obtained a total of 106.25 professional development hours.</t>
  </si>
  <si>
    <t xml:space="preserve">Paid salaries and benefits for fifteen (15) Texas Rising Star Board Staff.  These Board Staff ensure the continuation of the Texas Rising Star program activities for our Workforce Development Board Area through mentoring, assessment, outreach, and program support services.  We have 12 Texas Rising Star Mentor/Early Childhood Specialists (not including one hired for Q2), 2 Texas Rising Star Program Supervisors, and 1 Child Care Manager, and salaries for the positions come out of CCQ funding. </t>
  </si>
  <si>
    <t xml:space="preserve">Hired 2 of the 4 of the vacant Early Childhood Specialist positions. </t>
  </si>
  <si>
    <t>Ten Texas Rising Star Board Staff (Early Childhood Specialist) participated in Mentor Micro-Credential PLC's as required by the Texas Rising Star guidelines. Two(2) Early Childhood Specialist are completing the ATCP modules and will be added to the PLC's. No CCQ funding is allocated for participation.</t>
  </si>
  <si>
    <t>TBD</t>
  </si>
  <si>
    <t>Completed one 120-hour Campfire CDA course for the summer session from June 21-November 8, 2022. Texas Rising Star Early Learning Programs were given first preference in selection for this scholarship and class participation in an effort to help them improve the overall education level of staff and/or administration.  All participants are from Texas Rising Star Early Learning Programs.</t>
  </si>
  <si>
    <t xml:space="preserve">There were 42 awarded scholarship and 24 are currently active. Out of that 24, there are 4 pending class completion, 20 completed the class and 10 ready to schedule for exam and observation for certificate. </t>
  </si>
  <si>
    <t>Texas Rising Star Early Childhood Specialists provided professional development trainings directly related to early learning and child development through the instruction of child care trainings.  These allowed for individuals to obtain the required annual clock hours of training needed for Child Care Regulation and gain information needed to make improvements in their child care classroom and/or program.</t>
  </si>
  <si>
    <t>Texas Rising Star Mentors/Early Childhood Specialist conducted 38 professional development sessions with 315 participants offering 55 clock hours for participants to use towards achieving their annual hours.</t>
  </si>
  <si>
    <t>Paid for two (2) Sr. Early Childhood Specialist  to renew their certification as a CLASS Observer in Infant/Toddler. A CLASS Observer is certified to collect CLASS data in a classroom setting for the specific designated age levels. In order to receive this certification, you must pass a reliability test following training and maintain that certification by passing an annual recertification test.</t>
  </si>
  <si>
    <t xml:space="preserve">Upon completion of the test, early childhood specialists were awarded their designated CLASS Observer certification. </t>
  </si>
  <si>
    <t>Tarrant</t>
  </si>
  <si>
    <t>Tarrant County College Scholarships provided to 10 educators</t>
  </si>
  <si>
    <t>Increased staff PD to enhance individual career lattice</t>
  </si>
  <si>
    <t>new Texas Rising Star staff stipends provided to 84 educators</t>
  </si>
  <si>
    <t>Increased staff retention for Texas Rising Star programs</t>
  </si>
  <si>
    <t>TECPDS Registry training for 1 mentor</t>
  </si>
  <si>
    <t>Mentor capability to provide certified trainings to program staff for PD hours</t>
  </si>
  <si>
    <t>Dallas</t>
  </si>
  <si>
    <t>Trauma Training Addressing COVID Trauma for Children &amp; Providers - Virtual</t>
  </si>
  <si>
    <t>Increased knowledge on supporting providers with working through childhood trauma</t>
  </si>
  <si>
    <t>Building on Whole Leadership - Virtual</t>
  </si>
  <si>
    <t>Maintain licensing requirements by providing training</t>
  </si>
  <si>
    <t>Hiring &amp; Retaining Staff - Virtual</t>
  </si>
  <si>
    <t>NAEYC Annual Conference -In person</t>
  </si>
  <si>
    <t>Maintain licensing requirements by providing training on a variety of ECE topics (6 staff and 1 ELP admin)</t>
  </si>
  <si>
    <t>New Provider &amp; Recertification Awards</t>
  </si>
  <si>
    <t>Provided support with educational materials to 26 programs.</t>
  </si>
  <si>
    <t>Texas Rising Star Binder Submission Incentives</t>
  </si>
  <si>
    <t>Provided support with educational materials, staff incentives, etc. to 63 programs.</t>
  </si>
  <si>
    <t>Quality Stabilization Awards</t>
  </si>
  <si>
    <t>Provided support with operational expense and staff incentives to 340 programs</t>
  </si>
  <si>
    <t>Infant Toddler Expansion Grant</t>
  </si>
  <si>
    <t>Provided training &amp; resources to increase infant/toddler capacity.</t>
  </si>
  <si>
    <t>ASQ Training October 13, 2022  - In person</t>
  </si>
  <si>
    <t>Provided training on ASQ screening  tool to support families and children</t>
  </si>
  <si>
    <t>ASQ Training Dec. 9, 2022  - In person</t>
  </si>
  <si>
    <t>Provided training on ASQ screening tool to support families and children</t>
  </si>
  <si>
    <t>Health &amp; Safety (except PD)</t>
  </si>
  <si>
    <t>1st Aid &amp; CPR Certification Class  (Quality Team) -- In person</t>
  </si>
  <si>
    <t>Provided training to maintain health &amp; safety support to 9 Texas Rising Star staff</t>
  </si>
  <si>
    <t>1st Aid &amp; CPR Certification Class  -In person</t>
  </si>
  <si>
    <t>Provided training to maintain licensing requirements to 7 ELP's</t>
  </si>
  <si>
    <t xml:space="preserve">Other (Shared Services, Pre-K Partnerships, Supply Building, Mental Health Supports) </t>
  </si>
  <si>
    <t>Wonder school project</t>
  </si>
  <si>
    <t>Providing  a child care management tool to assist directors with daily operational tasks to 5 program sites that's ongoing support.</t>
  </si>
  <si>
    <t xml:space="preserve">Reignite! By Together4Children Part 2 - Virtual </t>
  </si>
  <si>
    <t>Supported ELP's with retention strategies</t>
  </si>
  <si>
    <t>Tuition for BAS/AAS/ Certificate for students</t>
  </si>
  <si>
    <t>ongoing</t>
  </si>
  <si>
    <t xml:space="preserve">to obtain a credential </t>
  </si>
  <si>
    <t>WFSNETX purchased Lena Grow devices to measure interactions between teachers and children. Materials purchased, no evaluations have taken place yet.</t>
  </si>
  <si>
    <t xml:space="preserve">Increase interactions between teachers and students. </t>
  </si>
  <si>
    <t xml:space="preserve">WFSNETX purchased multi-cultural items for numerous centers to increase inclusivity in the classroom. </t>
  </si>
  <si>
    <t xml:space="preserve">WFSNETX purchased various items for centers working to become Texas Rising Star. </t>
  </si>
  <si>
    <t xml:space="preserve">Assist centers in becoming Texas Rising Star. </t>
  </si>
  <si>
    <t xml:space="preserve">WFSNETX purchased curriculum for 2 centers. </t>
  </si>
  <si>
    <t xml:space="preserve">Assist centers in becoming, increasing, or maintaining Texas Rising Star status. </t>
  </si>
  <si>
    <t xml:space="preserve">Assists daycare staff with acquiring their annual required training hours. </t>
  </si>
  <si>
    <t xml:space="preserve">WFSNETX paid for CDA renewal of an employee at a Texas Rising Star center. </t>
  </si>
  <si>
    <t xml:space="preserve">Increases the number of early childhood program educators attaining and maintaining a CDA. </t>
  </si>
  <si>
    <t xml:space="preserve">Increase in Texas Rising Star participation and/or certified star levels and retention in Texas Rising Star program. </t>
  </si>
  <si>
    <t xml:space="preserve">Other (Shared Services, Pre-K Partnerships, COVID Supports) </t>
  </si>
  <si>
    <t xml:space="preserve">WFSNETX provides Brightwheel to our TRS facilities. This is utilized for billing processes and parent communication. </t>
  </si>
  <si>
    <t xml:space="preserve">Increased communication between providers and parents. </t>
  </si>
  <si>
    <t>Quarterly subscription for Brightwheel for all TRS providers</t>
  </si>
  <si>
    <t>Increases parent involvement, classroom management and business needs of our providers.</t>
  </si>
  <si>
    <t>Monthly Provider training with Mentor staff conducted in person.</t>
  </si>
  <si>
    <t>Provides staff with required training hours and also increases quality in the classroom.</t>
  </si>
  <si>
    <t>Monthly Provider Training with Mentor staff conducted virtually.</t>
  </si>
  <si>
    <t xml:space="preserve">WFSNETX paid for teachers to attend CDA classes at their local college. </t>
  </si>
  <si>
    <t xml:space="preserve">Increases the number of early childhood program educators attaining a CDA. </t>
  </si>
  <si>
    <t>Purchased curriculum, materials and equipment for 4 ELPs Infant Toddler classrooms</t>
  </si>
  <si>
    <t>Reimbursed training costs for 61 ELP staff - conference registrations, Director trainings; Local conference registration and reimbursing Director credential training.</t>
  </si>
  <si>
    <t>CDA training for and CDA renewal reimbursements for 35 ELP staff</t>
  </si>
  <si>
    <t>Purchased curriculum, materials and equipment for 16 ELPs</t>
  </si>
  <si>
    <t xml:space="preserve">Staff Bonus for 19 ELP staff; </t>
  </si>
  <si>
    <t>Various trainings from Texas Rising Star and B/R staff for 87 ELP staff</t>
  </si>
  <si>
    <t>Texas Rising Star and B/R staff provided resources for all Texas Rising Star and CCS ELPs</t>
  </si>
  <si>
    <t>Texas Rising Star purchased 50 ASQ kits; delivered one each to 25 ELPs; we purchased 50 have provided 25 to ELPs. Have 25 remaining to provide for more ELPs as they come on board</t>
  </si>
  <si>
    <t xml:space="preserve"> Initial and Monitoring  ELP Incentives for 6 ELP</t>
  </si>
  <si>
    <t>Providers received an annual monitoring visit for 7 Texas Rising Star centers (26 classrooms)</t>
  </si>
  <si>
    <t xml:space="preserve">7
</t>
  </si>
  <si>
    <t>One Texas Rising Star assessor conducted annual unannounced monitoring visits to 7 Texas Rising Star centers.</t>
  </si>
  <si>
    <t xml:space="preserve">Participate in College course 1 Texas Rising Star mentor staff
</t>
  </si>
  <si>
    <t xml:space="preserve">One Texas Rising Star mentor participated in college course virtually to further her education. 
</t>
  </si>
  <si>
    <t>Provide mentoring for Texas Rising Star providers
Provided technical assistance to CCS providers
25 Texas Rising Star centers and 23 CCS providers</t>
  </si>
  <si>
    <t xml:space="preserve">Three Texas Rising Star mentor staff mentored 45 staff members at 25 Texas Rising Star centers.
Three Texas Rising Star mentor staff provided technical assistance to 23 CCS providers starting the onboarding process. </t>
  </si>
  <si>
    <t>PLC for 3 Texas Rising Star mentors and 1 dual role</t>
  </si>
  <si>
    <t xml:space="preserve">Three Texas Rising Star mentors and one dual role participated in PLC's monthly for 1.5 hours per month. </t>
  </si>
  <si>
    <t>Provide materials and equipment based on need for 1 Texas Rising Star provider</t>
  </si>
  <si>
    <t xml:space="preserve">Texas Rising Star staff used the ITERS tool to reassess the environment for 1 Texas Rising Star provider that scored low in category 4 on their recertification. Materials and equipment were purchased for this center based on that information. This is a wrap up for the project in Quarter 4 FFY2022. </t>
  </si>
  <si>
    <t>170 Slots were purchased for a conference hosted by the Paso Del Norte Chapter of TXAEYC. This conference focused on teacher interactions and social and emotional development for the preschool age groups. This event was held on 10/22/2022. Although this event was held in October 2022, this funding was billed to the previous fiscal year in accordance to the LWB designation of funding. ($7650)</t>
  </si>
  <si>
    <t xml:space="preserve">This opportunity allowed for a large group of teachers to be served with training in accordance with their licensing requirements along with meeting Texas Rising Star training standards. </t>
  </si>
  <si>
    <t>Assessor salary for the Quarter ($33539.14)</t>
  </si>
  <si>
    <t>Texas Rising Star staff</t>
  </si>
  <si>
    <t>Personnel costs for Texas Rising Star staff</t>
  </si>
  <si>
    <t>Increase in Texas Rising Star participation and to retain Texas Rising Star certified programs.</t>
  </si>
  <si>
    <t>Providing materials, equipment and resources to ass providers in meeting Texas Rising Star requirements</t>
  </si>
  <si>
    <t>Increase in Texas Rising Star participation and/or star level, to retain Texas Rising Star certified programs.</t>
  </si>
  <si>
    <t>4 virtual Kaplan trainings &amp; 1 face to face Kaplan quality child care conference - training on early learning and Child Dev included 122 virtual &amp; 350 face to face participants</t>
  </si>
  <si>
    <t>Increase the number of Texas Rising Star participation and/or star levels.</t>
  </si>
  <si>
    <t>CDA recertification</t>
  </si>
  <si>
    <t>Providing reimbursement for maintaining CDA certification</t>
  </si>
  <si>
    <t xml:space="preserve">Renewal of back-office solutions </t>
  </si>
  <si>
    <t>To help programs effectively manage their child care businesses and to allow directors more time to be in classrooms working with teachers.</t>
  </si>
  <si>
    <t>Teacher/Child Interactions - 4 hour virtual training (there was no charge for this training)</t>
  </si>
  <si>
    <t>increase the quality of care for children enrolled in child care centers within the Concho Valley</t>
  </si>
  <si>
    <t>CPR/First Aid Safety Training to 18 teachers</t>
  </si>
  <si>
    <t>Increase in Texas Rising Star participation and/or Star Level</t>
  </si>
  <si>
    <t>CDA training-Building your CDA Professional Portfolio to 20 teachers</t>
  </si>
  <si>
    <t>Supporting compliance with CCR requirements for health and safety. Decrease in number deficiencies cited by CCR. Increase in number of ELPS qualifying for Entry Level TRS participation.  Decrease in the number of Licensing deficiencies cited by CCR. Verified by quarterly CCR screenings.</t>
  </si>
  <si>
    <t>CPR/First Aid Safety Training to 22 teachers</t>
  </si>
  <si>
    <t>Texas Rising Star Entry Level Onboarding Focus on Cat 2 Teacher Child Interactions to 23 infant/toddler teachers</t>
  </si>
  <si>
    <t>Virtual Coffee Chat for 30 Program Directors</t>
  </si>
  <si>
    <t>Texas Rising Star Entry Level Onboarding Focus on Cat 2 Teacher Child Interactions to 33 preschool teachers</t>
  </si>
  <si>
    <t>Increase the number of Early Childhood Program Educators attaining the CDA Credential.</t>
  </si>
  <si>
    <t>Texas Rising Star Entry Level Hub Training Infant, Toddler, and Three's Guidelines to 36 directors</t>
  </si>
  <si>
    <t>Increase in the number of Program Directors participation in collaborative learning and business development. Deepen knowledge and expertise by interacting on a regular basis. Mentors observed positive change in participants daily practice.</t>
  </si>
  <si>
    <t>Lena Grow - LENA GROW is a research-based, data driven program that helps infant and toddler teachers gain the skills to measurably improve classroom quality and boost interactions. This project aligns with the Board's goal to increase the supply of high quality infant and toddler care.  The will be implemented into 6 Texas Rising Star classroom. Data provided by LENA will determine the success of the project. 
5 ELPs, 7 teachers, 5 administrators, 50 infant/toddlers</t>
  </si>
  <si>
    <t xml:space="preserve">Increase in Texas Rising Star participation </t>
  </si>
  <si>
    <t>Texas Rising Star Entry Level Hub Training Pre-K Guidelines to 56 directors</t>
  </si>
  <si>
    <t>Mini-Conference on Early Brain Development and Early Childhood Intervention served 70 teachers and directors, 16 ELPs</t>
  </si>
  <si>
    <t>Increase in Texas Rising Star participation</t>
  </si>
  <si>
    <t>CPR/First Aid Safety Training to 9 teachers</t>
  </si>
  <si>
    <t xml:space="preserve">Purchased PPE Supplies including gloves, disinfectant wipes and spray, and hand soap to help combat the rise in illnesses during the winter months including Flu, COVID-19, and RSV. Supplies were distributed in December to a total of 120 Early Learning Programs. $60,200.00 spent in Quarter 1 (CRSSA Funding). </t>
  </si>
  <si>
    <t xml:space="preserve">We achieved our goal of providing PPE supplies to a minimum of 120 Early Learning Programs in and around Travis County. </t>
  </si>
  <si>
    <t>Maintain CLASS Assessment Certification for 2 Texas Rising Star Mentors to assist programs with measuring effective interactions. This will assist mentors will improving a programs scores in Category 2 which is weighted heavier under the new Texas Rising Star Guidelines. $525.00 was spent in Quarter 1.</t>
  </si>
  <si>
    <t>We will measure success by seeing the average Category 2 scores of programs receiving Annual Monitoring's increase based on the previous year's scores. This will be assessed at the end of the fiscal year.</t>
  </si>
  <si>
    <t>Purchase Frog Street Curriculum for current Texas Rising Star Programs and Entry Level Programs actively working with a Texas Rising Star Mentor and who express interest in the TEA approved curriculum. A total of $203,400 (CRSSA Funding) was spent on Frog Street Curriculum for a total of 20 Early Learning Programs. A second Frog Street order will be placed later in FY23.</t>
  </si>
  <si>
    <t>We will measure success by seeing 90 percent of programs who receive the curriculum maintain or increase their TRS Star Level throughout FY2023. This will be assessed at the end of the fiscal year.</t>
  </si>
  <si>
    <t>Early Learning Resources were purchased for our Texas Rising Star Two-Star, Three-Star, and Four-Star programs as well as those programs actively working toward Texas Rising Star. These resources include toys, shelving and playground equipment with the goal of improving Category 4 scores for our Texas Rising Star and ELD Programs. In Quarter 1, a total of 21 Programs were purchased resources for a total of $12,287.00 spent (CRSSA Funding).</t>
  </si>
  <si>
    <t>We will measure success with this activity by seeing a 10% increase in the number of TRS 3 and 4-star programs in FY2023. This will be assessed at the end of the fiscal year.</t>
  </si>
  <si>
    <t xml:space="preserve">Updated Texas Rising Star banners we purchased for current Texas Rising Star programs using the newly updated Texas Rising Star logo. The order for the Texas Rising Star Banners were placed in FY22, however the banners were invoiced in FY23. A total of 138 Texas Rising Star Programs were purchased a banner. A separate Texas Rising Star Banner purchase will occur toward the end of FY23 for all newly certified Texas Rising Star Programs. $3,169.00 was spent in Quarter 1. </t>
  </si>
  <si>
    <t>We will look to measure success by seeing an increase in the percentage of CCS children enrolled in a TRS program by the end of FY2023. This will be assessed at the end of the fiscal year.</t>
  </si>
  <si>
    <t xml:space="preserve">1 Early Learning Programs was purchased supplies in order to complete a LENA Grow Sequence at their center. The LENA program assists with Teacher/Child interactions and offers ongoing support from LENA as well as coaching for teachers provided by the center. $1,520 was spent in Quarter 1. Additional LENA sequences will be occurring throughout FY 23. </t>
  </si>
  <si>
    <t>We will measure success by seeing an increase in Category 2 scores of those programs who participated in the LENA program. This will be assessed at the end of the fiscal year.</t>
  </si>
  <si>
    <t xml:space="preserve">Provided in house training to Texas Rising Star and Entry Level Designated programs (448 teachers and directors) using qualified Texas Rising Star Staff with the goal of helping providers meet their annual training requirements. No Quality Funds were used for these trainings. </t>
  </si>
  <si>
    <t>We will look to measure success by seeing 95% of TRS programs avoid going on an SIA due to lack of Director or Teacher training hours during their next Annual Monitoring visit. This will be assessed at the end of the fiscal year.</t>
  </si>
  <si>
    <t>Ordered laminator film for our Provider Resource Rooms</t>
  </si>
  <si>
    <t>1st Quarter results include:  14 Entry Level Providers have utilized the Provider Resources of lamination and dye cuts to extend the usage of their educational materials</t>
  </si>
  <si>
    <t>Mentors are working with programs to bring Entry Level providers into Texas Rising Star certified.  Assessors are working to maintain the current Texas Rising Star providers assessment needs and assess new programs.</t>
  </si>
  <si>
    <t>1st Quarter results include:  3 new Texas Rising Star certified providers, 10 annual monitoring visits with current Texas Rising Star providers, and 92 mentoring visits with Entry Level providers in the Reaching for the Stars process.</t>
  </si>
  <si>
    <t>Conscious Discipline Training for teachers/directors</t>
  </si>
  <si>
    <t>Lunch and Learn 11/02/2022 -- Teaching Strategies - Creative Curriculum Overview (not Board funded)
16 programs 19 staff participated</t>
  </si>
  <si>
    <t>16 programs are choosing to implement the Creative Curriculum -  Category 3 measures the classrooms that are using a DAP curriculum</t>
  </si>
  <si>
    <t xml:space="preserve">Lunch and Learn 12/06/2022 -- Texas A&amp;M AgriLife - Promoting Early Education Quality (not Board funded)
supported 23 programs 29 staff  </t>
  </si>
  <si>
    <t>Category 1 - staff will use TAMU AgriLife courses for their CDA, Director Credential and Clock Hours</t>
  </si>
  <si>
    <t>Social/Emotional/Diversity Material Kits (Lakeshore and Discount School Supply) to 28 programs</t>
  </si>
  <si>
    <t>Category 2 (programs will do intentional emotional activities) and Category 4 (programs will have diverse and emotional materials)</t>
  </si>
  <si>
    <t>Identified need for curriculum for 16 programs</t>
  </si>
  <si>
    <t>On hold</t>
  </si>
  <si>
    <t>ABA Program for 3 programs</t>
  </si>
  <si>
    <t>Texas Rising Star Mentors provided training on topics specific to Texas Rising Star measures to 18 child care providers</t>
  </si>
  <si>
    <t>18 child care providers received training hours on lesson plans and room arrangement from their Texas Rising Star mentor</t>
  </si>
  <si>
    <t>First Aid/CPR Training to 27 staff</t>
  </si>
  <si>
    <t>27 child care staff received First Aid/CPR training as required by CCR</t>
  </si>
  <si>
    <t>TWC Conference- Child Advisory Committee attended TWC Conference for 4 CC center directors</t>
  </si>
  <si>
    <t>4 Child Care Directors attended the TWC conference to gain knowledge of TWC child care programs and funding</t>
  </si>
  <si>
    <t xml:space="preserve">Texas Rising Star mentors/assessors will provide mentoring for 70 homes/ centers  interested in becoming Texas Rising Star and existing centers who wish to maintain or increase their Texas Rising Star star level. </t>
  </si>
  <si>
    <t>Actual YTD: 50%
Texas Rising Star Certified Centers-2022-2023: 65%--  2023-2024: 85%</t>
  </si>
  <si>
    <t>Provide materials, equipment, and resources to assist in meeting Texas Rising Star requirements including but not limited to classroom furniture, developmentally appropriate learning materials, curriculum, outdoor equipment, gross motor equipment and resource books
9 child care centers and 2 child care homes</t>
  </si>
  <si>
    <t>Texas Rising Star centers/homes obtained a higher star level, retained their star level, or prepared to become Texas Rising Star</t>
  </si>
  <si>
    <t>Provide materials, equipment, and resources to assist in meeting Texas Rising Star requirements including but not limited to classroom furniture, developmentally appropriate learning materials, curriculum, outdoor equipment, gross motor equipment and resource books solely for infants and toddlers
7 child care centers</t>
  </si>
  <si>
    <t>Southeast</t>
  </si>
  <si>
    <t>The Lena-Grow program is a professional development program, 10 classrooms evaluated</t>
  </si>
  <si>
    <t>The Lena Grow Program assist ELP to increase the level of quality interactions  and this project aligns with the Board's goal to increase the number of Texas Rising Star  centers</t>
  </si>
  <si>
    <t>Onboarding professional development for Entry Level providers</t>
  </si>
  <si>
    <t>To increase the number of Texas Rising Star providers  Cat 4 was reviewed</t>
  </si>
  <si>
    <t>To increase the number of Texas Rising Star providers- Cat 3- program Admin</t>
  </si>
  <si>
    <t>To increase the number of Texas Rising Star providers. Cat 3- Family Education, Involvement and Program Mgmt.</t>
  </si>
  <si>
    <t>To increase the number of Texas Rising Star providers. Topics- Cat 1- Director and Staff- Training and Education</t>
  </si>
  <si>
    <t>To increase the number of Texas Rising Star providers. Topics-Cat 2/3- Classroom Activities</t>
  </si>
  <si>
    <t>To increase the number of Texas Rising Star providers. Topics-CQUIP and Texas Rising Star orientation</t>
  </si>
  <si>
    <t>12/19/2022 Child Care Regulation Webinar Training - The purpose of this activity was to ensure directors meet the training requirements for TRS assessment.</t>
  </si>
  <si>
    <t xml:space="preserve">Our success will be measured by providers maintaining good standing with CCL and maintaining or increasing their TRS star level or receiving TRS certification. </t>
  </si>
  <si>
    <t>none</t>
  </si>
  <si>
    <t>no activities reported</t>
  </si>
  <si>
    <t>Provided 119 Early learning programs professional development. 4th Annual Conference was held at Laredo First Assembly, all inclusive facility; 240 participants</t>
  </si>
  <si>
    <t>240 Directors/practitioners participated in 6 hours of professional development provided by TECPDS trainers. Increase in Texas Rising Star interest, WSST gained 13 new Texas Rising Star early learning programs.</t>
  </si>
  <si>
    <t>Provided 25 tablecloths by Kioskie Rentals for 4th annual conference</t>
  </si>
  <si>
    <t>25 tables were provided for 240 participants to enhance the quality of learning by providing comfortable sitting</t>
  </si>
  <si>
    <t>Provided Pat's Daycare with Infant/Toddler classroom materials and equipment to support 5 infant slots</t>
  </si>
  <si>
    <t xml:space="preserve">Early learning program expanded to include infant care for 2 additional infants, for a total of five infants served. </t>
  </si>
  <si>
    <t>Provided Training Wheels center with classroom materials for all ages.  (12 children supported)</t>
  </si>
  <si>
    <t xml:space="preserve">Early learning program received classroom materials and equipment. </t>
  </si>
  <si>
    <t>Provided Shiloh Crossing center with classroom materials and equipment. (12 children supported)</t>
  </si>
  <si>
    <t>Provided 36 current Texas Rising Star early learning programs and 14 Non- Texas Rising Star early learning programs with outreach and recruitment materials to promote their business</t>
  </si>
  <si>
    <t>Increase the number of Texas Rising Star early learning programs</t>
  </si>
  <si>
    <t>Provided 119 Early learning programs materials and resources to enhance the quality care.</t>
  </si>
  <si>
    <t>Increase the quality of teacher-child interactions and engagement for all ages served</t>
  </si>
  <si>
    <t xml:space="preserve">10/15/2022 Child care professionals participated in 2 (1.5) hour virtual sessions with presenter Melissa Galaviz with Texas Curriculum Writers.  1st session Redesigning the Learning Environment: Building Cohorts –In this session the participants learned how to redesign the learning environment to meet  the needs of COVID-19 protocols.  2nd Session Mood-Boosting Tips During COVID-19 Pandemic–In this session participants were provided 10 mood-boosting tips to help children during the COVID-19 Pandemic.  The presenter provided tips such as:  Lighten up, get plenty of sleep, have bedtime routines, talk it out, help children eat wisely, for gratitude, step it up, lend a hand and manage screen time.  </t>
  </si>
  <si>
    <t xml:space="preserve"> 1st session - participants received (1.5) training clock hours/.15 CEUs under Safety per Child Care Regulation Minimum Standards.  Texas Core Competencies for Early Childhood Practitioners and Administrators:  Practitioner Core Competency: 3.1, 8.3  2nd Session -  Participants received (1.5) training clock hours/.15 CEUs Child Health Regulation Minimum Standards.  Texas Core Competencies for Early Childhood Practitioners and Administrators:  Practitioner Core Competency: 2.2, 8.2</t>
  </si>
  <si>
    <t>1 child care center employee received a 2nd incentive for remaining at the facility for one year from the inception of the CDA course ($600).</t>
  </si>
  <si>
    <t xml:space="preserve">1 Teacher attained their CDA credential resulting in a positive impact on the quality of care, they were able to increase their knowledge in child development and improved their skills when working with children and families. </t>
  </si>
  <si>
    <t>11/5/2022 Child care professionals participated in 2 (1.5) hour virtual sessions with presenter Amy Ply with Greenspace Learning Development.  1st session Providing for Play Every Day –The presenter discussed why play is important, how to support and extend meaningful play and how to communicate with parents about play.  2nd Session The Outdoor Classroom: Making the Most of your Playground – Participants learned that playgrounds and outdoor spaces are more important than ever! For mask-free, clean air play and learning, head outside for more than just recess.  In this session, they also discussed about the benefits of outdoors for both children and teachers and learned first steps to getting learning outdoors right away.</t>
  </si>
  <si>
    <t>1st session - participants received (1.5) training clock hours/.15 CEUs under Child Growth and Development per Child Care Regulation Minimum Standards.  Texas Core Competencies for Early Childhood Practitioners and Administrators:  Practitioner Core Competency: 1.5, 2.3  2nd Session -  Participants received (1.5) training clock hours/.15 CEUs Planning Developmentally Appropriate Activities per Regulation Minimum Standards.  Texas Core Competencies for Early Childhood Practitioners and Administrators:  Practitioner Core Competency: 3.1</t>
  </si>
  <si>
    <t xml:space="preserve">12/10/2022 Child care professionals participated in 2 (1.5) hour virtual sessions with presenter Jenice Dames.  1st session The Child's Wonderfully Made Brain –The presenter discussed how children learn and think is a very complex process.  The participants also discussed how the brain develops in the children and the complexity.  2nd Session Is There a Difference Between Boys and Girls? YES – Participants explored the difference between boys and girls and how this affects what teaches do in the classroom. </t>
  </si>
  <si>
    <t>1st session - participants received (1.5) training clock hours/.15 CEUs under Understanding Early Childhood Brain Development per Child Care Regulation Minimum Standards.  Texas Core Competencies for Early Childhood Practitioners and Administrators:  Practitioner Core Competency: 1.1, 1.4  2nd Session -  Participants received (1.5) training clock hours/.15 CEUs Child Growth and Development per Minimum Standards.  Texas Core Competencies for Early Childhood Practitioners and Administrators:  Practitioner Core Competency: 1.1, 1.4</t>
  </si>
  <si>
    <t xml:space="preserve">09/06/2022 - Texas Rising Star Providers were awarded an Physical Development Kit. Please note - Note: This initiative was reported in the 4th Quarter of 2022 as ongoing.  Expenditures occurred in this quarter. </t>
  </si>
  <si>
    <t xml:space="preserve">75 Texas Rising Star Providers received a complete Physical Development Kit packed with age-appropriate material that focused on the physical development of the child. </t>
  </si>
  <si>
    <t>1 Texas Rising Star Staff had their CLASS certification renewed</t>
  </si>
  <si>
    <t>This certification is resourceful when providing technical assistance to early learning programs to help nurture children's early learning development while responding to their needs.</t>
  </si>
  <si>
    <t xml:space="preserve">5 child care programs benefited from the Texas Rising Star Staff that is CLASS certified. </t>
  </si>
  <si>
    <t>2022 Fall/2023 Spring Semester - 19 teachers were given the opportunity to attain their CDA through our local college -  South Texas College (STC) for the 2020  Spring Semester.  Tuition cost covered CDA I,  CDA II and the cost of the books.</t>
  </si>
  <si>
    <t>When Completed, this opportunity will result in a positive impact on the quality of care, it will increase the knowledge of child development and improve skills when working with children and families</t>
  </si>
  <si>
    <t>Board has funding for 6 mentors and 2 assessors.  One staff is currently serving a dual role until the a new assessor is hired. Mentor position is filled with start date in January</t>
  </si>
  <si>
    <t>Board has one assessor position open, 1 FTE serving a dual role (50/50), 1 FTE assessor, and 4 FTE Mentors</t>
  </si>
  <si>
    <t>Purchase materials and equipment as an incentive to ells who completed the recertification process.  The items will assist improving in areas of concerns and low scoring measures.</t>
  </si>
  <si>
    <t xml:space="preserve">Incentive activity is ongoing and will be measured with using the CQIP and unannounced visit monitoring results.  </t>
  </si>
  <si>
    <t>1 Mentor attend NAEYC in November 2022</t>
  </si>
  <si>
    <t>Increase improvement in CQIP development and diverse mentoring resources.</t>
  </si>
  <si>
    <t xml:space="preserve">531 teachers and administrative staff from certified and non-certified ells attended the Board's annual child care conference </t>
  </si>
  <si>
    <t>Increase of number teachers who have complete more than the required 30 annual training hours. Increase the number of administrative staff who obtain the business management training hours and 36 hours of training.</t>
  </si>
  <si>
    <t>Mentors hosted Texas Rising Star orientation sessions for all entry level designees. 102 out of 104 program attended one of the 7 sessions.</t>
  </si>
  <si>
    <t>Increase Texas Rising Star participation.</t>
  </si>
  <si>
    <t>As part of the incentive for completing the Texas Rising Star recertification, 1 provider receive outdoor equipment to help develop the outdoor play area for the infants.</t>
  </si>
  <si>
    <t>Will measure improvement is scores in Categories 2 and 4.</t>
  </si>
  <si>
    <t>Conducted CIRCLE I/T training on Physical and Motor Development on 10/11/22. 
19 attendees from 8 centers and 2 homes.</t>
  </si>
  <si>
    <t>Increased knowledge of 19 staff on various professional development topics related to child development, specific to infants and toddlers.</t>
  </si>
  <si>
    <t>Added an additional Texas Rising Star home effective 11/1/22, increasing infant capacity, as a result.</t>
  </si>
  <si>
    <t>Increased infant capacity at TRS facilities by adding an additional TRS home.</t>
  </si>
  <si>
    <t>Conducted a training on Building Positive Relationships with Parents on 11/15/22.
16 attendees from 4 centers and 2 homes.</t>
  </si>
  <si>
    <t>Increased knowledge of 16 staff on various professional development topics related to child development.</t>
  </si>
  <si>
    <t>Conducted a training on Developmentally Appropriate Practices with an Equity Lens on 12/15/22.
20 attendees from 6 centers and 2 homes.</t>
  </si>
  <si>
    <t xml:space="preserve">Conducted a Texas Rising Star training on an overview of the Texas Rising Star program on 10/29/22 (virtual and in-person).
25 attendees from 15 centers and 3 homes. </t>
  </si>
  <si>
    <t>Increased knowledge of 25 staff on various professional development topics related to child development and Texas Rising Star.</t>
  </si>
  <si>
    <t>Conducted a Director's Round Table on meeting Texas Rising Star Measures on 10/25/22.
7 owner/director attendees from 6 centers.</t>
  </si>
  <si>
    <t>Increased knowledge of 6 owners/directors on various professional development topics related to child development and Texas Rising Star.</t>
  </si>
  <si>
    <t>Conducted a TECPDS training on 11/10/22 (virtual and in-person).
52 attendees from 16 centers and 2 homes.</t>
  </si>
  <si>
    <t>Increased knowledge of  52 staff on the TECPDS system.</t>
  </si>
  <si>
    <t>Offered reimbursement for four Texas Rising Star providers for required individual staff CPR/First-Aid trainings.</t>
  </si>
  <si>
    <t>Forty one CPR/First-Aid training certificates obtained by staff.</t>
  </si>
  <si>
    <t>Finalized the general quality grant by provided materials, equipment, and resources (included 1 last facility).</t>
  </si>
  <si>
    <t>Increased the quality of care at 1 final facility through expanded resources.</t>
  </si>
  <si>
    <t>Offered a child development scholarship opportunity for staff to continue child development learning opportunities at a local community college.</t>
  </si>
  <si>
    <t>Increased knowledge of nine new staff on various child development topics through a local community college.</t>
  </si>
  <si>
    <t>Texas Rising Star Assessor and Mentor staff participating in the required Texas Rising Star Assessment Training and Certification program.</t>
  </si>
  <si>
    <t>Contracted TRS staff completed the ATCP course.</t>
  </si>
  <si>
    <t xml:space="preserve">Conducted required Texas Rising Star activities including quarterly CCR reviews, initial assessments, and annual monitoring's. </t>
  </si>
  <si>
    <t>Properly followed TRS Guidelines related to required activities for all TRS Providers.</t>
  </si>
  <si>
    <t>Conducted quarterly Program Administrator meeting via Zoom with 34 programs in the Quality Texas Rising Star track; training topic was "Collaboration and Networking to Establish and Maintain Outdoor Classrooms"</t>
  </si>
  <si>
    <t xml:space="preserve">Provide high quality training and professional development to staff at all current certified TRS programs and to those EL programs working toward certification that complies with the requirements and expectations of TRS Guidelines and Accreditation Standards (an estimated 600 childcare professionals will receive this training). Training topics will be delivered through contracted, certified trainers and by providing reimbursements to program staff for attendance at local and state early childhood conferences.  Attendance records, evaluations, and pre/post tests will be collected and analyzed following each training session.  Success will be measured based on attendees’ responses and suggestions as well as data collected from programs’ CQIPs. </t>
  </si>
  <si>
    <t>Co-sponsored 6 evening training sessions (2hours - in person) with Central TX AEYC; 2 sessions conducted in Spanish; 19 programs in attendance</t>
  </si>
  <si>
    <t>Conducted in-person training for Entry Level Texas Rising Star programs - 11 programs in attendance; participants received classroom materials</t>
  </si>
  <si>
    <t>Conducted in-person training for Entry Level Texas Rising Star programs - 10 programs in attendance; participants received classroom materials</t>
  </si>
  <si>
    <t>Conducted in-person training for Entry Level Texas Rising Star programs - 12 programs in attendance; participants received classroom materials</t>
  </si>
  <si>
    <t>Conducted in-person training for Entry Level Texas Rising Star programs - 9 programs in attendance; participants received classroom materials</t>
  </si>
  <si>
    <t>Reimbursed 5 programs for ProCare software costs</t>
  </si>
  <si>
    <t>Continue to support Shared Services by providing funds to assist with technical assistance and office support to providers in the project. This project meets a goal of our board to grow these program owners/directors’ business skills and be good stewards of the services provided to them.  Success will be measured based on CCR compliance and the percentage of providers who continue to participate in the Shared Services Alliance.</t>
  </si>
  <si>
    <t>Supporting National Accreditation</t>
  </si>
  <si>
    <t>Reimbursed 1 NAEYC accredited/4 Star program for their annual renewal fee</t>
  </si>
  <si>
    <t xml:space="preserve">Provide reimbursement to childcare programs who are NAEYC, or NAFCC accredited that are renewing their annual fees in 2023. A goal of our board area is to increase the number of accredited early learning programs. We anticipate 14 early learning programs will apply for re- accreditation (annual fees) this year. We will measure success by the number of accredited programs with either NAEYC or NAFCC that maintain accreditation. The outcomes will also be based on the continued or increased star level of the accredited programs. </t>
  </si>
  <si>
    <t>Provided consultation services to 2 4 Star/NAEYC Accredited programs who are working on reaccreditation/portfolio development &amp; observation</t>
  </si>
  <si>
    <t>Provide reimbursement to programs who are enrolling, submitting applications and candidacy for NAEYC Accreditation and for pursuing NAFCC accreditation; provide consultation and training as needed.  A goal of our board area is to increase the number of accredited early learning programs. We anticipate 6 early learning programs will submit applications for accreditation this year. We will measure success by the number of qualified applicants to either NAEYC or NAFCC. The outcomes will also be based on the continued or increased star level of the applicant programs. Only 3 or 4 star certified will be supported through this activity.</t>
  </si>
  <si>
    <t>Texas Rising Star/Quality Improvement</t>
  </si>
  <si>
    <t>one coordinator, 5 mentors, 2 dual role assessor/mentor Texas Rising Star staff; 1 Texas Rising Star support staff</t>
  </si>
  <si>
    <t>Provide personnel costs for TRS/Quality staff to provide technical assistance and mentoring to early learning programs.  These costs will be aimed at supporting programs to attain, maintain, or increase their star level.  Additionally, 2 staff are in a dual role and also conduct assessments 50% of the time for initial applications and annual monitoring.  We plan to provide these services to our 220+ CCS contracted providers in our board area.  We will measure success by the increase in TRS participation and certification.</t>
  </si>
  <si>
    <t>purchased classroom materials and equipment &amp; teacher resource books to support new Entry Level programs (233) who are working toward submitting Texas Rising Star applications.</t>
  </si>
  <si>
    <t>Purchase equipment, materials, and resources and consultation services for programs who are working to become TRS certified or to increase and/or maintain their star level certification.   We will measure success based on the increase in TRS participation and/or star level increase or the retention of current TRS certified programs.  We anticipate being able to assist at least 50 programs.</t>
  </si>
  <si>
    <t>Scholarship for the renewal of CDA</t>
  </si>
  <si>
    <t xml:space="preserve">offered a scholarship for renewal of CDA for one provider teacher. </t>
  </si>
  <si>
    <t xml:space="preserve">Purchase of cribs for 1 provider expanding infant room </t>
  </si>
  <si>
    <t>provider is moving to a new location where they will be expanding infant/toddler rms.</t>
  </si>
  <si>
    <t>Offer family engagement activities to child care providers</t>
  </si>
  <si>
    <t>38 family engagement activities will be offered to child care programs (parent education, activity nights, learning parties, etc.) in quarter one.</t>
  </si>
  <si>
    <t>Provide resource and referral information to families requesting information</t>
  </si>
  <si>
    <t>6,835 families will receive child care resource and referral information via online, email and phone to increase understanding and selection of quality child care.</t>
  </si>
  <si>
    <t>Recruitment, TA, Coaching to maintain and increase the number of Texas Rising Star certified providers</t>
  </si>
  <si>
    <t>Increase the number of Texas Rising Star providers by 75 in the first quarter</t>
  </si>
  <si>
    <t>CCM- Leadership Symposium Participants attended 3 workshops, collaborate with colleagues as they developed their own definition of leadership and network with other educators. The professionals attended this  day-long workshop</t>
  </si>
  <si>
    <t xml:space="preserve">Participants learned various leaderships skills and got a better understanding of what it means to be a Leader. The topics that were discussed will help staff enhance their communications skills, more team building and problem solving techniques. </t>
  </si>
  <si>
    <t>Scholarships for CDA courses and college tuition for ECE teachers/directors</t>
  </si>
  <si>
    <t>Provide 120 CDA course and college tuition scholarships</t>
  </si>
  <si>
    <t>Equipment grants to Texas Rising Star certified providers to maintain and/or increase their star levels</t>
  </si>
  <si>
    <t xml:space="preserve">Provide 240 equipment grants to child care providers in quarter one. </t>
  </si>
  <si>
    <t>ELPs will receive incentive grants for achievement of initial Texas Rising Star certification, maintaining or increasing Texas Rising Star star-levels, or working toward Texas Rising Star certification</t>
  </si>
  <si>
    <t>Provide 27 incentive grants to Texas Rising Star providers in quarter one.</t>
  </si>
  <si>
    <t xml:space="preserve">Providers will receive stipends for achievement of educational milestones. </t>
  </si>
  <si>
    <t>Provide 52 stipends in quarter one.</t>
  </si>
  <si>
    <t xml:space="preserve">Scholarships for CDA assessments for ECE teachers/directors </t>
  </si>
  <si>
    <t>Provide 63 CDA Assessment scholarships for ECE teachers/directors in quarter one</t>
  </si>
  <si>
    <t>Training class/course - live, virtual delivery</t>
  </si>
  <si>
    <t xml:space="preserve">Provide live, face-to-face; live, virtual training to 706 ECE teachers/directors in quarter one. </t>
  </si>
  <si>
    <t>Provide online/virtual training on a variety of topics to ECE teachers/directors</t>
  </si>
  <si>
    <t>Provide online/virtual training to 350 ECE teachers/directors in quarter one</t>
  </si>
  <si>
    <t>Training, TA, and resources will be provided to child care providers for  children with disabilities</t>
  </si>
  <si>
    <t>Providers will receive 110 hours of technical assistance and classroom resources to support children with disabilities and/or challenging behaviors in quarter one.</t>
  </si>
  <si>
    <t>CCM-Staff members attended Power Tools for Nonprofits conference in Houston TX</t>
  </si>
  <si>
    <t xml:space="preserve">Staff engaged in a variety of professional development topics.  There were several topics discussed such as restorative power of nature, using Minecraft as a tool for multi-disciplinary learning, relationship building and mental health. </t>
  </si>
  <si>
    <t xml:space="preserve">CCM-Attended a Conference about grant writing </t>
  </si>
  <si>
    <t xml:space="preserve">Staff learned about different grant writing styles, and also got a better understanding  funding and to increase their writing techniques </t>
  </si>
  <si>
    <t xml:space="preserve">CCM-Case Quality Support Model- PARTNERSHIP- These after school program integrate literacy, numeracy and academic and enrichment activities.  The programs receives training, site visits, technical assistance and resource sharing and virtual monthly meetings. </t>
  </si>
  <si>
    <t>The goal of the Partnership Project is to provide supplemental funding to afterschool programs to promote social and emotional learning skills and increased support of numeracy and literacy development for economically disadvantaged students between ages 4-12 or up to age 19 with a documented disability</t>
  </si>
  <si>
    <t xml:space="preserve">CCM-Youth development leaders workshops. The goal of the dialogue is to foster and grow talent in the field. The training discussion topic for October was "Storming and Norming: how do we chart the new normal and maintain a healthy work environment?" and the November topic was on community engagement and how to reach key stakeholders.   </t>
  </si>
  <si>
    <t xml:space="preserve">This workshop is helping to develop successful leaders and enhancing their professionalism skills </t>
  </si>
  <si>
    <t xml:space="preserve">Provided  twenty (20) unduplicated participants from six (6) programs working toward TRS Certification and six (6) TRS certified programs with tuition and books to obtain their child development associates degree.
(total scholarships given = 38 participants from nine (9) programs working toward TRS Certification and fourteen (14) TRS certified programs with tuition and books to obtain their child development associates degree.)
</t>
  </si>
  <si>
    <t>The Board will measure the success  of this activity through programs  meeting their CQIP goals for caregiver education to increase the number of caregiver early childhood education in TRS certified and programs working toward TRS certification</t>
  </si>
  <si>
    <t>Third party hosted training workshop "Breathe" on 01/28/2023 for one hundred thirty-one (131) participants from fourteen (14) Non-TRS providers and eleven (11) TRS providers.</t>
  </si>
  <si>
    <t>Provide training workshops for  staff to meet caregiver training hours and increase delivery of higher quality interactions and for TRS staff  to meet provider CQIP goals.</t>
  </si>
  <si>
    <t>TRS/QRIS (except PD)</t>
  </si>
  <si>
    <t>Provided four (4) ELPs with bonuses as an incentive to meet TRS CQIP goals or to maintain and/or increase their current TRS star level certification.  (Three (3) currently certified TRS ELPs and one (1) ELP working towards TRS certification)</t>
  </si>
  <si>
    <t>Increase the number of TRS ELPs who maintain or increase their TRS star level certification and offer ELPs working towards TRS certification support in meeting their CQIP goals.</t>
  </si>
  <si>
    <t>Column1</t>
  </si>
  <si>
    <t xml:space="preserve">6 TRS providers sent staff to Professional Development trainings and were provided reimbursement for the cost of the trainings </t>
  </si>
  <si>
    <t>To increase current TRS provider staff's knowledge about early childhood best practices and to help with hour obtainment necessary for the TRS program.</t>
  </si>
  <si>
    <t xml:space="preserve">11 Participants attended the in person training "TRS Category 2 for Registered and Licensed Homes" All Licensed and Registered homes were encouraged to attend this in person training to get a more specific category 2 training to meet their needs. </t>
  </si>
  <si>
    <t>To increase provider Texas Rising Star knowledge to properly prepare them to become a TRS Provider</t>
  </si>
  <si>
    <t>82 Participants attended a Zoom Training on "TRS Category 2 Teacher-Child Interactions"</t>
  </si>
  <si>
    <t>25 Participants attended the ITSN Specialist Network training for Directors and Mentors.</t>
  </si>
  <si>
    <t>To provide Professional Development for Early Learning Programs on specific Infant/Toddler developmental practices and provide support to individuals to become Infant/Toddler Specialists</t>
  </si>
  <si>
    <t>15 Provider Participants received college subsidies for child development courses for Spring 2023 semester</t>
  </si>
  <si>
    <t>4 TRS Staff salaries, fringe, travel, etc.</t>
  </si>
  <si>
    <t>4 Initial TRS providers received Infant/Toddler Curriculum</t>
  </si>
  <si>
    <t>3 Initial TRS Providers received PreK Curriculum</t>
  </si>
  <si>
    <t>11 initial providers will have developmentally appropriate Diverse materials to help enhance their TRS Assessment scores</t>
  </si>
  <si>
    <t xml:space="preserve">PreK and School Age Materials and Equipment for Initial/TRS Annual Monitoring </t>
  </si>
  <si>
    <t>3 TRS providers now have more  materials and equipment to help maintain TRS quality standards.</t>
  </si>
  <si>
    <t xml:space="preserve">Infant/Toddler Materials and Equipment for Initial/ TRS Annual Monitoring </t>
  </si>
  <si>
    <t>5 TRS providers now have more infant/toddler materials and equipment to help maintain TRS quality standards.</t>
  </si>
  <si>
    <t>FROG Bus-Delivers Equipment, materials and info to CCS Rural Providers</t>
  </si>
  <si>
    <t>1 TRS staff completed CLI  PLC for each month.</t>
  </si>
  <si>
    <t>Virtual badges earned.</t>
  </si>
  <si>
    <t>TRS staff personnel costs, including salaries, fringe, travel, supplies and indirect costs. Total= $49,742.15</t>
  </si>
  <si>
    <t>None</t>
  </si>
  <si>
    <t>increase in retention of Texas Rising Star certified programs, increase in provider and parent satisfaction</t>
  </si>
  <si>
    <t xml:space="preserve">2 TRS centers were assessed. </t>
  </si>
  <si>
    <t>increase Texas Rising Star screening compliance, increased provider and parent satisfaction.</t>
  </si>
  <si>
    <t>2 TRS staff completed CLI  PLC for each month.</t>
  </si>
  <si>
    <t xml:space="preserve">Ten Texas Rising Star Early Childhood Specialists and One Early Childhood Program Supervisor attended the Texas Rising Star Mentor Training in Austin in February 2023 conducted by TWC. Participants received a total of 13 annual clock hours. Three Early Childhood Specialist attended the Green Space Roadshow and received a total of 6 annual clock hours per participant. The roadshow offered providers professional development on positive classroom environments through Lecture/ PPT and hands on workshops. Additionally, they learned about developmentally appropriate practices, developmentally appropriate behavior. </t>
  </si>
  <si>
    <t>A total of 13 Early Childhood Specialists and 1 Early Childhood Program Supervisors were able to attend conferences and professional development courses and obtained a total of 43 professional development hours.</t>
  </si>
  <si>
    <t xml:space="preserve"> One Senior Early Childhood Specialist attended the 3 day virtual ASQ Train the Trainer (TOT) offered as a grant from TWC and receive 24 annual clock hours. This training provided knowledge and skill development for participants to offer create effective and engaging learning experiences when training other Early Childhood educators using the ASQ-3 and/or ASQ:SE-2</t>
  </si>
  <si>
    <t xml:space="preserve"> One Senior Early Childhood Specialist attended the no cost (grant provided) 3 day virtual training offered and obtained a total of  24 professional development hours.</t>
  </si>
  <si>
    <t>One Early Childhood Specialist will receive a Mentoring/Coaching certificate along with 42 annual clock hours at the conclusion of this professional development course. This course was paid for by the board.</t>
  </si>
  <si>
    <t>As a part of the strategic plan for WSNCT career pathways, WSNCT has offered 64 participants who work for WSNCT programs scholarships to enroll in CDA preparation courses with Green Space. These courses are virtual and self-paced. These academic scholarships will assist participants in obtaining specific knowledge and skill development to increase classroom performance and sustain quality within their early learning programs. We will measure the success of these courses by tracking the number of individuals who complete the course and the number of individuals who receive their CDA. Our estimated reach for CDA and scholarships is 64 served.</t>
  </si>
  <si>
    <t xml:space="preserve">All 64 students have been enrolled in CDA courses and have been given a login to access their account. 47/64 CDA scholarship participants have completed Unit 1 of their CDA course and 24 out of those 47 have completed Unit 4. These courses are self-paced. </t>
  </si>
  <si>
    <t xml:space="preserve">As a part of the strategic plan for WSNCT career pathways, WSNCT has offered 22 CDA scholarship participants financial incentives based on participants position in the Workforce Registry career lattice. These 22 participants submitted proof of completion for their CDA course and their CDA certification. We will measure the success by tracking the number of staff who move up the career lattice. Our estimated reach for Professional Development Registry Career Pathways is 40 served. </t>
  </si>
  <si>
    <t xml:space="preserve">CDA certificate of completion and certificate for completing the CDA course were both submitted to qualify. 22 participants have qualified and received a stipend. </t>
  </si>
  <si>
    <t xml:space="preserve">As a part of the strategic plan for Child Care Quality for WSNCT, WSNCT enlisted a conference trainer for the Child Care Licensing Conference. As a part of the requirements for Texas Rising Star Programs in Category 1 staff are required to have instructor led training hours. This conference offers a no cost instructor led training opportunity for providers in the WSNCT area. We will measure the success through attendance tracking. </t>
  </si>
  <si>
    <t>NA</t>
  </si>
  <si>
    <t xml:space="preserve">The licensing conference was held April 1st and the contracted conference trainer presented. This conference delivered a no cost training opportunity for early learning programs.  </t>
  </si>
  <si>
    <t xml:space="preserve">Paid subcontractors to conduct a Texas Rising Star Star Level Evaluation and to participate in quarterly meetings for Texas Rising Star-related trainings.  WSNCT shares 10 TRS Assessors with Workforce Solutions Greater Dallas and Workforce Solutions for Tarrant County.  The TRS Assessors are contracted vendors and expenditures for payments come out of CCQ funding. </t>
  </si>
  <si>
    <t xml:space="preserve">Expenses are related to TRS certification assessments, one quarterly meeting for the Tri-Board area, and the completion of modules for the TRS ATCP course. </t>
  </si>
  <si>
    <t xml:space="preserve">Paid salaries and benefits for seventeen (17) Texas Rising Star Board Staff.  These Board Staff ensure the continuation of the Texas Rising Star program activities for our Workforce Development Board Area through mentoring, assessment, outreach, and program support services.  We have 14 TRS Mentor/Early Childhood Specialists, 2 TRS Program Supervisors, and 1 Child Care Manager, and salaries for the positions come out of CCQ funding. </t>
  </si>
  <si>
    <t xml:space="preserve">Hired 1 of the of the vacant Early Childhood Specialist positions. </t>
  </si>
  <si>
    <t xml:space="preserve">At the end of this quarter the following positions were filled: 1. 1 Director of Quality Child Care 2. 1 Administrative Assistant 3. 2 Special Projects Coordinators. At the end of this quarter the following positions were vacant: 2 Early Education Professional Development Specialist. 4/6 positions remain filled (66%). These staff are hired, trained, and working towards improving quality for ELPs. </t>
  </si>
  <si>
    <t xml:space="preserve">50 programs received HighScope preschool curriculum </t>
  </si>
  <si>
    <t xml:space="preserve">By the end of this 2/1/23-3/28/23 cohort, 43.4% of children were experiencing more than 13.5+ conversational turns per hour. 33.8% of children previously receiving less talk than the national median of 15 turns per hour had an average increase of +23.1 turns per hour. This was a 215% increase from the previous percentage of 10.7%. 37.3% of children who started experiencing less talk compared to other peers in their classroom had an average increase of +17.4 turns per hour. This was an 87% increase from the previous percentage of 19.9%.  </t>
  </si>
  <si>
    <t>Fall CLASS scores were received and distributed. 52 classrooms were observed and 2 were double coded. Within the 52 classrooms observed there were 23 preschool, 19 toddler, and 10 infant classrooms were observed. Fall CLASS scores received and distributed. 52 classrooms were observed and 2 were double coded. Within the 52 classrooms observed there were 23 preschool, 19 toddler, and 10 infant classrooms were observed. The infant rooms scored an average of 5.15/7 in their only domain Responsive Caregiving. The toddler classrooms scored an average of 5.42/7 in Emotional &amp; Behavior Support and 3.29/7 in Engaged Support for Learning. PreK classrooms scored an average of 5.63/7 in Emotional Supports, 5.2/7 in Classroom organization, and 2.71/7 in Instructional Support.</t>
  </si>
  <si>
    <t xml:space="preserve">As a part of the strategic plan for WSNCT Child Care Quality, WSNCT will provide a one-time incentive to Child Care staff that have been employed for 4 months or longer at their current child care facility. Participating programs were required to have a WSNCT agreement, be in one of the 14 WSNCT counties, be Texas Rising Star certified, and agree to participate in business coaching for ongoing business supports. To qualify for the stipend programs had to submit staff’s 2022 W2s (home programs with no staff submitted a W9), proof of 60 hours worked in the month of January 2023, and all qualifying staff had to be working with that program since October 1st, 2023. This Wage Supplement was given to support staff retention with the added requirement of business coaching participation which provides ongoing supports beyond the disbursement of the Wage Supplement. </t>
  </si>
  <si>
    <t>W-2's, Signature pages received as confirmation that staff received the funding; 369 staff qualified for the Wage Supplement and all payments have been made for these staff members to receive their Wage Supplement.</t>
  </si>
  <si>
    <t>Tuition for CDA</t>
  </si>
  <si>
    <t>Start Early- The Essential Practice: Intensive Family Engagement TOT (Jan-Feb 2023)</t>
  </si>
  <si>
    <t>Increased knowledge on supporting providers with increasing family engagement in their facilities.</t>
  </si>
  <si>
    <t>PreK Essential Curriculum Training (March 2023)</t>
  </si>
  <si>
    <t>Maintain licensing requirements</t>
  </si>
  <si>
    <t>Diversity Training (March 2023)</t>
  </si>
  <si>
    <t xml:space="preserve">Maintain licensing requirements </t>
  </si>
  <si>
    <t>Trauma Informed Care Certification (March-May 2023)</t>
  </si>
  <si>
    <t>to become certified Trauma Informed Care Specialist</t>
  </si>
  <si>
    <t>TRS New/ Recertification Awards (March 2023)</t>
  </si>
  <si>
    <t>Provided support with educational materials to maintain TRS status</t>
  </si>
  <si>
    <t>ASQ Refresher (Jan 2023)</t>
  </si>
  <si>
    <t>ASQ Training Full day (Feb 2023)</t>
  </si>
  <si>
    <t>ASQ Refresher (March 2023)</t>
  </si>
  <si>
    <t>PLC for 3 TRS mentors and 1 dual role</t>
  </si>
  <si>
    <t>One TRS assessor conducted annual unannounced monitoring visits for 2 TRS centers.</t>
  </si>
  <si>
    <t>Provider received TRS Initial Assessment</t>
  </si>
  <si>
    <t xml:space="preserve">One CCS provider received their initial TRS assessment which resulted in a 2 star certification. </t>
  </si>
  <si>
    <t>Participate in College course 1 TRS mentor staff</t>
  </si>
  <si>
    <t>One TRS mentor participated in college course virtually to further her education.</t>
  </si>
  <si>
    <t xml:space="preserve">This opportunity allowed for a large group of teachers to be served with training in accordance with their licensing requirements along with meeting TRS training standards. </t>
  </si>
  <si>
    <t>22  scholarships were provided child care staff. ($19172)</t>
  </si>
  <si>
    <t>Alpine ISD is opening a center in partnership with Big Bend Medical Center, this is to assist with start up ($76892.86) 50 child care slots created at one program</t>
  </si>
  <si>
    <t>Assisting Alpine ISD with start up for their center in a desert area.</t>
  </si>
  <si>
    <t>Brightwheel subscription</t>
  </si>
  <si>
    <t>Personnel costs for TRS staff</t>
  </si>
  <si>
    <t>Increase in TRS participation and to retain TRS certified programs.</t>
  </si>
  <si>
    <t>Increase in TRS participation and/or star level, to retain TRS certified programs.</t>
  </si>
  <si>
    <t xml:space="preserve">CPR, First Aid and AED Training was provided to Early Learning Program staff in the 2nd Quarter. A total of 5 classes were conducted in the 2nd Quarter, three in English and two in Spanish. 83 teachers participated and received their First Aid/CPR Certification during that time. $4,500 was spent in the 2nd Quarter on these classes.  </t>
  </si>
  <si>
    <t>Our goal is to reduce the number of programs cited for 746.1315 -First AID and CPR Requirements by 50% at the end of FY23.</t>
  </si>
  <si>
    <t xml:space="preserve">Our goal is to encourage at least 50 different programs to send staff to the First Aid/ CPR training hosted by Workforce Solutions Capital Area. </t>
  </si>
  <si>
    <t>Maintain CLASS Assessment Certification for one TRS Mentor already certified and provided new CLASS Assessment Certification training to our four new TRS Assessors to assist programs with measuring effective interactions. This will assist mentors will improving a programs scores in Category 2 which is weighted heavier under the new TRS Guidelines. $12,080.00 was spent in Quarter 2. One classroom in one program</t>
  </si>
  <si>
    <t>Purchase Frog Street Curriculum for current Texas Rising Star Programs and Entry Level Programs actively working with a TRS Mentor and who express interest in the TEA approved curriculum. A total of $29,275 (CRSSA Funding) was spent on Frog Street Curriculum for a total of 29 Early Learning Programs. Another Frog Street order will be placed later in FY23.</t>
  </si>
  <si>
    <t xml:space="preserve">See an increase in Early Learning Programs expressing interest in participating in the Texas Rising Star Program measured by the number of TRS Interest Forms received. Our goal is to receive 25 TRS Interest Forms from ELPs in FY23. As of the end of the 2nd Quarter, 27 TRS Interest forms have been received.  </t>
  </si>
  <si>
    <t xml:space="preserve">11 of scheduled subcontracted trainings were held in the 2nd Quarter. A total of  $6,700 was spent on training in the 2nd Quarter. All trainings are research-based to help providers meet their annual training requirement. </t>
  </si>
  <si>
    <t>Our goal is to have 95% of TRS programs avoid going on an SIA due to lack of Director or Teacher training hours during their next Annual Monitoring visit. This will be assessed at the end of the fiscal year.</t>
  </si>
  <si>
    <t>Conscious Discipline Training. Three of the five planned classes were conducted and paid for in Quarter 2, along with the purchase of Conscious Discipline resources. A total of  225 teachers/directors participated in a 2-part In-Person Conscious Discipline Training. Two additional trainings has yet to be completed. Total spent for training and resources in 2nd Quarter is $47,957.00.</t>
  </si>
  <si>
    <t xml:space="preserve"> We will measure success by seeing an increase in Category 2 scores for programs who send staff to Conscious Discipline trainings. This will be assessed at the end of the fiscal year.</t>
  </si>
  <si>
    <t>Registration for the Frog Street Splash Early Learning Conference (to take place in July) was purchased for 33 Early Learning Program Teachers and Administrators. The Early Learning Conference aligns with Capital Area's commitment to providing Frog Street Curriculum as well as Conscious Discipline training to programs in Travis County. Numbers will be reported in the Quarter the conference occurs. A total of $21,020 was spent on conference registration in the 2nd Quarter.</t>
  </si>
  <si>
    <t>We will measure success by providing a Teacher TRAC scholarship to 75 teachers within FY 2023.</t>
  </si>
  <si>
    <t>Spring Course TBD.</t>
  </si>
  <si>
    <t>Health and Safety Supplies</t>
  </si>
  <si>
    <t>Mentors are working with programs to bring Entry Level providers into Texas Rising Star certified.  Assessors are working to maintain the current TRS providers assessment needs and assess new programs.</t>
  </si>
  <si>
    <t>2nd Quarter results include:  15 new Texas Rising Star certified providers, 23 annual monitoring visits with current Texas Rising Star providers, and 139 mentoring visits with Entry Level providers in the Reaching for the Stars process.</t>
  </si>
  <si>
    <t>Program Resources for Texas Rising Star to enhance quality of Early Learning Programs</t>
  </si>
  <si>
    <t xml:space="preserve">2nd Quarter results include: 6 Entry Level Providers have utilized our provider resource rooms to laminate and use die cuts to extend the life of and enrich their classrooms educational materials. Four providers received resources to enhance the quality of their Early Learning Programs.  </t>
  </si>
  <si>
    <t>Category 1 improvement by increasing the professional development of staff</t>
  </si>
  <si>
    <t>Jewely Bear's Day Care received furniture and materials to create learning centers</t>
  </si>
  <si>
    <t>Increased score in Category 4 for Indoor Environment</t>
  </si>
  <si>
    <t>Increase in Category 3</t>
  </si>
  <si>
    <t>Made connections and points of contact with Early Learning Directors</t>
  </si>
  <si>
    <t>Reimbursement for CDA renewal</t>
  </si>
  <si>
    <t>Increases score in Category 1 by keeping highly qualified staff caring for the children</t>
  </si>
  <si>
    <t>Textbook for Blinn Course</t>
  </si>
  <si>
    <t>Assists with professional development of student taking the child development course.</t>
  </si>
  <si>
    <t>First Aid/CPR Training</t>
  </si>
  <si>
    <t>32 child care providers received First Aid/CPR training as required by CCR</t>
  </si>
  <si>
    <t>Actual YTD: 48%
TRS Certified Centers-2022-2023: 65%--  2023-2024: 85%</t>
  </si>
  <si>
    <t>TRS centers/homes obtained a higher star level, retained their star level, or prepared to become TRS</t>
  </si>
  <si>
    <t>TRS Mentors provided training on topics specific to TRS measures</t>
  </si>
  <si>
    <t>57 Child Care providers received training hours on topics specific to TRS measures including but limited to: transitions, teacher/child balance, classroom arrangement, etc.</t>
  </si>
  <si>
    <t>103  Child Care providers attended in-person TRS Orientation</t>
  </si>
  <si>
    <t>To increase the number of TRS providers  Cat 4 was reviewed</t>
  </si>
  <si>
    <t>TX Early Learning Guidelines</t>
  </si>
  <si>
    <t>To increase the number of TRS providers- topics cat 2 Virtual training</t>
  </si>
  <si>
    <t>Intentional outdoor play</t>
  </si>
  <si>
    <t>To increase the number of TRS providers- topics cat 4 In person Training</t>
  </si>
  <si>
    <t>To increase the number of TRS providers -topics cat 2 Virtual Training</t>
  </si>
  <si>
    <t>To increase the number of TRS providers -topics cat 2</t>
  </si>
  <si>
    <t>To increase the number of TRS providers-topic 4</t>
  </si>
  <si>
    <t>Effective classroom management</t>
  </si>
  <si>
    <t>To increase the number of TRS providers- topic 2</t>
  </si>
  <si>
    <t xml:space="preserve">137 providers received incentives for their continued participation in the TRS program for already certified providers.  
</t>
  </si>
  <si>
    <t>Professional Development opportunity provided to 50 child care staff over the topic of sensory play</t>
  </si>
  <si>
    <t xml:space="preserve">Decrease in number of child care regulations deficiencies for annual professional development </t>
  </si>
  <si>
    <t>Professional Development opportunity provided to 40 child care Directors over the topic of Personnel Issues and Solutions in ECE</t>
  </si>
  <si>
    <t xml:space="preserve">Early learning program expanded to include infant care for 4 infants,  0-12 months </t>
  </si>
  <si>
    <t xml:space="preserve">Provided Happy Hearts #2 playground shade </t>
  </si>
  <si>
    <t xml:space="preserve"> To enhance the quality of care for the children when they are outdoors, playing on the playground in areas when they are safe and can be protected from sun exposure.  The shades will be provided so that all age groups can benefit from the shaded areas on the playgrounds.</t>
  </si>
  <si>
    <t xml:space="preserve">Provided Little Characters #2 classroom materials </t>
  </si>
  <si>
    <t xml:space="preserve">Provided Little Friends classroom materials </t>
  </si>
  <si>
    <t xml:space="preserve">Provided Happy Beginnings classroom materials </t>
  </si>
  <si>
    <t xml:space="preserve">Early Learning program to add additional storage in classrooms to maintain compliance with Child Care Regulation. </t>
  </si>
  <si>
    <t xml:space="preserve">Provided Carousel Lomas classroom materials </t>
  </si>
  <si>
    <t xml:space="preserve">Provided 95 center based programs with 5 first aid kits and 25 Home based with 1 first aid kit </t>
  </si>
  <si>
    <t xml:space="preserve">To assist programs to maintain child care regulations compliance under health and safety in their centers.  </t>
  </si>
  <si>
    <t xml:space="preserve">Resources available for providers </t>
  </si>
  <si>
    <t>"New" TRS Provider Orientation Meeting was held on January 7, 2023.</t>
  </si>
  <si>
    <t>ELD child care providers who received TRS mentoring services &amp; initial TRS assessments. 2 child care centers received their TRS certification.</t>
  </si>
  <si>
    <t>"New" TRS Provider Orientation Meeting was held on February 15, 2023.</t>
  </si>
  <si>
    <t>ELD child care providers received TRS mentoring services &amp; initial TRS assessments during this quarter.  The initial TRS assessments for this cohort group will be completed by the end of the first week of May 2023.</t>
  </si>
  <si>
    <t>"New" TRS Provider Orientation Meeting was held on March 22, 2023.</t>
  </si>
  <si>
    <t xml:space="preserve">ELD child care providers in this cohort group will begin receiving TRS mentoring services during the second week of May 2023.  The initial TRS assessments for this cohort group should be completed by the end of July 2023.  </t>
  </si>
  <si>
    <t>Continue to provide support to the TRS staff.</t>
  </si>
  <si>
    <t>01/28/2023 - Child care professionals participated in 2 (1.5) hour virtual sessions with presenter Adilia Frazer.  1st session Reteniendo a sus Educadores Exitosamente (Spanish Session)– The presenter reviewed incentives and program goals to develop a successful staff retention plan.  Participants reviewed some recommendations for benefits and incentives and learned how to write a plan to retain their staff. 2nd Session Manejo de programs – Participants learned that playgrounds and outdoor spaces are more important than ever! For mask-free, clean air play and learning, head outside for more than just recess.  In this session, they also discussed about the benefits of outdoors for both children and teachers and learned first steps to getting learning outdoors right away.</t>
  </si>
  <si>
    <t>1st session - participants received (1.5) training clock hours/.15 CEUs under Management Technique per Child Care Regulation Minimum Standards.  Texas Core Competencies for Early Childhood Practitioners and Administrators:  Administrator Core Competency: 3.4. 2nd Session -  Participants received (1.5) training clock hours/.15 CEUs Management Technique per Child Care Regulation Minimum Standards.  Texas Core Competencies for Early Childhood Practitioners and Administrators:  Administrator Core Competency: 3.1</t>
  </si>
  <si>
    <t xml:space="preserve">02/11/2023 -  Child care professionals participated in 2 (1.5) hour virtual sessions with presenter Angela Oliver Queen of Hearts.  1st session The Fair Fairy: Positive Guidance and Discipline Strategies - Attendees discovered the secrets of the Fair Fairy, and together, we can plant seeds of positive social change to help grow more happy children, healthy families and peaceful communities.  Through engaging music and movement, they explored ideas around Toy Time-Out, Conflict &amp; Disappointment Resolutions, Creative Problem Solving Strategies, Positive Guidance &amp; Discipline Techniques, and Sharing Solutions.  2nd Session Got Good Senses? Discovering the Joys of Sensorial Learning – This session was filled with fun musical, dramatic, and hand-on activities to help young children connect to and rely on their senses for learning and living safely happily ever after.  Engaging the senses is an emotional practice that not only encourages deeper learning experiences and joy in life, but also helps t promote presence &amp; focus, connects us to family &amp; culture, and teaches us about the different ways we all use and celebrate our “good senses”   </t>
  </si>
  <si>
    <t>1st session - participants received (1.5) training clock hours/.15 CEUs under Guidance and Discipline per Child Care Regulation Minimum Standards.  Texas Core Competencies for Early Childhood Practitioners and Administrators:  Practitioner Core Competency: 2.2.  2nd Session -  Participants received (1.5) training clock hours/.15 CEUs Planning Developmentally Appropriate Activities per Child Care Regulation Minimum Standards.  Texas Core Competencies for Early Childhood Practitioners and Administrators:  Practitioner Core Competency: 3.1</t>
  </si>
  <si>
    <t>1st session - participants received (1.5) training clock hours/.15 CEUs under Attachment and Responsive Caregiving per Child Care Regulation Minimum Standards.  Texas Core Competencies for Early Childhood Practitioners and Administrators:  Practitioner Core Competency: 2.1, 2.2.  2nd Session -  Participants received (1.5) training clock hours/.15 CEUs Planning Guidance &amp; Discipline per Child Care Regulation Minimum Standards.  Texas Core Competencies for Early Childhood Practitioners and Administrators:  Practitioner Core Competency: 1.2</t>
  </si>
  <si>
    <t>03/28/2023 - We processed the cost of the CDA application and related payments to the Council for Professional Recognition for seventeen (17) students.  The cost per application was for $425 for each student.   *Same students as Q1, minus 2</t>
  </si>
  <si>
    <t>2022 Fall/2023 Spring Semester - CDA.  17 teachers complied with the  CDA Requirements as stated by the Council for Professional Recognition so they could begin conducting their observation and attain their CDA Certificate.</t>
  </si>
  <si>
    <t xml:space="preserve">78 Texas Rising Star Providers received a complete Children with Special Abilities Needs Package complete with different types of assistive learning devices to meet the unique needs of a child with disability. </t>
  </si>
  <si>
    <t xml:space="preserve">3 child care programs benefited from the TRS Staff that is CLASS certified. </t>
  </si>
  <si>
    <t xml:space="preserve">Purchase Frog Street infant and toddler curriculum kits for 42 Texas Rising Star Entry Level Designee programs </t>
  </si>
  <si>
    <t>Increase Texas Rising Star participation and certification status</t>
  </si>
  <si>
    <t xml:space="preserve">Board has funding for 6 mentors and 2 assessors. One staff is currently serving a dual role until the new assessor is certified. </t>
  </si>
  <si>
    <t>Board is fully staff: 2 FTE assessors, 5 FTE mentors, and 1 FTE serving a dual role (50/50) until new assessor earns certification.</t>
  </si>
  <si>
    <t>Mentors hosted Texas Rising Star categories training for all entry level designees.  55 programs attended two sessions in January and 55 programs attended in February.</t>
  </si>
  <si>
    <t>Increase Texas Rising Star participation and assist better understanding of the program categories.</t>
  </si>
  <si>
    <t>Texas Rising Star Lead Mentor attended the Child Care Business Accelerator Summit hosted by Collaborative for Children.</t>
  </si>
  <si>
    <t>Increase mentoring knowledge in the business administration and leadership.</t>
  </si>
  <si>
    <t>Purchase Frog street threes and preschool curriculum kits 1 provider. Board also purchase equipment and materials for 8 certified programs who requested additional mentoring support for their indoor and environments.</t>
  </si>
  <si>
    <t>Programs who received materials demonstrated an improvement in the category 4 scores during their unannounced monitoring visit.</t>
  </si>
  <si>
    <t>Increased knowledge of 60 staff on various professional development topics related to child development and Texas Rising Star.</t>
  </si>
  <si>
    <t>Conducted a Director's Round Table on Building a Cohesive Team on 2/7/23.
24 attendees from 16 centers and 1 home</t>
  </si>
  <si>
    <t>Increased knowledge of 24 owners/directors on various professional development topics related to child development and Texas Rising Star.</t>
  </si>
  <si>
    <t>Conducted a TRS training on getting children talking on 2/18/23.
27 attendees from 9 centers and 4 homes.</t>
  </si>
  <si>
    <t>Increased knowledge of 27 staff on various professional development topics related to child development and Texas Rising Star.</t>
  </si>
  <si>
    <t>Conducted a session on math and how it is everywhere on 3/9/23.
22 attendees from 8 centers and 4 homes.</t>
  </si>
  <si>
    <t>Increased knowledge of 22 staff on various professional development topics related to child development.</t>
  </si>
  <si>
    <t>Conducted a TRS training on self regulation for children on 3/23/23.
50 attendees from 12 centers and 1 homes.</t>
  </si>
  <si>
    <t>Increased knowledge of 50 staff on various professional development topics related to child development and Texas Rising Star.</t>
  </si>
  <si>
    <t>Offered a child development scholarship opportunity for staff to continue child development learning opportunities at a local community college from several facilities.</t>
  </si>
  <si>
    <t>Increased knowledge of eight new staff on various child development topics through a local community college.</t>
  </si>
  <si>
    <t>Reimbursed four staff for child development learning opportunity expenses at a local community college.</t>
  </si>
  <si>
    <t>Increased knowledge of four staff on various child development topics through a local community college.</t>
  </si>
  <si>
    <t>Offered reimbursement to four TRS providers for required individual staff CPR/First-Aid trainings.</t>
  </si>
  <si>
    <t>Eighteen CPR/First-Aid training certificates obtained by staff.</t>
  </si>
  <si>
    <t>Offered another grant opportunity in January 2023 to assist providers in the purchase of materials, equipment, curriculum, and needed resources.
20 facilities (including 6 TRS centers, and 14 non-TRS facilities, including 3 homes, and 11 centers)</t>
  </si>
  <si>
    <t>Increased the quality of care at 20 facilities through expanded resources.
Some provider grants remain outstanding.</t>
  </si>
  <si>
    <t>Conducted required TRS activities including quarterly CCR reviews, initial assessments, and annual monitoring's. As noted above, current TRS providers are being worked, along with ELD's in the process of pursuing TRS.
Amount noted here are all providers in our area that either are TRS or are pursuing accreditation.
For ELD's, CQIP's have or are being implemented.</t>
  </si>
  <si>
    <t>Properly followed TRS Guidelines related to required activities for all TRS Providers. Process is continuing as ELD's prepare for a TRS assessment.</t>
  </si>
  <si>
    <t>After successful education completion, encouraged employment retention at same facility by offering a 6-month retention incentive. This incentive remains in place for others and is considered ongoing.</t>
  </si>
  <si>
    <t>one coordinator, 5 mentors, 2 dual role assessor/mentor TRS staff; 1 TRS support staff</t>
  </si>
  <si>
    <t>provided design plans and technical assistance for 2 programs (one who is NAEYC accredited for an I/T outdoor classroom) and a (family childcare program who is TRS 4-star and a NAFCC accreditation candidate).</t>
  </si>
  <si>
    <t>Conducted 3 Virtual sessions covering SIDS/SBS/Infant Brain Development for all programs; 48 programs attended</t>
  </si>
  <si>
    <t xml:space="preserve">Provide targeted professional development and training for teachers in TRS certified programs and those working toward TRS certification in order to increase the number of available infant &amp; toddler slots across the board area by 5%. We will help to meet the need of programs’ hiring and retaining qualified infant &amp; toddler teachers in programs in order to open more classrooms to provide this care.  We estimate this professional development and training to reach all current TRS certified programs as well as those Entry Level programs who are working toward certification.  </t>
  </si>
  <si>
    <t>Purchase materials, curriculum and equipment for TRS certified programs to increase infant &amp; toddler capacity in their facility. We estimate a total of 5 programs will be assisted. We will measure success based on the increased infant &amp; toddler capacity at these programs. The number of infant &amp; toddler slots for subsidized children will increase by 5%.</t>
  </si>
  <si>
    <t>National Accreditation</t>
  </si>
  <si>
    <t>reimbursed and funded NAEYC and NAFCC applications; annual fees for 5 programs</t>
  </si>
  <si>
    <t>Conducted 7 Prof Dev 4-hour trainings for providers (all Entry Level and TRS certified) covering topics such as fabulous circle times; classroom arrangement and center set-up; positive interactions; curriculum and lesson planning both in English and in Spanish- 79 programs attended</t>
  </si>
  <si>
    <t>Provide high quality training and professional development to staff at all current certified TRS programs and to those EL programs working toward certification that complies with the requirements and expectations of TRS Guidelines and Accreditation Standards (an estimated 600 childcare professionals will receive this training). Training topics will be delivered through contracted, certified trainers and by providing reimbursements to program staff for attendance at local and state early childhood conferences.  Attendance records, evaluations, and pre/post tests will be collected and analyzed following each training session.  Success will be measured based on attendees’ responses and suggestions as well as data collected from programs’ CQIPs.</t>
  </si>
  <si>
    <t xml:space="preserve">Host a Nature Explore training - Using Your Outdoor Classroom for 5 programs who are working toward Certified Outdoor Classroom </t>
  </si>
  <si>
    <t>Co-sponsored 6 Central TX Chapter AEYC training sessions covering topics including classroom management; cooking with children; math/science; curriculum resources; 16 programs attended</t>
  </si>
  <si>
    <t>Co-hosted Central TX Chapter AEYC Winter Conference; 167 attendees from 48 programs</t>
  </si>
  <si>
    <t>Sponsored 25 providers to attend Family Childcare is Big Business Tour Conference in Temple, TX</t>
  </si>
  <si>
    <t>Texas Rising Star mentors attending PLCs for ATCP certification</t>
  </si>
  <si>
    <t>The goal of the PLCs is to support staff in obtaining ATCP certification</t>
  </si>
  <si>
    <t xml:space="preserve">Paid subcontractors to conduct a Texas Rising Star  Level Evaluation and to participate in quarterly meetings for Texas Rising Star-related trainings.  WSNCT shares 10 Texas Rising Star Assessors with Workforce Solutions Greater Dallas and Workforce Solutions for Tarrant County.  The Texas Rising Star Assessors are contracted vendors and expenditures for payments come out of CCQ funding. </t>
  </si>
  <si>
    <t xml:space="preserve">Assists centers in becoming, increasing, or maintaining Texas Rising Star Status. </t>
  </si>
  <si>
    <t>WFSNETX paid for the keynote speaker at the NTCC annual childcare conference. Reimbursed NTCC for the cost of the keynote speaker, 56 providers attended.</t>
  </si>
  <si>
    <t xml:space="preserve">Personnel costs for TRS staff employed with WFSNETX. </t>
  </si>
  <si>
    <t>4 TRS providers now have TRS approved curriculum for their facilities to be able to provide developmentally appropriate practices for each classroom</t>
  </si>
  <si>
    <t>3 TRS providers now have TRS approved curriculum for their facilities to be able to provide developmentally appropriate practices for each classroom</t>
  </si>
  <si>
    <t>11 Initial TRS Providers received Diversity equipment prior to their TRS Assessments</t>
  </si>
  <si>
    <t>Increase the number of CCS rural providers who are exposed to the information about the TRS program so providers know what the benefits are to them and the families and children they serve.</t>
  </si>
  <si>
    <t>TRS Early Childhood Specialists conducted 29 professional development sessions with 266 participants offering 167.50 clock hours for participants to use towards achieving their annual hours.</t>
  </si>
  <si>
    <t>One Early Childhood Specialist is attending the Coaching /Mentoring certificate course with Camp Fire First Texas. This is an advanced level course for mentors that impact the work of early education teachers. The course has 6 sessions, 42-hours that is focused on increasing skills to facilitate the professional growth of ECE teachers.</t>
  </si>
  <si>
    <t>Thirteen Texas Rising Star Board Staff (Early Childhood Specialist) participated in Mentor Micro-Credential PLC's as required by the Texas Rising Star guidelines. Two(2) Early Childhood Specialist are completing the ATCP modules and will be added to the PLC's. No CCQ funding is allocated for participation.</t>
  </si>
  <si>
    <t>Paid for one (1) Sr. Early Childhood Specialist  to renew their certification as a CLASS Observer in Preschool. A CLASS Observer is certified to collect CLASS data in a classroom setting for the specific designated age levels. In order to receive this certification, you must pass a reliability test following training and maintain that certification by passing an annual recertification test.</t>
  </si>
  <si>
    <t>Three TRS mentor staff mentored 44 staff members at previous center as well as at 2 additional TRS centers
Three TRS mentor staff provided technical assistance to 15 CCS providers starting the onboarding process</t>
  </si>
  <si>
    <t>Three TRS mentors and on dual role participated in PLC's monthly for 1.5 hours per month.</t>
  </si>
  <si>
    <t>85 slots were purchased through Region 19 for TRS General Education Training for Providers.  Two trainings were held during Q2 One on Feb 18 and the other on Mar 4. ($8000)</t>
  </si>
  <si>
    <t xml:space="preserve">Enhancing Children's Learning through Age-Appropriate Curriculum, Environment and Early Learning Standards - 4 hour virtual training </t>
  </si>
  <si>
    <t>Child &amp; Youth Conference: Understanding Executive Functions; Forming Relationships with Children Through Positive Engagement and Interactions; Turning Challenging Behaviors into Learning Opportunities; Supporting Children in Play; Managing Your Little Monsters; Sign Language for Classroom Management Supports - 7 hour in person training</t>
  </si>
  <si>
    <t>50 Automated External Defibrillators were purchased for distribution to Early Learning Programs who request an AED and whose staff participated in the Workforce Solutions Capital Area contracted CPR, First Aid, and AED Training. While the AED devices were purchased in Quarter 2, they will be distributed in the 3rd and 4th Quarter and will be reported on the Quarterly Data tab as they are distributed to programs. $69,055 was spent on the AED Machines (CRSSA)</t>
  </si>
  <si>
    <t>Early Learning Resources were purchased for our Texas Rising Star Two-Star, Three-Star, and Four-Star programs as well as those programs actively working toward Texas Rising Star. These resources include toys, shelving and playground equipment with the goal of improving Category 4 scores for our TRS and ELD Programs. In Quarter 2, a total of 21 Programs were purchased resources for a total of $255,491.00 was spent (CRSSA Funding).</t>
  </si>
  <si>
    <t xml:space="preserve">Updated Texas Rising Star Brochures for both parents and providers were purchased in Quarter 2. These brochures will be used to assist with recruiting Entry Level Designated Programs and non-contracted Early Learning Programs into Texas Rising Star as well as assist with informing parents about the benefits of selecting a TRS Program. A total of  $715.00 was spent on 400 brochures printed using TWC's approved format. </t>
  </si>
  <si>
    <t xml:space="preserve">Provided in house training to Texas Rising Star and Entry Level Designated programs using qualified Texas Rising Star Staff with the goal of helping providers meet their annual training requirements. No Quality Funds were used for these trainings. </t>
  </si>
  <si>
    <t>We provided Health and Safety supplies to providers. In San Marcos we had 33, Bastrop 25, and Cedar Park 70 providers that receive Health and Safety supplies .</t>
  </si>
  <si>
    <t>Marvelous Math for infant and toddlers</t>
  </si>
  <si>
    <t>Enhancing Dramatic Indoor and outdoor play</t>
  </si>
  <si>
    <t>137 providers received a maintenance incentive for their TRS certification for those providers that had certification status effective 12/1/2022. This activity is still ongoing as program staff will also be receiving individual incentives for maintaining their TRS certification during their monitoring assessment.</t>
  </si>
  <si>
    <t>Materials and equipment will enhance the classrooms in order to meet the children's physical, cognitive, social/emotional and Language and Literacy domains.</t>
  </si>
  <si>
    <t xml:space="preserve">CLASS is a scoring system which measures teacher-child interactions through a reliable observer.  This recertification is done once a year for reliable observer for TRS teacher-child observations and to meet the new guidelines for mentors to be reliable.  </t>
  </si>
  <si>
    <t>03/25/2023 -  Child care professionals participated in 2 (1.5) hour virtual sessions with presenter Geralding (Gigi) Wynn with Lakeshore.  1st session Building Effective Teacher-Child Interactions: Healthy Emotional Connections - This training session focused on Healthy Connections and Building Secure Relationships and Attachments.    2nd Session Building Effective Teacher-Child Interactions: Typical &amp; Atypical Challenging Behaviors – This training session focused on Managing Behaviors: Typical and Atypical Challenging Behaviors</t>
  </si>
  <si>
    <t xml:space="preserve">3/22/2023 - TRS Providers were awarded an Special Abilities Needs Package. Note: Providers are  receiving the material and expenditures have not yet occurred. This initiative hit CRRSA Funding and CCQ Funding. </t>
  </si>
  <si>
    <t>Conducted a training on Managing the Mayhem (challenging behaviors) related to the TRS program on 1/21/23 (virtual and in-person).
24 attendees in person from 10 centers and 1 home, along with 36 virtual attendees from 7 centers and 3 homes</t>
  </si>
  <si>
    <t>Offered an employment retention incentive (at 6 months) to a staff person that successfully completed her CDA prior.
1 staff at a TRS center.</t>
  </si>
  <si>
    <t>Offered a STEAM program (specific to Engineering) for classes for ages 3-5 and an individual activity for ages 6-10.
Had  663 children from 52 classes at 21 centers and 4 homes participate in the class activity for ages 3-5.
Had 67 children from 12 centers and 1 home participate in the activity for ages 6-10.</t>
  </si>
  <si>
    <t>Increased knowledge of 730 children on general engineering principles, encouraged teamwork, creativity, and critical thinking skills.</t>
  </si>
  <si>
    <t>Purchased curriculum, materials and equipment for 6 ELP Infant Toddler classrooms</t>
  </si>
  <si>
    <t>Reimbursed  2 Director credential training.</t>
  </si>
  <si>
    <t>professional Development</t>
  </si>
  <si>
    <t xml:space="preserve">Tuition reimbursement  scholarship for 1 </t>
  </si>
  <si>
    <t>Received bachelor's degree</t>
  </si>
  <si>
    <t>Various trainings from TRS and B/R staff for 268 ELP staff</t>
  </si>
  <si>
    <t>Purchased curriculum, materials and equipment for 31 ELPs</t>
  </si>
  <si>
    <t xml:space="preserve"> Initial and Monitoring  ELP Incentives for 12 ELP</t>
  </si>
  <si>
    <t>Purchased playground equipment for 1 ELP</t>
  </si>
  <si>
    <t xml:space="preserve">Boosting teacher/child interaction scores through mentoring to assessment </t>
  </si>
  <si>
    <t>Curriculum enhancement boosting for assessment</t>
  </si>
  <si>
    <t>Additional natural element enhancement outdoor environment</t>
  </si>
  <si>
    <t>Boosting indoor environment scoring at assessment</t>
  </si>
  <si>
    <t>Boosting Texas Rising Star category enrichment</t>
  </si>
  <si>
    <t xml:space="preserve">Community outreach materials for Texas Rising Star </t>
  </si>
  <si>
    <t>Boosting teacher/child interaction scores through mentoring to assessment scores</t>
  </si>
  <si>
    <t>Engaging families in fun learning environment and providing community resources</t>
  </si>
  <si>
    <t>Increased quality staff positions requiring technology</t>
  </si>
  <si>
    <t>Increased participation with community partners</t>
  </si>
  <si>
    <t>PD training opportunities to meet mentor hours</t>
  </si>
  <si>
    <t>PD training to become TECPDS trainers on registry</t>
  </si>
  <si>
    <t xml:space="preserve">PD enhancement for education career lattice Texas Rising Star </t>
  </si>
  <si>
    <t>PD training opportunities to enhance coaching skills</t>
  </si>
  <si>
    <t>PD mentor training</t>
  </si>
  <si>
    <t>QRIS training</t>
  </si>
  <si>
    <t>CPR/First Aid Safety Training  (board hosted) (fees paid by participants)</t>
  </si>
  <si>
    <t>CPR/First Aid Safety Training (board hosted) (fees paid by participants)</t>
  </si>
  <si>
    <t>Increase  Program Director participation in collaborative learning and business development. Deepening knowledge and expertise by interacting on a regular basis. Mentors observed positive change in participants daily practice.</t>
  </si>
  <si>
    <t>Increase in Texas Rising Star participation and/or Star Level. Decrease in number of licensing deficiencies cited by CCR</t>
  </si>
  <si>
    <t>Increase in Texas Rising Star participation.</t>
  </si>
  <si>
    <t>Data showed a 24% increase  in  the number of conversational turns from the first LENA day to the last LENA day.  Additionally, there was a 56%  increase in conversational turns in children who started out experiencing less talk compared to the peers.  Teacher surveys revealed an increase in teacher confidence and competence in learning and applying talk strategies. Seven teachers chose to pursue certification and were certified. This project/activity enhanced compliance with CCR requirements for health and safety.    A decrease in the number of licensing deviancies cited by CCR. Verified by quarterly CCR screenings.  Increase in number of ELPS qualifying for Entry Level TRS participation.</t>
  </si>
  <si>
    <t>Supporting compliance with CCR requirements for health and safety. Increase in number of ELPS qualifying for Entry Level TRS participation.  Decrease in the number of Licensing Deficiencies cited by CCR. Verified by quarterly CCR screenings.</t>
  </si>
  <si>
    <t>Supporting compliance with CCR requirements for health and safety.  Increase in number of ELPS qualifying for Entry Level TRS participation.  Decrease in the number of Licensing Deficiencies cited by CCR. Verified by quarterly CCR screenings.</t>
  </si>
  <si>
    <t>Supporting compliance with CCR requirements for health and safety. Decrease in number deficiencies cited by CCR. Increase in number of ELPS qualifying for Entry Level TRS participation.  Decrease in the number of Licensing Deficiencies cited by CCR. Verified by quarterly CCR screenings.</t>
  </si>
  <si>
    <r>
      <t xml:space="preserve">Number of Participants 
</t>
    </r>
    <r>
      <rPr>
        <i/>
        <sz val="12"/>
        <rFont val="Calibri"/>
        <family val="2"/>
        <scheme val="minor"/>
      </rPr>
      <t>(if applicable)</t>
    </r>
  </si>
  <si>
    <t xml:space="preserve">As a part of the strategic plan for WSNCT quality child care, One Director of Quality North Texas, one Director of Quality North Central, two Early Education Professional Development Specialist, one Administrative Assistant, one Special Projects Coordinator, with plans to hire one additional Special Projects Coordinator.   The Special Projects Coordinators, Administrative Assistant, and Early Education Professional Development Specialist will work to produce all agreed upon deliverables in a productive and effective way increasing the overall productivity of overall child care. Director of Quality North Texas and Director of Quality North Central will manage staff and continuously monitor progress. We will monitor outcomes of each role based on WSNCT agreed upon deliverables. Our estimated reach of this activity is 1. NT Director .5 FTE; 2. Director of Quality 1 FTE; 3. Special Projects Coordinator 2 @ 1 FTE; 4. Early Ed. PD Specialist 2 @ 1 FTE; 5. Admin. Assistant 1 @ 1 FTE.  </t>
  </si>
  <si>
    <t>none reported</t>
  </si>
  <si>
    <t>To encourage current TRS program participants to maintain and/or increase their star level a star-level one-time stipend was given to our current TRS centers as follows: $1,500 incentive for all one-star centers, $2,000 incentive for all two-star centers, $2,500 incentive for all three-star centers, and $3,000 incentive for all four-star centers. Total=$101,000
36 Texas Rising Star programs (5 LCCH and 31 LCCC)</t>
  </si>
  <si>
    <t xml:space="preserve">Due to short staff, outside TRS Assessors are needed to assess TRS centers. Currently, there are 24 providers that the current TRS Assessing staff are unable to assess due to conflicting mentoring duties. An outside contracted TRS assessor was brought in and assessed two of our TRS centers. Total Cost=$3,663.60
2 TRS centers (10 classrooms)
</t>
  </si>
  <si>
    <t>"Connections" training provided professional development for early learning program staff and training for Infant/Toddler on I&amp;T Circle Foundations, Best Practices, Social Emotional Skills and for Head Start/PreK on fine motor &amp; sensory activities and gross motor &amp; movement activities. Total Cost=$1,774.00
96 child care directors and staff</t>
  </si>
  <si>
    <t>Beyond the Page" is a local quality initiative that TRS staff provide to 36 TRS centers quarterly. The primary focus is to train 159 TRS classroom teachers to utilize age-appropriate board/picture books to develop read-aloud strategies, administer book-related hands-on activities for the individual classroom, provide mentoring services from TRS staff to improve child/caregiver interactions, teach caregivers to better identify developmental milestones, and build and strengthen cognitive, language and emergent literacy skills.  Quarter 2 of 2023,  167 books (Social-Emotional themed) were purchased for every TRS facility within our service area. Total Cost=$12,613.51
36 TRS centers, 159 teachers</t>
  </si>
  <si>
    <t>"Directors Luncheon" training provided professional development for early learning program Directors and Assistant Directors and training for an overview of child neglect and trauma informed care. 17 child care directors and assistant directors from our centers received 2-hour training certificates. Total Cost=$89.71</t>
  </si>
  <si>
    <t>Texas Rising Star Early Childhood Specialists provided professional development trainings directly related to early learning and child development through the instruction of child care trainings.  These allowed for individuals to obtain the required annual clock hours of training needed for Child Care Regulation and gain information needed to make improvements in their child care classroom and/or program.
266 Early Childhood Teachers &amp; Administrators</t>
  </si>
  <si>
    <t>As a part of the strategic plan for WSNCT quality child care, WSNCT will extend an opportunity for fifty newly certified and existing Texas Rising Star-certified programs to acquire multiple TEA approved curriculums. With an approved TEA curriculum, key area learning domains and weekly instructional plans will be followed and implemented by a classroom early learning professionals with fidelity. 50 early learning programs were awarded preschool HighScope curriculum. Obtaining a curriculum for implementation will assist early learning programs to improve or maintain effectively identified quality improvement needs, thus meeting and supporting Continuous Quality Improvement Plan goals. The success of this activity will be measured by tracking programs who receive curriculum support. Our reach for this activity was 50 WSNCT early childhood programs</t>
  </si>
  <si>
    <t>new Texas Rising Star staff stipends
154 staff within 21 providers</t>
  </si>
  <si>
    <t>CLASS stipends
474 staff within 43 providers</t>
  </si>
  <si>
    <t>Purchase Teaching Strategies home curriculum for 15 homes</t>
  </si>
  <si>
    <t>Outdoor measure enhancement provided to 250 programs</t>
  </si>
  <si>
    <t>Toddler indoor classroom enhancement provided to 33 programs</t>
  </si>
  <si>
    <t>Resource purchases, manipulatives, multi-cultural, indoor infant toddler climbing movement/mirrors, differing abilities items provided to 6 programs</t>
  </si>
  <si>
    <t>Parent Engagement Event
1000 parents and children</t>
  </si>
  <si>
    <t>Technology provided to 15 Tarrant QI staff</t>
  </si>
  <si>
    <t>NAEYC memberships paid for 33 Tarrant QI staff</t>
  </si>
  <si>
    <t>Bob Pike Train the Trainer for 8 TRS mentor staff</t>
  </si>
  <si>
    <t>NAEYC Professional Learning Institute paid for 5 Tarrant QI staff</t>
  </si>
  <si>
    <t>Tarrant County College scholarships (same individuals from last quarter) for 5 cc staff</t>
  </si>
  <si>
    <t>CDA training with Green Space for 22 CC staff</t>
  </si>
  <si>
    <t>Teachstone CLASS infant/toddler observer training for TRS mentors</t>
  </si>
  <si>
    <t>TWC Texas Rising Star mentor training for 19 Tarrant QI staff</t>
  </si>
  <si>
    <t>BUILD conference paid for 4 Tarrant QI staff</t>
  </si>
  <si>
    <t>Provide mentoring for TRS providers
Provided Technical assistance to CCS providers onboarding
2 TRS Centers
15 CCS providers</t>
  </si>
  <si>
    <t>Providers Received an annual monitoring visit
2 TRS centers
10 classrooms</t>
  </si>
  <si>
    <t>Providing materials, equipment and resources to assist 3 providers in meeting TRS requirements</t>
  </si>
  <si>
    <t xml:space="preserve"> Lena Grow - LENA GROW is a research-based, data driven program that helps teachers of  infants and toddlers  gain the skills to measurably improve classroom quality and boost interactions. This project aligns with the Board's goal to increase the supply of high quality infant and toddler care.  This was implemented in four (4) TRS classrooms in three (3) counties in which two (2) are rural.
4 ELPs, 7 teachers, 4 directors, and 50 Infant/toddlers</t>
  </si>
  <si>
    <t>Monthly Virtual Coffee Chat for 30 Early Learning Program Directors</t>
  </si>
  <si>
    <t>Monthly Virtual Coffee Chat for 28 Early Learning Program Directors</t>
  </si>
  <si>
    <t>Provided grants to 22 teachers from Early Learning Programs to attend regional Early Childhood Conference-Central Texas Chapter AEYC</t>
  </si>
  <si>
    <t>TECPDS Virtual Roadshow presented by CLI (board hosted) (no cost) for 15 directors</t>
  </si>
  <si>
    <t>Minimum Standards Training presented by Child Care Regulation (board hosted) (no cost) for 45 directors</t>
  </si>
  <si>
    <t>Professional Development Partnership with Region 12 Education Service Center-no cost. Training on Pyramid Model for Supporting Social Emotional Development of Young Children (board hosted) (no cost) for 40 teacher</t>
  </si>
  <si>
    <t xml:space="preserve">Awarded Equipment/Materials Grants to 2 Early Learning Programs who achieved initial TRS certification.                                                                      </t>
  </si>
  <si>
    <t>A Total of $1,600 was spent in the 2nd Quarter on the Teacher TRAC Scholarship Program in partnership with Austin Community College. This money was used for Testing fees and student incentives. Please note: Workforce Solutions Capital Area provides only a portion of the funding for this program. This money is paid out of our QC3 funding and not out of our 4% Quality dollars. 43 students enrolled at end of Q2</t>
  </si>
  <si>
    <t>Blinn College - payment for tuition, fee's and textbooks for Spring 2023 for 14 teachers</t>
  </si>
  <si>
    <t>Programs received the hard copy and digital resources for The Creative Curriculum
11 programs and 2 Family Home providers</t>
  </si>
  <si>
    <t xml:space="preserve">85 participants, 16 LCCC, 5 TRS </t>
  </si>
  <si>
    <t xml:space="preserve">"Music, Movement &amp; Learning " </t>
  </si>
  <si>
    <t>56 participants, 11 LCCC, 1 RFH, 6 TRS</t>
  </si>
  <si>
    <t>55 participants, 12 LCCC, 6 TRS</t>
  </si>
  <si>
    <t>Feb.-Child Maltreatment, Mar.- Cultural Diversity for children and families, Apr.- Brain Development, safe sleep, and abusive head trauma</t>
  </si>
  <si>
    <t xml:space="preserve">30 participants, partnered with Texas A&amp;M Ext. ECET </t>
  </si>
  <si>
    <t>1st Aid/CPR</t>
  </si>
  <si>
    <t xml:space="preserve">65 participants, 20 LCCC, 1 RFH, 4 TRS </t>
  </si>
  <si>
    <t>Child Abuse: It's a National Epidemic Seminar</t>
  </si>
  <si>
    <t>89 participants, 7 LCCC, 4 RFH, 5 TRS</t>
  </si>
  <si>
    <t>Purchased 15 kits of ASQ for the current TRS providers</t>
  </si>
  <si>
    <t>Purchased 15 ASQ kits for the current TRS providers/ this will be ongoing.</t>
  </si>
  <si>
    <t>TECEPDS/CLI</t>
  </si>
  <si>
    <t>Bi-weekly meetings with the providers for training on how to get TECEPS, CLI accounts and TRS orientation</t>
  </si>
  <si>
    <t>Pre K partnership stipends provided to 5 programs</t>
  </si>
  <si>
    <t>training/PD /team-building for TRS mentor staff - Workplace Languages</t>
  </si>
  <si>
    <t>purchased changing tables cribs, furnishings and materials for 2 new programs opening infant/toddler classrooms; 78 new slots for infants &amp; toddlers</t>
  </si>
  <si>
    <t>reimbursed 6 programs for the Quarter for a portion of their ProCare office systems</t>
  </si>
  <si>
    <t xml:space="preserve">Teacher-child interaction, Play-based Learning, Active Supervision, Classroom Management, Creating In/outdoor Enviro. </t>
  </si>
  <si>
    <t>Environment Routines and Relationships</t>
  </si>
  <si>
    <t xml:space="preserve">TRS mentors/assessors will provide mentoring for 75 centers  interested in becoming TRS and existing centers who wish to maintain or increase their TRS star level. </t>
  </si>
  <si>
    <t>Provide materials, equipment, and resources to assist 3 programs in meeting TRS requirements including but not limited to classroom furniture, developmentally appropriate learning materials, curriculum, outdoor equipment, gross motor equipment and resource books solely for infants and toddlers</t>
  </si>
  <si>
    <t>Provide materials, equipment, and resources to assist 6 programs in meeting TRS requirements including but not limited to classroom furniture, developmentally appropriate learning materials, curriculum, outdoor equipment, gross motor equipment and resource books</t>
  </si>
  <si>
    <t>TRS Mentors provided TRS Orientation to 15 Entry Level Designation centers/homes
13 Child Care Centers &amp; 2 Homes</t>
  </si>
  <si>
    <t>provided classroom materials for all 179 CCS programs in our area to aide in setting up learning centers and to replenish materials in existing TRS facilities</t>
  </si>
  <si>
    <t>Teachstone Classroom Assessment Scoring System Recertification for Pre-K for 1 Mentor/Assessor Maria Gaytan</t>
  </si>
  <si>
    <t>CLASS assessments within 271 classrooms in 67 programs</t>
  </si>
  <si>
    <t>Marketing resource purchases for 182 programs</t>
  </si>
  <si>
    <t xml:space="preserve">CLASS TRS Assessments and Coaching Training; As a part of the WSNCT strategic plan for child care quality 52 classrooms were observed within 8 programs and 2 were double coded in the Fall and have received their Fall CLASS Scores. CLASS gives Early Childhood Specialists the tools, data, and framework to objectively and accurately support teacher-child interactions. This initiative supports Category 2: Teacher-Child Interactions in the TRS assessment tool. Category 2 is point based and maintenance/improvement in this area supports Texas  Rising Star programs to improve and maintain their start levels. </t>
  </si>
  <si>
    <t>LENA Assessments and Coaches Training; As a part if the WSNCT strategic plan for child care quality 27 classrooms within 1 program are scheduled for assessment with LENA. Category 2 is point based and maintenance/improvement in this area supports Texas  Rising Star programs to improve and maintain their start levels. The Lena Grow device will measure the number of words and conversations children are exposed to in the classroom providing the measurable data needed to increase interactions.</t>
  </si>
  <si>
    <t xml:space="preserve">Salaries for 5 TRS staff &amp; child care quality staff who support the TRS staff and supplies and training associated with the TRS positions. </t>
  </si>
  <si>
    <t>Purchased marketing materials for our annual Early Learning Conference 182 Early learning Staff</t>
  </si>
  <si>
    <t xml:space="preserve">Provided cribs and rocking chair to Happy Beginnings to expand Infant Care 0-12 months 
Provided additional cribs and an evacuation crib to Happy Beginnings to expand Infant Care 0-12 months </t>
  </si>
  <si>
    <t xml:space="preserve">Provided Sunshine Little School Childcare playground shade 
Provided Sunshine Little School Childcare outdoor environment materials </t>
  </si>
  <si>
    <t>To enhance the quality of care for the children when they are outdoors, playing on the playground in areas when they are safe and can be protected from sun exposure.  The shades will be provided so that all age groups can benefit from the shaded areas on the playgrounds.
Materials and equipment will enhance the classrooms in order to meet the children's physical, cognitive, social/emotional and Language and Literacy domains.</t>
  </si>
  <si>
    <t xml:space="preserve">Provided  five (5) unduplicated participants from two (2) programs working toward TRS Certification and two (2) TRS certified programs with tuition and books to obtain their child development associates degree.
(total scholarships given = 23 participants from seven (7) programs working toward TRS Certification and seven (7) TRS certified programs with tuition and books to obtain their child development associates degree.)
</t>
  </si>
  <si>
    <t>Third party hosted training workshop "PECE Conference" on 05/06/2023 for ninety-three (93) participants from seven (7) Non-TRS providers and thirteen (13) TRS providers.</t>
  </si>
  <si>
    <t>Provided twenty-seven (27) ELPs with bonuses as an incentive to meet TRS CQIP goals or to maintain and/or increase their current TRS star level certification.  (Thirteen (13) currently certified TRS ELPs and fourteen (14) ELP working towards TRS certification)</t>
  </si>
  <si>
    <t>Provided sixteen (16) programs working towards TRS Certification with outdoor equipment to enhance their outdoor learning environments.</t>
  </si>
  <si>
    <t>The Board will measure the success of this activity through the programs' meeting their CQIP goals for learning or enhancing environments for Infant &amp; Toddler students.</t>
  </si>
  <si>
    <t>Helped a TRS provider to add 8 infant slots with  set up supplies through BSA grant. 1 program</t>
  </si>
  <si>
    <t>increased TRS infant slots by 8 with one provider.</t>
  </si>
  <si>
    <t>TRS staff personnel costs, including salaries, fringe, travel, supplies and indirect costs. Total= $62,441.86</t>
  </si>
  <si>
    <t>To encourage TRS program participation and to outreach and recruit non-TRS centers to become TRS certified we provided a one-time start-up incentive of $1,000 to new on-coming centers. The $1,000 incentive is used to purchase items needed to improve quality for certification. In order to receive the incentive, programs are required to complete the following forms: TRS Screening form for licensed center, Application for TRS recognition, and the Facility Assessment Record Form. We had two non-TRS centers become TRS certified in this quarter. Total cost= $2,000</t>
  </si>
  <si>
    <t>Increase the number of Texas Rising Star centers by 2.  Increased provider and parent satisfaction.</t>
  </si>
  <si>
    <t>"Directors Luncheon" training provided professional development for early learning program Directors and Assistant Directors and training over employee retention and hiring effective staff. 27 participants from our centers received 2-hour training certificates. Total Cost=$375.40</t>
  </si>
  <si>
    <t>Beyond the Page" is a local quality initiative that TRS staff provide to 36 TRS centers quarterly. The primary focus is to train 159 TRS classroom teachers to utilize age-appropriate board/picture books to develop read-aloud strategies, administer book-related hands-on activities for the individual classroom, provide mentoring services from TRS staff to improve child/caregiver interactions, teach caregivers to better identify developmental milestones, and build and strengthen cognitive, language and emergent literacy skills.  Quarter 3 of 2023, supplementals (Social-Emotional themed) were purchased for every TRS facility within our service area. Total Cost=$3,227.40</t>
  </si>
  <si>
    <t>Promotional items were bought to help support parent engagement and consumer education designed to increase understanding and selection of quality child care. Help bring awareness of TRS program to outreach and recruit non-TRS centers to become TRS certified. Used at local events such as job fairs, community events, etc. to inform the public on the importance of choosing Quality child care centers for buy-in and involvement with the Texas Rising Star program. Total cost=$4,087.28</t>
  </si>
  <si>
    <t>Four TRS staff members will attend the TXAEYC conference in November 2023. Registration and hotel were paid this quarter. Total Cost= $4,384.00</t>
  </si>
  <si>
    <t>TBD - TXAEYC will be held in November 2023 (registration and hotel fees were paid)</t>
  </si>
  <si>
    <t>Workforce Solutions Child Care and Vernon College partner to provide the CDA certification course. Workforce Solutions North Texas has budgeted for 30 scholarship opportunities for child care center staff to apply for the CDA course. The scholarship opportunity is offered to TRS facilities as priority and then will be offered to all contracted non-TRS providers. Eleven students enrolled in the Infant/Toddler CDA course. Books, tuition and other applicable fees were paid for the course. Total cost = $6,160.00</t>
  </si>
  <si>
    <t>10 received the CDA certification</t>
  </si>
  <si>
    <t>Workforce Solutions Child Care and Vernon College partner to provide the CDA certification course. Workforce Solutions North Texas has budgeted for 30 scholarship opportunities for child care center staff to apply for the CDA course. The scholarship opportunity is offered to TRS facilities as priority and then will be offered to all contracted non-TRS providers. Seven students enrolled in the Pre-K CDA course. Books, tuition and other applicable fees were paid for the course. Total cost = $3,920</t>
  </si>
  <si>
    <t>4 received the CDA certification</t>
  </si>
  <si>
    <t>3 TRS staff completed CLI  PLC for each month.</t>
  </si>
  <si>
    <t xml:space="preserve">As a part of the strategic plan for WSNCT career pathways, WSNCT will offer scholarships for up to 40-60 individuals per event to attend conferences for FY2023 including NAEYC Professional Learning Institute, Frog Street Splash Conference, TXAEYC, and the Texas Licensed Child Care Association (TLCCA) . These activities will help individuals obtain their needed annual training clock hours for Child Care Regulation and provide them with information about the latest trends, theories, and techniques from Early Childhood Education Professionals across the state and nation. Our estimated reach for this initiative is 100. We will measure the success of these activities by tracking the number of individuals who attend and the information extracted from surveys after each conference.
</t>
  </si>
  <si>
    <t>Data will be entered in Q4</t>
  </si>
  <si>
    <t xml:space="preserve">3 Quality Staff were registered to attend the 2023 Frog Street Splash Conference July 20-22. 4 Quality Staff were registered and attended the Professional Learning Institute Conference in Portland, Oregon. </t>
  </si>
  <si>
    <t>12 training hours for Frog Street and received certificate of completion and attendance or NAEYC Conference.</t>
  </si>
  <si>
    <t xml:space="preserve">CDA certificate of completion and certificate for completing the CDA course were both submitted to qualify. 25 participants in total have qualified and received a stipend. </t>
  </si>
  <si>
    <t xml:space="preserve">TRS Early Childhood Specialists conducted 32 professional development sessions with 350 participants offering 46 clock hours for participants to use towards achieving their annual hours.  </t>
  </si>
  <si>
    <t>One Early Childhood Specialist attended the 3 day virtual ASQ Train the Trainer (TOT) offered as a grant from TWC and receive 24 annual clock hours. This training provided knowledge and skill development for participants to offer create effective and engaging learning experiences when training other Early Childhood educators using the ASQ-3 and/or ASQ:SE-2</t>
  </si>
  <si>
    <t xml:space="preserve">One Early Childhood Specialist attended the no cost (grant provided) 3 day virtual training offered and obtained a total of  24 professional development hours. </t>
  </si>
  <si>
    <t>Two Early Childhood Specialist completed, while another two(2) Early Childhood Specialists started attending the Coaching /Mentoring certificate course with Camp Fire First Texas. This is an advanced level course for mentors that impact the work of early education teachers. The course has 5 sessions, 16-hours that is focused on increasing skills to facilitate the professional growth of ECE teachers.</t>
  </si>
  <si>
    <t xml:space="preserve">Two Early Childhood Specialist completed the course and received a Mentoring/Coaching certificate with 16 annual clock hours. This course was paid for by the board. Two Early Childhood Specialists began the course scheduled for June-August 2023. </t>
  </si>
  <si>
    <t xml:space="preserve">Fourteen Texas Rising Star Early Childhood Specialists and Two Early Childhood Program Supervisors attended the Virtual Collaborative Symposium virtually in April 2023 conducted by TWC. Participants received a total of 7 annual clock hours. Five Early Childhood Specialists attended the NAEYC PLI conference in Portland, OR and received a total of 21 annual clock hours per participant. The conference was designed for all early childhood professionals to present appropriate teaching strategies using research-based topics and current educational trends.  One Early Childhood Specialists attended the McCormick Leadership  Academy virtual training in April 2023 receiving 16 annual clock hours of training. McCormick attendees explored topics that identified their leadership strengths, engaged in interactive learning and fine tuned strategies for dealing with real life challenges experienced in ECE. One Sr. Early Childhood Specialist attended the ITSN Summit and TSR conference in Houston and earned 13 annual clock hours. While two (2) Sr. Early Childhood Specialists attended the TSR conference in Houston as presentations. </t>
  </si>
  <si>
    <t xml:space="preserve">A total of 14 Early Childhood Specialists and 2 Early Childhood Program Supervisors were able to attend conferences and professional development training and obtained a total of 44 professional development hours. </t>
  </si>
  <si>
    <t>Fourteen Texas Rising Star Board Staff (Early Childhood Specialist) participated in Mentor Micro-Credential PLC's as required by the Texas Rising Star guidelines. No CCQ funding is allocated for participation.</t>
  </si>
  <si>
    <t xml:space="preserve">One Early Childhood Specialist ended participation in May 2023. </t>
  </si>
  <si>
    <t xml:space="preserve">As a part of the strategic plan for WSNCT quality child care, WSNCT will offer opportunities for 100 new and existing providers to acquire resources based on the program's assessment needs. Addressing quality enrichment needs and providing developmentally appropriate resources to enhance early learning environments will either increase, improve or sustain star-level status for certified Texas Rising Star early learning programs. We will measure success based on participation and TRS assessment scores. 
</t>
  </si>
  <si>
    <t>100 early learning programs received Quality Enrichment Materials which will improve these program's early learning environment based on Texas Rising Star standards.</t>
  </si>
  <si>
    <t xml:space="preserve">As a part of the strategic plan for WSNCT Child Care Quality, WSNCT will offer 100 WSNCT providers a grant opportunity for the outdoor playground enhancement. This grant will include a bird feeder, wind chimes, tree slices, and a raised garden kit for all 100 providers that qualify. This opportunity is being offered to support Texas Rising Star Early Learning Programs who need additional support in meeting outdoor learning environment measures for Category 4 in the Texas Rising Star assessment tool. We will measure success through participation, surveys that provide feedback on the Early Learning Program's ability to meet related Texas Rising Star measures, and implementing goals created for the Early Learning Program's Continuous Quality Improvement Plan. Our estimated reach for this activity is 100 sites served.
</t>
  </si>
  <si>
    <t xml:space="preserve">100 early learning programs received outdoor environment enhancements which will improve these program's early learning environment based on Texas Rising Star standards. </t>
  </si>
  <si>
    <t xml:space="preserve">At the end of this quarter the following positions were filled: 1. 1 Director of Quality Child Care 2. 1 Administrative Assistant 3. 2 Special Projects Coordinators. At the end of this quarter the following positions were vacant: 2 Early Education Professional Development Specialist (EEPDS). 4/6 positions remain filled (66%). These staff are hired, trained, and working towards improving quality for ELPs. </t>
  </si>
  <si>
    <t xml:space="preserve">59 participants received HighScope preschool curriculum training. </t>
  </si>
  <si>
    <t xml:space="preserve">Paid subcontractors to conduct a Texas Rising Star Star Level Evaluation and to participate in quarterly meetings for Texas Rising Star-related trainings.  WSNCT shares 9 TRS Assessors with Workforce Solutions Greater Dallas and Workforce Solutions for Tarrant County.  The TRS Assessors are contracted vendors and expenditures for payments come out of CCQ funding. </t>
  </si>
  <si>
    <t xml:space="preserve">One Early Childhood Specialist ended their contract May 2023. </t>
  </si>
  <si>
    <t xml:space="preserve">As a part of the strategic plan for WSNCT quality child care, WSNCT will provide CLASS assessments for 52 classrooms and 2 reliably double coded classrooms total 54 classroom in Colin and Denton County in the Fall and the Spring. CLASS gives Early Childhood Specialists the tools, data, and framework to objectively and accurately support teacher-child interactions. These assessments will be completed by a contracted CLASS certified observers. Success of this program will be based on CLASS scores provided from the Fall and Spring assessments. 
</t>
  </si>
  <si>
    <t xml:space="preserve">Spring CLASS scores received and distributed. 52 classrooms were observed and 2 were double coded. Within the 52 classrooms observed there were 23 preschool, 19 toddler, and 10 infant classrooms observed. The infant rooms scored an average of 5.2 in their only domain Responsive Caregiving. The toddler classrooms scored an average of 5.7 in Emotional &amp; Behavior Support and 3.7 in Engaged Support for Learning. PreK classrooms scored an average of 5.8 in Emotional Supports, 5.3 in Classroom organization, and 2.7 in Instructional Support. </t>
  </si>
  <si>
    <t>CDA Credential</t>
  </si>
  <si>
    <t>Increased knowledge on supporting providers with increasing Trauma care in their facilities</t>
  </si>
  <si>
    <t>CDA (teachers enrolled in the CLI ECDA Program)</t>
  </si>
  <si>
    <t>To support teachers in completing their credential.</t>
  </si>
  <si>
    <t xml:space="preserve">Kindermusik Curriculum Training (June 2023) </t>
  </si>
  <si>
    <t>PreK Essential Training - Virtual</t>
  </si>
  <si>
    <t>PreK Essential Training- In- person</t>
  </si>
  <si>
    <t>Administrators Credential with Campfire</t>
  </si>
  <si>
    <t>Provide knowledge and training to receive director credentials and maintain licensing requirements</t>
  </si>
  <si>
    <t>ASQ Training (April 2023)</t>
  </si>
  <si>
    <t>Provided training to ELPs and community partners on ASQ screening tool to support families and children</t>
  </si>
  <si>
    <t>ASQ Enterprise Training (May 2023)</t>
  </si>
  <si>
    <t>Increased knowledge on the online system for screening students.</t>
  </si>
  <si>
    <t xml:space="preserve">ASQ TOT Training (May 2023) TWC  (Both Inclusion specialists) </t>
  </si>
  <si>
    <t xml:space="preserve">ASQ Training (June 2023) </t>
  </si>
  <si>
    <t>Recertification Award (ELPs Jan-March 2023)</t>
  </si>
  <si>
    <t>Provided support with educational materials, staff incentives, etc. to 12 programs.</t>
  </si>
  <si>
    <t>LENA - Talking is Teaching</t>
  </si>
  <si>
    <t>Provided educational materials to extend the components of LENA in previously participated program</t>
  </si>
  <si>
    <t xml:space="preserve">Purchased outdoor items such as bird feeders/houses, weather stations, flowers, and watering cans. For all 62 centers to assist with meeting TRS measures. </t>
  </si>
  <si>
    <t xml:space="preserve">Providers will have outside items teaching the lifecycle of plants and animals. </t>
  </si>
  <si>
    <t>Purchased curriculum, materials and equipment for 12 ELPs for infant and toddler classrooms</t>
  </si>
  <si>
    <t>Various trainings from TRS and B/R staff for 292 ELP staff</t>
  </si>
  <si>
    <t>Purchased curriculum, materials and equipment for 29 ELPs</t>
  </si>
  <si>
    <t>completed</t>
  </si>
  <si>
    <t xml:space="preserve"> Initial and Monitoring  ELP Incentives for 10 ELPs</t>
  </si>
  <si>
    <t>Staff bonus for 22 ELP staff</t>
  </si>
  <si>
    <t>Purchased playground shade for 1 ELP</t>
  </si>
  <si>
    <t>children able to spend more quality time outside</t>
  </si>
  <si>
    <t>Purchased security system for 1 ELP</t>
  </si>
  <si>
    <t xml:space="preserve">Three mentor staff mentored 58 staff members at previous center as well as 4 additional TRS certified centers
Three TRS mentor staff provided technical assistance to 8 ELD providers starting the onboarding process. </t>
  </si>
  <si>
    <t>Three TRS mentors and one dual role participated in PLC's monthly for 1.5 hours per month.</t>
  </si>
  <si>
    <t>Providers received TRS Initial assessment</t>
  </si>
  <si>
    <t xml:space="preserve">Nine ELD providers received their initial TRS assessment which resulted in certification. </t>
  </si>
  <si>
    <t>Participated in College course 1 TRS mentor staff</t>
  </si>
  <si>
    <t>One TRS mentor participated in a college course virtually to further her education</t>
  </si>
  <si>
    <t xml:space="preserve">Provided CDA Scholarships for qualifying candidates </t>
  </si>
  <si>
    <t>In partnership with the local community college, we paid scholarships for 25 qualifying students to receive their 120 hours of professional development for the CDA course</t>
  </si>
  <si>
    <t>Hosted 3 sessions of Director's toolbox for directors</t>
  </si>
  <si>
    <t xml:space="preserve">We procured space and a trainer for 22 directors to participate in the Directors Toolbox. We have completed 3 out of six sessions. </t>
  </si>
  <si>
    <t>Provided a one time incentive to individual at TRS provider</t>
  </si>
  <si>
    <t xml:space="preserve">Provided a one time incentive payment to an individual that had continued employment at a TRS center. </t>
  </si>
  <si>
    <t>Quality child care conference (At the Heart of Teaching)</t>
  </si>
  <si>
    <t>Decrease in the number of licensing deficiencies cited by CCR and achieve annual training hours.</t>
  </si>
  <si>
    <t>Personnel costs for  TRS staff</t>
  </si>
  <si>
    <t>Increase in TRS participation and/or star level, to retain TRS certified programs</t>
  </si>
  <si>
    <t>Providing periodic grants to child care providers</t>
  </si>
  <si>
    <t xml:space="preserve">Providing periodic grants to incentivize program staff to maintain or increase star level. </t>
  </si>
  <si>
    <t>CPR &amp; 1st aid</t>
  </si>
  <si>
    <t>Providing CPR &amp; 1st aid payments for providers to maintain compliance with CCR</t>
  </si>
  <si>
    <t>Curriculum Play and Social and Emotional Learning in Early Childhood Classroom Environments - 4 hour virtual training (no charge for this training)</t>
  </si>
  <si>
    <t>Salary for Mentor/Assessor (1 position)</t>
  </si>
  <si>
    <t xml:space="preserve">Salary for Dual Role - Mentor/Assessor </t>
  </si>
  <si>
    <t>Ages and Stages (ASQ-3) Comprehensive training topics included the importance of developmental screening, how to administer, score, interpret, and when to make referrals as well as understanding the role of parents in the ASQ-3 screening process. Participants were infant/ toddler teachers and administrators of Early Learning Programs.</t>
  </si>
  <si>
    <t>Pre and Post training results-Knowledge gained. Increase in use of developmental screenings. Early identification of developmental disabilities in children and increase in number of referrals to ECI. Increase in family engagement.</t>
  </si>
  <si>
    <t>Ages and Stages (SE-2)  Comprehensive training topics included the identification of young children at risk of social or emotional difficulties. It also included the 7 Key Behavioral Areas- self-regulation, compliance, communication, adaptive functioning, autonomy, affect and interaction with people.</t>
  </si>
  <si>
    <t>Pre and Post training results-Certification received</t>
  </si>
  <si>
    <t>9 teachers attained their Child Development Associate (CDA) credential</t>
  </si>
  <si>
    <t>Pre and Post training results-Knowledge gained</t>
  </si>
  <si>
    <t>Increase in participation</t>
  </si>
  <si>
    <t>Increase in TRS Star Levels</t>
  </si>
  <si>
    <t xml:space="preserve">Increase in TRS participation </t>
  </si>
  <si>
    <t xml:space="preserve">CPR, First Aid and AED Training was provided to Early Learning Program staff in the 3rd Quarter. A total of 4 classes were conducted in the 3rd Quarter, three in English and one in Spanish. 112 teachers participated and received their First Aid/CPR Certification during that time. $7,500 was spent in the 3rd Quarter on these classes.  </t>
  </si>
  <si>
    <t xml:space="preserve">Maintain CLASS Assessment Certification for five staff already certified and provided new CLASS Assessment Certification training to two additional staff to assist programs with measuring effective interactions. This will assist mentors with improving a programs scores in Category 2 which is weighted heavier under the new TRS Guidelines. $5,525.00 was spent in Quarter 3. </t>
  </si>
  <si>
    <t>Early Learning Resources were purchased for our Texas Rising Star Two-Star, Three-Star, and Four-Star programs as well as those programs actively working toward Texas Rising Star. These resources include toys, shelving and playground equipment with the goal of improving Category 4 scores for our TRS and ELD Programs. In Quarter 3, a total of 83 Programs were purchased resources for a total of $158,790 was spent. (Note: some of these programs may be duplicate from prior quarters. Orders are shipped and there invoiced as available which leads to programs receiving resources over multiple quarters).</t>
  </si>
  <si>
    <t>Texas Rising Star Implementation Grant. Early Learning Resources were purchase for our Entry Level Designated programs actively working with TRS Mentors to support achieving TRS Certification. These resources include toys, shelving and playground equipment with the goal of improving Category 4 scores for our ELD Programs. A total of $41,500 was spent in Quarter 3 on 48 Entry Level Designated Programs.</t>
  </si>
  <si>
    <t>We will measure success by seeing 95% of programs receiving the grant achieving Texas Rising Star certification within 9 months of receiving their resources.</t>
  </si>
  <si>
    <t xml:space="preserve">Director Credential Course. Participants received professional development in both child development and business management in order to meet the criteria to apply for their Director’s Credential. The first of two Director Credential Courses was offered in the 3rd Quarter with a total of 21 early learning staff participating. The second Director Credential Course is scheduled for the 4th quarter. A total of $16,250.00 was spent in the 3rd Quarter. </t>
  </si>
  <si>
    <t>We will measure success by ensuring 30 early learning staff successfully complete the Director Credential.</t>
  </si>
  <si>
    <t xml:space="preserve">Parent Training Series. A series of subcontracted parent trainings ranging from topics on sleep, social and emotional development, and communication. These trainings were promoted to CCS families and included a gift card for parents who registered and attended the class. A total of 8 parent trainings occurred in the 3rd Quarter with 189 parents in attendance. $40,465.00 was spent in the 3rd Quarter. (Note: Parents were not counted on the Quarterly Data tab under Individuals Receiving Professional Development. Please let us know if parents should be included in this count and we can update the tab accordingly.)
</t>
  </si>
  <si>
    <t>We will measure success by having at least 150 parents attend one of our various training opportunities.</t>
  </si>
  <si>
    <t xml:space="preserve">Subscription to LENA Grow Program as well as Virtual Coaching paid for in Quarter 3. Currently enrolling programs to participate in LENA Grow during the Quarter 4 of FY23 and Quarter 1 of FY24. Total of  $1,919 was spent in Quarter 3. The number of centers and classrooms participating will be reported on future reports. </t>
  </si>
  <si>
    <t xml:space="preserve">N/A </t>
  </si>
  <si>
    <t xml:space="preserve">Spring Course has finished with 37 of the 44 completing the training course. </t>
  </si>
  <si>
    <t>3rd Quarter results include 19 New Texas Rising Star certified providers and  23 annual monitoring visits with current Texas Rising Star providers, and 156 mentoring visits with entry-level providers in the Reaching for the Stars process.</t>
  </si>
  <si>
    <t xml:space="preserve">3rd Quarter results include: 3 Entry Level Providers have utilized our provider resource rooms to laminate and use die cuts to extend the life of and enrich their classrooms educational materials. Eight providers received resources to enhance the quality of their Early Learning Programs.  </t>
  </si>
  <si>
    <t xml:space="preserve">Texas Rising Star Training Days- 6 hours of training for new Texas Rising Star teachers and Reaching for the Stars Programs. </t>
  </si>
  <si>
    <t>3rd Quarter we had a total of 72 teachers and directors new and tenured attend our summer TRS Day in-person or virtually.</t>
  </si>
  <si>
    <t xml:space="preserve">Board planning assistance for Parent Symposium. Team is working with planner to schedule speakers, venue, etc. for the event. The event will increase parent knowledge on local child care resources and topics. </t>
  </si>
  <si>
    <t>TBD Event planning stage of Symposium.  Board to host up to 150 parents with speakers focusing on early childhood development and choosing quality care and education.</t>
  </si>
  <si>
    <t>By purchasing items for the infant and toddler areas this will help to improve the Category 4 score for indoor environment</t>
  </si>
  <si>
    <t>Blinn College Child Development 2023 Summer Semester tuition, fees and textbooks - a total of 6 EL staff attended the Summer Session of which only 1 was a new student for FY2023</t>
  </si>
  <si>
    <t>By increasing staff professional development this will improve Category 1</t>
  </si>
  <si>
    <t>Increased the knowledge of top cited violations and how to ensure their program meets all the criteria for CCR</t>
  </si>
  <si>
    <t xml:space="preserve">Attendance at professional development sessions on staffing and retention can help in higher quality of care for the children. </t>
  </si>
  <si>
    <t>This training was offered for infants/toddler/twos, preschool and home family center staff to become familiar with the curriculum and how to effectively use the resources.</t>
  </si>
  <si>
    <t>This training was taken to keep current staff certification up to date.</t>
  </si>
  <si>
    <t>Conferences help staff to continuously develop their knowledge and skills as well as keeping up with new research in the field of Early Childhood.</t>
  </si>
  <si>
    <t>Increase Category 3</t>
  </si>
  <si>
    <t>This helps to meet the outdoor environmental standards for playgrounds.  This will increase the outcomes for Category 4</t>
  </si>
  <si>
    <t>Provide materials, equipment, and resources to assist in meeting TRS requirements including but not limited to classroom furniture, developmentally appropriate learning materials, curriculum, outdoor equipment, gross motor equipment and resource books solely for infants and toddlers</t>
  </si>
  <si>
    <t>Provide materials, equipment, and resources to assist in meeting TRS requirements including but not limited to classroom furniture, developmentally appropriate learning materials, curriculum, outdoor equipment, gross motor equipment and resource books</t>
  </si>
  <si>
    <t>TRS centers/homes obtained a higher star level, retained their star level, or prepared to become TRS-all TRS Entry Level and Certified centers/home received materials to help them achieve TRS certification or a higher/maintain star level</t>
  </si>
  <si>
    <t>61 child care providers received First Aid/CPR training as required by CCR</t>
  </si>
  <si>
    <t xml:space="preserve">TRS mentors/assessors will provide mentoring for centers  interested in becoming TRS and existing centers who wish to maintain or increase their TRS star level. </t>
  </si>
  <si>
    <t>Actual YTD: 52%
TRS Certified Centers-2022-2023: 65%--  2023-2024: 100%
Goal has changed due to mandatory TRS</t>
  </si>
  <si>
    <t>74 Child Care providers received training hours on topics specific to TRS measures including but limited to: transitions, teacher/child balance, classroom arrangement, etc.</t>
  </si>
  <si>
    <t>TX EARLY LEARNING GUIDELINES FOR INFANT AND TODDLERS</t>
  </si>
  <si>
    <t>To increase the number of TRS providers- topics cat 2 virtual training</t>
  </si>
  <si>
    <t>STAFF RETENTION AND PROGRAM MGMT</t>
  </si>
  <si>
    <t>To increase knowledge in business practices</t>
  </si>
  <si>
    <t>TX EARLY LEARNING GUIDELINES FOR PRE-K</t>
  </si>
  <si>
    <t>BUILDING POSITIVE RELATIONSHIPS WITH CHILDREN AND FAMILIES</t>
  </si>
  <si>
    <t>To increase the knowledge of family engagement</t>
  </si>
  <si>
    <t>MULTICULTURAL and NEW ATTENDANCE SYSTEM TRAINING FOR DIRECTORS</t>
  </si>
  <si>
    <t xml:space="preserve">To increase knowledge in multicultural and attendance system </t>
  </si>
  <si>
    <t>PURCHASE OF EQUIPMENT FOR ENTRY LEVEL TRS CENTERS</t>
  </si>
  <si>
    <t xml:space="preserve">To help provider to be ready for TRS assessment </t>
  </si>
  <si>
    <t>Our success will be measured by an increase of 10% in teacher/child interaction scores during TRS assessments.</t>
  </si>
  <si>
    <t>Favorable outcomes for the use of Frog Street curriculum include an overall 10% increase in centers' TRS scores in Category 3, P-PM-03</t>
  </si>
  <si>
    <t>5/20/2023 Training on the three-year old and Pre-K Frog Street curriculum was provided in person by Frog Street trainers to ensure that teachers are using the curriculum to its fullest extent. The use of this curriculum will ensure that teachers are providing developmentally appropriate learning opportunities for the children they are caring for.  The cost of the training was $3,999.00 33 directors &amp; 
teachers-
threes training;
10 directors
&amp; teachers-
PreK</t>
  </si>
  <si>
    <t>Successful outcomes of this activity include an increased number of participants attending future trainings- up to 50% of all teaching staff.</t>
  </si>
  <si>
    <t>Successful outcomes include directors supporting teachers in utilizing Circle tools and resources to improve their growth</t>
  </si>
  <si>
    <t xml:space="preserve">Successful outcomes include incorporating Circle tools and resources, such as developmental checklists, activities, etc. </t>
  </si>
  <si>
    <t>Successful outcomes for this activity include all 12 participants creating a TECPDS account.</t>
  </si>
  <si>
    <t>Successful outcomes for this activity include the increased availability of high
quality childcare for infants and toddlers.</t>
  </si>
  <si>
    <t>15 CDA renewals were awarded for child care staff to maintain their CDA certification which aligns with Category 1 measures for staff qualifications</t>
  </si>
  <si>
    <t>15 child care staff renewed their CDA certificate to maintain TRS Category 1 measures. These staff are employed at 9 TRS certified programs</t>
  </si>
  <si>
    <t>25 centers were awarded with ASQ2 and ASQ3 for their program to conduct children's assessments</t>
  </si>
  <si>
    <t xml:space="preserve">ASQ SE and ASQ3 children's questionnaires were awarded to those providers participating in the cohort and that were not using formal children's assessments </t>
  </si>
  <si>
    <t>5 centers were awarded with bonuses for their staff to decrease the staff turnover rate, 212 child care staff</t>
  </si>
  <si>
    <t>17 centers received conscious discipline material for attending a training over social emotional development</t>
  </si>
  <si>
    <t>Increase the scores in Category 2 child-teacher interactions and subcategory supporting children's regulation</t>
  </si>
  <si>
    <t>8 centers were awarded staff incentives for achieving TRS certification, a total of 88 child care staff awarded</t>
  </si>
  <si>
    <t>Increase participation in the TRS program, and to support the programs in maintain TRS star level.</t>
  </si>
  <si>
    <t>Professional Development opportunity provided to 50 child care staff over the topic of music and movement for infant and toddlers</t>
  </si>
  <si>
    <t>Professional Development opportunity provided to 50 child care staff over the topic of child maltreatment</t>
  </si>
  <si>
    <t>Professional Development opportunity provided to 40 child care Directors over the topic of simple budgeting and practical money mgt</t>
  </si>
  <si>
    <t>Professional Development opportunity provided to 50 child care staff over the topic of weather</t>
  </si>
  <si>
    <t>Professional Development opportunity provided to 100 child care staff over the topic of preschool fitness</t>
  </si>
  <si>
    <t>Professional Development opportunity provided to 30 child care staff over the topic of preventing misbehavior</t>
  </si>
  <si>
    <t>Professional Development opportunity provided to 50 child care staff over the topic of trauma informed care</t>
  </si>
  <si>
    <t>Professional Development opportunity provided to 25 child care staff over the topic of professionalism</t>
  </si>
  <si>
    <t>Professional Development opportunity provided to 50 child care staff over the topic of effective communication</t>
  </si>
  <si>
    <t>Professional Development opportunity provided to 40 child care staff over the topic of stress and time management</t>
  </si>
  <si>
    <t>Professional Development opportunity provided to 25 child care staff over the topic of children with special needs</t>
  </si>
  <si>
    <t>Professional Development opportunity provided to 50 child care Directors over the topic of effective and quality programs</t>
  </si>
  <si>
    <t>Professional Development opportunity provided to 50 child care staff over the topic of children's assessments</t>
  </si>
  <si>
    <t>Professional Development opportunity provided to 50 child care staff over the topic of process vs product</t>
  </si>
  <si>
    <t>Professional Development opportunity provided to 25 child care staff over the topic of in pursuit of mental health</t>
  </si>
  <si>
    <t>Professional Development opportunity provided to 50 child care staff over the topic of science for everyone</t>
  </si>
  <si>
    <t>Professional Development opportunity provided to 50 child care Directors over the topic of business</t>
  </si>
  <si>
    <t>Professional Development opportunity provided to 30 child care staff over the topic of routines and relationships</t>
  </si>
  <si>
    <t>Professional Development opportunity provided to 30 child care staff over the topic of compassionate classrooms</t>
  </si>
  <si>
    <t>Professional Development opportunity provided to 40 child care Directors over the topic of improving customer service</t>
  </si>
  <si>
    <t>Professional Development opportunity provided to 50 child care staff over the topic of parents as partners</t>
  </si>
  <si>
    <t>Professional Development opportunity provided to 30 child care staff over the topic of professionalism adulting</t>
  </si>
  <si>
    <t>Professional Development opportunity provided to 60 child care staff over the topic of sensory processing</t>
  </si>
  <si>
    <t>Professional Development opportunity provided to 25 child care staff over the topic of observation and assessments</t>
  </si>
  <si>
    <t>Professional Development opportunity provided to 25 child care staff over the topic of building resilience</t>
  </si>
  <si>
    <t xml:space="preserve">Provided 19 Home Care Early learning programs professional development. Teaching Strategies provided home curriculum training.  </t>
  </si>
  <si>
    <t xml:space="preserve">19 Directors/Teachers patriated in 6 hours of professional development provided by Teaching Strategies trainer.  This training is to assist Home Care Directors/Teachers implement a researched-based curriculum. </t>
  </si>
  <si>
    <t xml:space="preserve">Provided 12 Home Care Early Learning Programs Teaching Strategies Curriculum </t>
  </si>
  <si>
    <t xml:space="preserve">12 Early Learning Home Care Centers received  12 Teaching Strategies Home Curriculum which is a researched-based curriculum to enhance children's learning in all learning domains.  In children's physical, cognitive, social/emotional and Language and Literacy.  </t>
  </si>
  <si>
    <t xml:space="preserve">Provided Stepping Stones with classroom materials for preschool and school-age.   </t>
  </si>
  <si>
    <t>Provided Stepping Stones with Infant/Toddler classroom materials and equipment.</t>
  </si>
  <si>
    <t>Provided The Learning Patch  with Infant/Toddler classroom materials and equipment.</t>
  </si>
  <si>
    <t xml:space="preserve">Early learning program expanded to include infant care for 5 additional infants, and 28 additional  Toddlers. </t>
  </si>
  <si>
    <t xml:space="preserve">Provided Little Characters with classroom materials for all ages.  </t>
  </si>
  <si>
    <t xml:space="preserve">Provided Little Angels with classroom materials for all ages.  </t>
  </si>
  <si>
    <t xml:space="preserve">Provided Starpoint Kids with classroom materials for children with special needs </t>
  </si>
  <si>
    <t xml:space="preserve">Early learning program received classroom materials and equipment to support the needs of children with disabilities, for Mental Health Support.  </t>
  </si>
  <si>
    <t xml:space="preserve">Provided Yvonne Fernandez Home Childcare playground shade 
</t>
  </si>
  <si>
    <t xml:space="preserve">Provided Little Hunters Learning and  Childcare playground shade 
</t>
  </si>
  <si>
    <t xml:space="preserve">Provided The Learning Patch with classroom materials for preschool and school-age.   </t>
  </si>
  <si>
    <t>Provided 12 Early Learning Programs with 12 Frog Street Curriculums for Infants, Toddlers and Preschool</t>
  </si>
  <si>
    <t xml:space="preserve">12 Early Learning Programs received 12 Frog Street Curriculums which is a researched based curriculum that will enhance the children's learning in all domains, cognitive, physical, social/emotional and Language and Literacy.  </t>
  </si>
  <si>
    <t>Provided Pat's Daycare with classroom materials and equipment.</t>
  </si>
  <si>
    <t>Provide Pat's Daycare with outdoor equipment (Portable Evaporative Cooler)</t>
  </si>
  <si>
    <t>To enhance the quality of care for the children when they are outdoors, playing on the playground in areas when they are safe and can be protected from the heat exposure. This will be provided to all age groups.</t>
  </si>
  <si>
    <t xml:space="preserve">Provided Teaching Strategies  Mighty Minutes to Home Early Learning Programs </t>
  </si>
  <si>
    <t xml:space="preserve">12 Early Learning Home Care Centers received 12 Teaching Strategies Home Mighty Minutes which will assist with the researched-based curriculum to enhance children's learning in all learning domains.  In children's physical, cognitive, social/emotional and Language and Literacy.  </t>
  </si>
  <si>
    <t>This group agreed to be advisory members for designing models for school age programs that could be piloted in BCY2024.</t>
  </si>
  <si>
    <t>All training participants received a certificate for 6 clock hours of training.</t>
  </si>
  <si>
    <t xml:space="preserve">04/22/2023 - 2023 Infant &amp; Toddler Virtual Conference. Concurrent workshops were available for child care professionals in infant and toddler age groups. </t>
  </si>
  <si>
    <t xml:space="preserve">Participants received three (3) training clock hours/.3 CEUs based on Child Care Regulation Minimum Standards. </t>
  </si>
  <si>
    <t xml:space="preserve">04/26/2023 -  2023 Educational Electronic Learning Material Package.  All TRS Providers will received an Educational Electronic Learning Material Package complete with age-appropriate material that will continually expose children to talking, music, sounds, numbers, and stories to help maximize their early years of development. </t>
  </si>
  <si>
    <t xml:space="preserve">04/26/2023 - The objective was to support the  early learning programs and their teachers develop high quality lesson plans by integrating educational electronic material that follows a scope and sequence of activities and learning objectives.  This will help children meet specific developmental benchmarks ultimately preparing them for school readiness.  Measurable outcome: </t>
  </si>
  <si>
    <t xml:space="preserve">05/20/2023 -  Child care professionals participated in 2 (1.5) hour virtual sessions with presenter Dr. Beverly Ashley with A+ Center for Education, LLC.  1st session Six Strategies to Ensure are Actively Supervised - Participants learned on supervising children always means that the assigned caregiver is accountable for each child's care.  This includes responsibility for the ongoing activity of each child, appropriate visual and/or auditory awareness, physical proximity, and knowledge of activity requirements and each child's needs.     2nd Session Responsive Caregiving:  The Power of Positive Teacher-Child Interactions – Being attentive to young children’s communicative signals and using responsive behaviors provides an interactional framework within which you can best support early learning and later developmental achievements in early young children. </t>
  </si>
  <si>
    <t>1st session - participants received (1.5) training clock hours/.15 CEUs under Safety per Child Care Regulation Minimum Standards.  Texas Core Competencies for Early Childhood Practitioners and Administrators:  Practitioner Core Competency: 2.1, 8.3.  2nd Session -  Participants received (1.5) training clock hours/.15 CEUs Attachment and Responsive Caregiving per Child Care Regulation Minimum Standards.  Texas Core Competencies for Early Childhood Practitioners and Administrators:  Practitioner Core Competency: 2.1</t>
  </si>
  <si>
    <t xml:space="preserve">06/02/2023 - We processed the cost of the CDA application and related payments to the Council for Professional Recognition for seventeen (1) student.  The cost per application was for $425 for each student.   </t>
  </si>
  <si>
    <t>2022 Fall/2023 Spring Semester - CDA.  1 teacher complied with the  CDA Requirements as stated by the Council for Professional Recognition so they could begin conducting their observation and attain their CDA Certificate.</t>
  </si>
  <si>
    <t>06/23/2023 - Child Care Providers were awarded through the 2023 Infant and Toddler Initiative Grant a learning package complete with age-appropriate material and furniture for either their infant or toddler classroom</t>
  </si>
  <si>
    <t>29 Child Care Providers were able to improve or enhance the quality of care for either their Infant or Toddler Classroom.</t>
  </si>
  <si>
    <t xml:space="preserve">06/24/2023 - A TRS Exclusive Virtual Conference was hosted for TRS Providers.   Concurrent workshops were available for child care professionals in all age groups including, Directors and Administrators. </t>
  </si>
  <si>
    <t>Participants received three (3) training clock hours/.3 CEUs based on Child Care Regulation Minimum Standards respectively for each session.</t>
  </si>
  <si>
    <t xml:space="preserve">2 Child care center employees  received an incentive for the completion of the CDA program and receipt of the CDA Credential ($400). </t>
  </si>
  <si>
    <t xml:space="preserve">2 Teachers attained their CDA credential resulting in a positive impact on the quality of care, they were able to increase their knowledge in child development and improved their skills when working with children and families. </t>
  </si>
  <si>
    <t>6/30/2023  - Child Care Providers were awarded through the 2023 Preschool and School Age Initiative Grant a learning package complete with age-appropriate material and furniture for either their infant or toddler classroom</t>
  </si>
  <si>
    <t>29 Child Care Providers were able to improve or enhance the quality of care for either their Preschool or School Age Classroom.</t>
  </si>
  <si>
    <t>Board has funding for 6 mentors and 2 assessors. All positions are currently filled</t>
  </si>
  <si>
    <t>Board is fully staff: 2 FTE assessors, 6 FTE mentors</t>
  </si>
  <si>
    <t>Increase Texas Rising Star Participation and certification status; Mentors will measure lesson planning knowledge through the CQIP and measure scores at the time of certification.</t>
  </si>
  <si>
    <t>5 Mentors attended Frog Street Splash in July 2023</t>
  </si>
  <si>
    <t>Conducted a virtual training on Creating Your Personal Spending Plan (Financial Literacy Series, Session 1) on 6/22/23.
11 attendees in person from 5 centers and 4 homes.</t>
  </si>
  <si>
    <t>Increased knowledge of 11 owners/directors on various professional development topics related to financial literacy.</t>
  </si>
  <si>
    <t>Conducted a Director's Round Table on Building a Cohesive Team, Session 2, on 4/4/23.
17 attendees from 12 centers and 1 home</t>
  </si>
  <si>
    <t>Increased knowledge of 17 owners/directors on various professional development topics related to child development and Texas Rising Star.</t>
  </si>
  <si>
    <t>Conducted a Director's Round Table on Making TRS Measures Manageable on 6/6/23.
14 attendees from 11 centers</t>
  </si>
  <si>
    <t>Increased knowledge of 14 owners/directors on various professional development topics related to child development and Texas Rising Star.</t>
  </si>
  <si>
    <t>Conducted general child care training on The Age Behind the Behavior on 5/9/23
18 attendees from 6 centers and 1 home</t>
  </si>
  <si>
    <t>Increased knowledge of 18 staff on various professional development topics related to child development and early childhood education.</t>
  </si>
  <si>
    <t>Conducted TRS training on Lesson Plans on 6/27/23.
32 attendees from 8 centers and 1 home</t>
  </si>
  <si>
    <t>Increased knowledge of 32 staff on various professional development topics related to child development and Texas Rising Star.</t>
  </si>
  <si>
    <t>Conducted TRS training on Promoting Play and Linking Learning on 5/16/23.
28 attendees from 8 centers and 1 home</t>
  </si>
  <si>
    <t>Increased knowledge of 28 staff on various professional development topics related to child development and Texas Rising Star.</t>
  </si>
  <si>
    <t>Conducted an early childhood education conference for area providers, called Super Saturday, held on 4/29/23. 
107 attendees from 20 centers and 5 homes</t>
  </si>
  <si>
    <t>Increased knowledge of 107 staff on various professional development topics related to child development and early childhood education.</t>
  </si>
  <si>
    <t>Reimbursed one center for 2 staff to attend the Spring 2023 TLCCA Conference.</t>
  </si>
  <si>
    <t>Increased knowledge of 2 staff on various professional development topics related to early childhood education during the TLCCA Conference.</t>
  </si>
  <si>
    <t>Added two additional TRS facilities effective 6/1/23, increased infant and toddler capacity, as a result.</t>
  </si>
  <si>
    <t>Increased infant and toddler capacity at TRS facilities by adding two additional TRS centers.</t>
  </si>
  <si>
    <t>Offered reimbursement to five TRS providers for required individual staff CPR/First-Aid trainings.</t>
  </si>
  <si>
    <t>Twenty two CPR/First-Aid training certificates obtained by staff.</t>
  </si>
  <si>
    <t>Offered another grant opportunity in January 2023 to assist providers in the purchase of materials, equipment, curriculum, and needed resources.
12 facilities (including 7 TRS centers, and 5 non-TRS facilities, including 2 homes, and 10 centers)</t>
  </si>
  <si>
    <t>Increased the quality of care at 12 facilities through expanded resources.
Some provider grants remain outstanding.</t>
  </si>
  <si>
    <t>Conducted required TRS activities including quarterly CCR reviews, initial assessments, and annual monitoring's. Current TRS providers are being worked, along with ELD's in the process of pursuing TRS.
Amount noted here are all providers in our area that either are TRS or are pursuing accreditation.
For ELD's, CQIP's have or are being implemented.</t>
  </si>
  <si>
    <t>Followed TRS Guidelines related to required activities for all TRS Providers. Process is continuing as ELD's prepare for a TRS assessment.</t>
  </si>
  <si>
    <t>Offered an educational attainment incentive to staff that were successful in completing either a CDA, Certificate Program, or associates degree. Four staff from two TRS facilities obtained an incentive.</t>
  </si>
  <si>
    <t>Four staff members obtained varying levels of educational attainment in child development and earned an incentive as a result. These incentives remain in place for others and is considered ongoing to the next quarter.</t>
  </si>
  <si>
    <t>Offered a 3 month and/or 6 month employment retention incentive to staff that were successful in educational attainment (as noted above) and that stayed employed at the same facility at 3 months and/or then 6 months afterwards. Two staff from one TRS facility obtained this incentive.</t>
  </si>
  <si>
    <t>Two staff members remained employed at 3 mo. and/or 6 mo. at the same facility after completing the above mentioned education and obtained an employment retention incentive as a result. This incentive remains in place for others and is considered ongoing to the next quarter.</t>
  </si>
  <si>
    <t>Distributed developmental resources to 25 entry level designated providers that have shown progress with their CQIP's in an effort to support TRS Measures 2 and 4, specifically.</t>
  </si>
  <si>
    <t xml:space="preserve">Supported 25 providers by providing developmental resources specifically relating to TRS measures 2 and 4. As additional providers make progress with their CQIP's, resources will be distributed to those as well, so this is ongoing. </t>
  </si>
  <si>
    <t>Purchased changing tables, cribs, and feeding chairs for 3 entry level centers who opened new classrooms (which helped to generate 49 new TRS infant slots and 55 new TRS toddler slots).</t>
  </si>
  <si>
    <t>Conducted Virtual SIDS /SBS/Infant Brain Development training for 11 programs</t>
  </si>
  <si>
    <t>Provided in-person training for Frog Street Infant and Toddler teachers (from 130 classrooms) on curriculum; attendees were from Entry Level and TRS centers.</t>
  </si>
  <si>
    <t>Reimbursed 2 NAEYC Accredited programs for their annual fees (these are not new programs).</t>
  </si>
  <si>
    <t>Provided consultation services to 4; 4 Star/(2 - NAEYC Accredited and those working toward NAEYC Accreditation - 2) programs who are working on reaccreditation/portfolio development &amp; observation</t>
  </si>
  <si>
    <t>Reimbursed  5 child care centers who participate in Shared Services for a portion of their monthly ProCare fees.</t>
  </si>
  <si>
    <t>Continue to support Shared Services by providing funds to assist with technical assistance and office support to providers in the project. This project meets a goal of our board to grow these program owners/directors’</t>
  </si>
  <si>
    <t>Co-sponsored 5 training sessions (in-person) with Central TX Chapter of TXAEYC; 36 programs participated.</t>
  </si>
  <si>
    <t>Provided in-person training for Frog Street preschool (3's &amp; 4's)  teachers (from 70 classrooms) on curriculum; attendees were from Entry Level and TRS centers.</t>
  </si>
  <si>
    <t>Provided in-person training for Frog Street curriculum overviews (infant/toddler/3's) to administrators (from  46 Entry Level centers and 9 TRS centers).</t>
  </si>
  <si>
    <t>Provided in-person training for CELEBRATE SEL curriculum to 15 attendees from 15 family child care programs (entry level and TRS certified)</t>
  </si>
  <si>
    <t>Provided an in-person training conference featuring Lisa Murphy (Ooey-Gooey Lady) to 47 programs.</t>
  </si>
  <si>
    <t>Provided in-person training sessions (4) that covered a variety of topics including observation &amp; assessments; natural learning environments; family child care round table and networking; and classroom makeovers and set-up of learning centers. (55 programs)</t>
  </si>
  <si>
    <t>Provided virtual training/networking during 2 Program Administrator meetings (April and June) to 44 programs</t>
  </si>
  <si>
    <t>Provided 3 virtual trainings (7 Principles of Design - 2 sessions) and CELEBRATE SEL recap and review) with 26 programs</t>
  </si>
  <si>
    <t>Provided the first session of a PLC with a mentor/assessor involving a Conscious Discipline book study with 2 programs.</t>
  </si>
  <si>
    <t>Purchased baskets for NAEYC and COA Accredited providers for new materials and equipment in classrooms - 14 programs</t>
  </si>
  <si>
    <t>Paid streaming subscription for TRS staff  for Exchange Press - EdFlicks to be used for professional development and consultation</t>
  </si>
  <si>
    <t>Purchased equipment and materials for 74 Entry Level providers who are working toward TRS certification.</t>
  </si>
  <si>
    <t>Purchased materials and equipment for 40 TRS certified programs who are seeking to maintain or increase their star level.</t>
  </si>
  <si>
    <t>Purchased Frog Street curriculum for infants/toddlers/3's for 46 Entry Level childcare centers.</t>
  </si>
  <si>
    <t>Purchased CELEBRATE SEL curriculum for 15 family childcare providers.</t>
  </si>
  <si>
    <t>Provide face-to-face and virtual-facilitated sessions on a variety of topics to ECE teachers/directors</t>
  </si>
  <si>
    <t>3,000 providers will be trained through face-to-face/virtually facilitated sessions</t>
  </si>
  <si>
    <t>Provide online training on a variety of ECE topics to teachers/directors (ON LINE ONLY)</t>
  </si>
  <si>
    <t>2100 providers will be trained through online training</t>
  </si>
  <si>
    <t>275 consultation hours will be provided to ELPs about children with disabilities and/or challenging behaviors</t>
  </si>
  <si>
    <t>Recruitment, TA, Coaching to maintain and increase the number of TRS certified providers</t>
  </si>
  <si>
    <t>Increase the number of Texas Rising Star Providers to a minimum of 500 end of FY 2023 (numbers for quarters 2, 3 and 4 indicate net TRS program change in the quarter)</t>
  </si>
  <si>
    <t>23,250 families will receive child care resource and referral information via online, email and phone to increase understanding and selection of quality child care.</t>
  </si>
  <si>
    <t>Provided child related activities to child care programs for families</t>
  </si>
  <si>
    <t>2,275 child care centers will receive child related activities for families</t>
  </si>
  <si>
    <t>Provided 50 scholarships to TSR Conference</t>
  </si>
  <si>
    <t>250 ECE conference scholarships awarded</t>
  </si>
  <si>
    <t>CCM- Afterschool resource materials to support providers</t>
  </si>
  <si>
    <t>Provide classroom materials to enhance school-age classrooms</t>
  </si>
  <si>
    <t>CCM-Evaluating Quality Activities: CASE Quality Support Model included YPQI sessions, City Connections administration, and Partnership Project site support.</t>
  </si>
  <si>
    <t>Initiate and provide support beginning establishing Pre-K Partnerships for contracted slots.</t>
  </si>
  <si>
    <t>CCM- Provided youth development workshops and activities to support youth summer activities</t>
  </si>
  <si>
    <t>Collaborative opportunities to engage youths in summer activities</t>
  </si>
  <si>
    <t>End of Worksheet</t>
  </si>
  <si>
    <t>increased staff retention for Texas Rising Star providers</t>
  </si>
  <si>
    <t>training opportunities to enhance coaching skills</t>
  </si>
  <si>
    <t>CCL PD training opportunities for all licensed/registered providers</t>
  </si>
  <si>
    <t>increased staff training for career lattice improvement</t>
  </si>
  <si>
    <t>Boosting environment scoring based on individual provider need</t>
  </si>
  <si>
    <t>training opportunities to enhance knowledge, learn new techniques, enhance mentoring skills</t>
  </si>
  <si>
    <t>training opportunities to enhance knowledge, learn new techniques, enhance quality skills</t>
  </si>
  <si>
    <t>training opportunities to enhance knowledge for children with disabilities, learn new techniques, enhance quality regarding inclusion and challenging behaviors</t>
  </si>
  <si>
    <t>Tarrant County College scholarships</t>
  </si>
  <si>
    <t>Boosting summer activities reinforcing curriculum goals of school year</t>
  </si>
  <si>
    <t>Opportunity to enhance outdoor elements for increased assessment scoring</t>
  </si>
  <si>
    <t>Spring incentive for TRS caregivers participating in CLASS</t>
  </si>
  <si>
    <t>Texas Rising Star incentive banner for marketing provider</t>
  </si>
  <si>
    <t>PD training opportunities for all caregivers to enhance teaching skills</t>
  </si>
  <si>
    <t xml:space="preserve">4 TRS Providers staff members attended Professional Development trainings that were not provided by CCS and were reimbursed for partial cost of the trainings </t>
  </si>
  <si>
    <t>54 Participants attended a zoom training on  the T.E.A.C.H. program</t>
  </si>
  <si>
    <t>To increase their knowledge of programs available to teaching staff to help obtain their CDA or college degrees in Early Childhood</t>
  </si>
  <si>
    <t>20 Participants attended an in person training on "Real Items for Real Kids" Category 4 TRS</t>
  </si>
  <si>
    <t>11 Provider Participants received college subsidies for child development courses for Summer 2023 semester</t>
  </si>
  <si>
    <t>28 Participants attended the ITSN Specialist Network training for Teachers</t>
  </si>
  <si>
    <t xml:space="preserve"> 12 Initial TRS Providers received Diversity equipment prior to their TRS Assessments</t>
  </si>
  <si>
    <t>12 initial providers will have developmentally appropriate Diverse materials to help enhance their TRS Assessment scores</t>
  </si>
  <si>
    <t xml:space="preserve">32 PreK and School Age Materials and Equipment for Initial/TRS Annual Monitoring </t>
  </si>
  <si>
    <t xml:space="preserve"> TRS providers now have more  materials and equipment to help maintain TRS quality standards.</t>
  </si>
  <si>
    <t xml:space="preserve">16 Infant/Toddler Materials and Equipment for Initial/ TRS Annual Monitoring </t>
  </si>
  <si>
    <t xml:space="preserve">37  scholarships to pay for a college credit course in early education at our local college were provided $26720)
To take a course that leads to either Infant and Toddler certificate, Teacher Assistant certificate that all feed towards a Child Development Associates in Applied Science.  WSB pays the tuition, books and parking pass if needed for the teachers working in a TRS facility or those on a pathway to becoming a TRS facility. </t>
  </si>
  <si>
    <t>This opportunity allowed staff to attend a college course that is in their field of work, utilize the training in the classroom, obtain college course credit hours, and assist the teacher with meeting their mandated yearly training hours.  Current scholarship recipients continue with their study towards their degree plan.</t>
  </si>
  <si>
    <t>59 spots were purchased for the Paso del Norte Learning on the Go Training ($3105)</t>
  </si>
  <si>
    <t xml:space="preserve">This opportunity allowed for a group of teachers to be served with training in accordance with their licensing requirements along with meeting TRS training standards. </t>
  </si>
  <si>
    <t>Digital Transformation Services were provided to 30 Childcare providers to assist with their business office operations.($29402)</t>
  </si>
  <si>
    <t>This opportunity allowed Directors to have more time to dedicate to staff and also provided staff</t>
  </si>
  <si>
    <t>5 training sessions were provided to caregivers  through Region 19 and Frog Street.  They were held on April 15,two on April 29, two on May 6. ($6374)</t>
  </si>
  <si>
    <t>Assessor salary for the Quarter ($111,677)</t>
  </si>
  <si>
    <t>5 centers were awarded staff bonuses to support teacher retention and hiring new staff. 5 centers with 212 teachers</t>
  </si>
  <si>
    <t>Establish Pre-K partnerships between Texas Rising Star providers and  ISD or charter schools.</t>
  </si>
  <si>
    <t>Required for TECPDS Registry for Trainers</t>
  </si>
  <si>
    <t>training opportunities to enhance knowledge, learn about new curriculum, new techniques, enhance assessment  skills</t>
  </si>
  <si>
    <t>First Aid/CPR/AED Training for 5 teachers at 1 program</t>
  </si>
  <si>
    <t>Installation of playground shades and padded poles within 5 programs</t>
  </si>
  <si>
    <t>Purchased educational supplies for 5 programs which included furniture and other items for infant and toddler areas</t>
  </si>
  <si>
    <t>Lunch and Learn 4/11/2023 - CCR Top Cited Violations (Not Board Funded) - 41 programs attended; supporting 75 teachers/staff</t>
  </si>
  <si>
    <t>Lunch and Learn 5/11/2023 - Staff Recruitment and Retention presented by Bernadine Martinez - 29 programs attended; supporting 43 teachers/staff</t>
  </si>
  <si>
    <t>Teaching Strategies - Creative Curriculum  6 hour Training - 12 programs attended; supporting 40 teachers/staff</t>
  </si>
  <si>
    <t>FrogStreet SPLASH Conference Registration fees paid for the upcoming July conference - 6 programs attended; supporting 31 teachers/staff</t>
  </si>
  <si>
    <t>1 Program received hard copy and digital resources for the Creative Curriculum</t>
  </si>
  <si>
    <t>Board hosted a Frog Street Curriculum training for centers who received the curriculum kits earlier. 156 teachers attended</t>
  </si>
  <si>
    <t>Purchase materials and equipment as an incentive to 2 ELPs who completed the certification process.  The items will assist improving in areas of concerns and low scoring measures.</t>
  </si>
  <si>
    <t xml:space="preserve"> CLASS Assessments were conducted in a total of seven (7) classrooms in Quarter 3 located within four (4) separate Early Learning Programs . 
7 total staff participated in CLASS training and 7 CLASS Assessment were conducted</t>
  </si>
  <si>
    <t xml:space="preserve">Provided in-house training to Texas Rising Star and Entry Level Designated programs using qualified Texas Rising Star Staff with the goal of helping providers meet their annual training requirements. No Quality Funds were used for these trainings. 641 tachers/staff attended </t>
  </si>
  <si>
    <t xml:space="preserve">17 of scheduled subcontracted trainings were held in the 3rd Quarter to support 505 teachers/staff. A total of  $27,295.00 was spent on training in the 3rd Quarter. All trainings are research-based to help providers meet their annual training requirement. </t>
  </si>
  <si>
    <t xml:space="preserve">A Total of $425 was spent in the 3rd Quarter on the Teacher TRAC Scholarship Program in partnership with Austin Community College to enroll 9 students for Summer Semester. This money was used for Testing fees and student incentives. Please note: Workforce Solutions Capital Area provides only a portion of the funding for this program. This money is paid out of our QC3 funding and not out of our 4% Quality dollars. </t>
  </si>
  <si>
    <t>Lunch and Learn w/ 8 child care directors to discuss school age programs.</t>
  </si>
  <si>
    <t>"Mandatory Annual Safety Training" professional development training presented on 06-17-2023 by Angie Reinford to 34 teachers/staff.</t>
  </si>
  <si>
    <t>"Frog street Curriculum" professional development training presented on 06-24-2023 by Dr. Beverly Ashley to 51 teachers/staff</t>
  </si>
  <si>
    <t>"Is it Time for a Time Out? Self Care for Child Care Providers" professional development training presented on 06-27-2023 by Jackie Caldwell to 24 teachers/staff</t>
  </si>
  <si>
    <t>"Pre-Service" professional development training presented on 06-28 and 06-29-2023 by Dr. Beverly Ashley to 15 teachers/staff</t>
  </si>
  <si>
    <t>Salaries for 7 TRS staff &amp; child care staff who support the TRS staff and supplies.</t>
  </si>
  <si>
    <t>Infant and Toddler Thriving in a Responsive Classroom - 4 hour virtual training (no charge for this training); supported 61 teachers/staff</t>
  </si>
  <si>
    <t>CPR/First Aid Safety Training  (board hosted) (fees paid by participants); teachers and directors</t>
  </si>
  <si>
    <t>5/6/23 Training on Frog Street curriculum for infants and toddlers was provided by Frog Street trainers in person to ensure that teachers are using the curriculum to its fullest extent. The use of this curriculum will ensure that teachers are providing developmentally appropriate learning opportunities for the children they are caring for.  The cost of the training was $3,999.00. 41 directors and teachers; infant training - 27 directors and teachers- toddler  training</t>
  </si>
  <si>
    <t>4/6 /2023 Virtual Conscious Discipline Training - The purpose of this activity is to ensure that early childhood professionals are knowledgeable and given the information needed to address the social and emotional needs of children and to ensure that they have the proper skills to deal with challenging behavior in a positive manner. There was no expenditure Conscious Discipline Training. 16 teachers and directors participated</t>
  </si>
  <si>
    <t>5/2/2023 Virtual Conscious Discipline Training - The purpose of this activity is to ensure that early childhood professionals are knowledgeable and given the information needed to address the social and emotional needs of children and to ensure that they have the proper skills to deal with challenging behavior in a positive manner. There was no expenditure for Conscious Discipline Training. 39 teachers and directors participated</t>
  </si>
  <si>
    <t>6/2/23 Infant Toddler Specialist Network training provided by CLI for 11 directors. There was no expenditure for this training.</t>
  </si>
  <si>
    <t>6/3/23 Infant Toddler Specialist Network training provided by CLI for 46 teachers. There was no expenditure for this training.</t>
  </si>
  <si>
    <t>6/22/23 Virtual TECPDS training provided to 12 teachers and directors by Dr. Tracy Jones</t>
  </si>
  <si>
    <t>Training incentives were offered for 111 teachers and directors for attending training on Frog Street curriculum. A $50 incentive was offered for each half day session for a total payout of $4500.</t>
  </si>
  <si>
    <t>Approved grant applications from  6 centers expanding infant and/or toddler slots or adding enhancements to their classrooms, such as new materials for learning centers, nap mats, etc.. The total grant was $45,000, to be paid out as providers submit quotes for desired items.</t>
  </si>
  <si>
    <t>Provided Stipends to 9 teachers to attain CDA Credential</t>
  </si>
  <si>
    <t>Week of the Young Child Conference- Conference included 2 featured speakers, lunch, and break-out sessions. 183 teachers and directors attended</t>
  </si>
  <si>
    <t>Monthly Virtual Coffee Chat for 24 Early Learning Program Directors</t>
  </si>
  <si>
    <t>Monthly Virtual Coffee Chat for 23 Early Learning Program Directors</t>
  </si>
  <si>
    <t>Early Educator Apprenticeship Program Interest Session; 15 teachers</t>
  </si>
  <si>
    <t>Early Educator Apprenticeship Program Orientation Session; 10 directors</t>
  </si>
  <si>
    <t>Early Educator Apprenticeship Program Orientation Session; 15 teachers</t>
  </si>
  <si>
    <t xml:space="preserve">Awarded Equipment/Materials Grants to 14 Early Learning Programs who achieved initial TRS certification.                                                                      </t>
  </si>
  <si>
    <t xml:space="preserve">Awarded Equipment/Materials Grants to 6 Early Learning Programs who achieved TRS Star Level Increase.                                                               </t>
  </si>
  <si>
    <t xml:space="preserve">As a part of the strategic plan for WSNCT career pathways, WSNCT has offered 25 CDA scholarship participants financial incentives (3 new this quarter) based on participants position in the Workforce Registry career lattice. These 25 participants submitted proof of completion for their CDA course and their CDA certification. We will measure the success by tracking the number of staff who move up the career lattice. Our estimated reach for Professional Development Registry Career Pathways is 40 served. </t>
  </si>
  <si>
    <t>Texas Rising Star Early Childhood Specialists provided professional development trainings directly related to early learning and child development through the instruction of child care trainings.  These allowed for 350 individuals to obtain the required annual clock hours of training needed for Child Care Regulation and gain information needed to make improvements in their child care classroom and/or program.</t>
  </si>
  <si>
    <t xml:space="preserve">As a part of the strategic plan for WSNCT quality child care, WSNCT will extend an opportunity for fifty newly certified and existing Texas Rising Star-certified programs to acquire multiple TEA approved curriculums a TEA-approved curriculum. With an approved TEA curriculum, key area learning domains and weekly instructional plans will be followed and implemented by a classroom early learning professionals with fidelity. Early learning programs that receive the grant will attend the required curriculum training and be given coaching support by Early Childhood Specialists. Obtaining a curriculum for implementation will assist early learning programs to improve or maintain effectively identified quality improvement needs, thus meeting and supporting Continuous Quality Improvement Plan goals. The success of this activity will be measured by tracking programs who receive curriculum support. 
59 participants received HighScope preschool curriculum training. </t>
  </si>
  <si>
    <t>Providing mentoring for 4 certified TRS Providers
Provided Technical assistance to 8 Entry Level/CCS providers onboarding</t>
  </si>
  <si>
    <t>CLASS stipends were provided to 319 TRS Staff within 54 programs; which provided for CLASS assessments to be conducted within these 54 programs</t>
  </si>
  <si>
    <t>Child Care Licensing conference collaboration resource book (this was a book provided, there was no virtual or in person training for this) was provided to 675 teachers and staff</t>
  </si>
  <si>
    <t>Child Development Associate certification awarded to 22 teachers</t>
  </si>
  <si>
    <t>NAEYC/PLI conference registration for 5 Texas Rising Star mentor staff</t>
  </si>
  <si>
    <t>Bob Pike Train the Trainer registration/training for 9 Texas Rising Star mentor staff</t>
  </si>
  <si>
    <t>Frog Street Splash conference registration/training for 8 Texas Rising Star mentor staff</t>
  </si>
  <si>
    <t>TSR conference registration/training for 6 Texas Rising Star mentor staff</t>
  </si>
  <si>
    <t>Annual Autism Conference registration/training for 4 Texas Rising Star mentor staff</t>
  </si>
  <si>
    <t>EEPD training topics - challenging behaviors, special needs, teacher/child interactions, TECPDS, professionalism 83 providers; supporting 270 teachers/staff</t>
  </si>
  <si>
    <t>114 new TRS staff stipends within 9 providers</t>
  </si>
  <si>
    <t>Teachstone CLASS infant/toddler observer training for 10 Texas Rising Star mentor staff</t>
  </si>
  <si>
    <t>PreK indoor classroom enhancement project-classroom furniture &amp; resources for 38 programs</t>
  </si>
  <si>
    <t>After School supplemental curriculum enrichments provided to 50 programs</t>
  </si>
  <si>
    <t>Resources indoor, outdoor, Texas School Ready, manipulatives provided to 56 programs</t>
  </si>
  <si>
    <t>Outdoor project vegetable garden for TRS measure P-OLE-05 provided to 69 programs</t>
  </si>
  <si>
    <t>Outdoor project wood stepping slices for TRS measure P-OLE-05 provided to 53 programs</t>
  </si>
  <si>
    <t>Texas Rising Star outreach materials - banners, business cards, quality information folder provided to 151 programs</t>
  </si>
  <si>
    <t>"Connections" training provided professional development for 53 early learning program staff and training for Infant/Toddler on engaging infants/toddlers, optimum development, and building brains for language and for Head Start/PreK on purposeful transitions, pre-writing activities, and building brains for language. Total Cost=$749.25</t>
  </si>
  <si>
    <t xml:space="preserve">WFSNETX provides Brightwheel to our 33 TRS facilities. This is utilized for billing processes and parent communication. </t>
  </si>
  <si>
    <t>Brightwheel subscription &amp; annual subscription to ProCare for 2 programs.</t>
  </si>
  <si>
    <t>Items for Resource Room provided to any programs, as needed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</si>
</sst>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quot;$&quot;#,##0"/>
    <numFmt numFmtId="165" formatCode="&quot;$&quot;#,##0.00"/>
  </numFmts>
  <fonts count="13" x14ac:knownFonts="1">
    <font>
      <sz val="11"/>
      <color theme="1"/>
      <name val="Calibri"/>
      <family val="2"/>
      <scheme val="minor"/>
    </font>
    <font>
      <sz val="11"/>
      <color theme="1"/>
      <name val="Calibri"/>
      <family val="2"/>
      <scheme val="minor"/>
    </font>
    <font>
      <b/>
      <sz val="11"/>
      <color theme="1"/>
      <name val="Calibri"/>
      <family val="2"/>
      <scheme val="minor"/>
    </font>
    <font>
      <b/>
      <sz val="14"/>
      <color theme="0"/>
      <name val="Calibri"/>
      <family val="2"/>
      <scheme val="minor"/>
    </font>
    <font>
      <b/>
      <sz val="12"/>
      <color theme="0"/>
      <name val="Calibri"/>
      <family val="2"/>
      <scheme val="minor"/>
    </font>
    <font>
      <b/>
      <sz val="12"/>
      <name val="Calibri"/>
      <family val="2"/>
      <scheme val="minor"/>
    </font>
    <font>
      <sz val="12"/>
      <color theme="1"/>
      <name val="Calibri"/>
      <family val="2"/>
      <scheme val="minor"/>
    </font>
    <font>
      <b/>
      <sz val="12"/>
      <color theme="1"/>
      <name val="Calibri"/>
      <family val="2"/>
      <scheme val="minor"/>
    </font>
    <font>
      <b/>
      <sz val="12"/>
      <color theme="4" tint="0.79998168889431442"/>
      <name val="Calibri"/>
      <family val="2"/>
      <scheme val="minor"/>
    </font>
    <font>
      <sz val="12"/>
      <name val="Calibri"/>
      <family val="2"/>
      <scheme val="minor"/>
    </font>
    <font>
      <i/>
      <sz val="12"/>
      <name val="Calibri"/>
      <family val="2"/>
      <scheme val="minor"/>
    </font>
    <font>
      <sz val="12"/>
      <color rgb="FF0070C0"/>
      <name val="Calibri"/>
      <family val="2"/>
      <scheme val="minor"/>
    </font>
    <font>
      <b/>
      <sz val="12"/>
      <color rgb="FFC00000"/>
      <name val="Calibri"/>
      <family val="2"/>
      <scheme val="minor"/>
    </font>
  </fonts>
  <fills count="19">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499984740745262"/>
        <bgColor indexed="64"/>
      </patternFill>
    </fill>
    <fill>
      <patternFill patternType="solid">
        <fgColor theme="4" tint="0.79998168889431442"/>
        <bgColor indexed="64"/>
      </patternFill>
    </fill>
    <fill>
      <patternFill patternType="solid">
        <fgColor rgb="FF8BC5FF"/>
        <bgColor indexed="64"/>
      </patternFill>
    </fill>
    <fill>
      <patternFill patternType="solid">
        <fgColor rgb="FFF8CAAE"/>
        <bgColor indexed="64"/>
      </patternFill>
    </fill>
    <fill>
      <patternFill patternType="solid">
        <fgColor rgb="FFEEFFBD"/>
        <bgColor indexed="64"/>
      </patternFill>
    </fill>
    <fill>
      <patternFill patternType="solid">
        <fgColor rgb="FFEEDDFF"/>
        <bgColor indexed="64"/>
      </patternFill>
    </fill>
    <fill>
      <patternFill patternType="solid">
        <fgColor rgb="FFFFFF99"/>
        <bgColor indexed="64"/>
      </patternFill>
    </fill>
    <fill>
      <patternFill patternType="solid">
        <fgColor rgb="FFCCFFFF"/>
        <bgColor indexed="64"/>
      </patternFill>
    </fill>
    <fill>
      <patternFill patternType="solid">
        <fgColor rgb="FFFFCCFF"/>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30">
    <border>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3" fillId="4" borderId="0">
      <alignment horizontal="left" vertical="center"/>
      <protection locked="0"/>
    </xf>
  </cellStyleXfs>
  <cellXfs count="180">
    <xf numFmtId="0" fontId="0" fillId="0" borderId="0" xfId="0"/>
    <xf numFmtId="0" fontId="2" fillId="0" borderId="0" xfId="0" applyFont="1"/>
    <xf numFmtId="0" fontId="2" fillId="0" borderId="0" xfId="0" applyFont="1" applyAlignment="1">
      <alignment horizontal="center" vertical="top" wrapText="1"/>
    </xf>
    <xf numFmtId="0" fontId="5" fillId="5" borderId="3" xfId="5" applyFont="1" applyFill="1" applyBorder="1">
      <alignment horizontal="left" vertical="center"/>
      <protection locked="0"/>
    </xf>
    <xf numFmtId="0" fontId="6" fillId="14" borderId="0" xfId="0" applyFont="1" applyFill="1"/>
    <xf numFmtId="0" fontId="7" fillId="0" borderId="0" xfId="0" applyFont="1" applyAlignment="1">
      <alignment horizontal="center" vertical="center" wrapText="1"/>
    </xf>
    <xf numFmtId="0" fontId="9" fillId="0" borderId="4" xfId="4" applyFont="1" applyFill="1" applyBorder="1"/>
    <xf numFmtId="9" fontId="6" fillId="0" borderId="4" xfId="2" applyFont="1" applyFill="1" applyBorder="1"/>
    <xf numFmtId="9" fontId="6" fillId="0" borderId="5" xfId="2" applyFont="1" applyFill="1" applyBorder="1"/>
    <xf numFmtId="0" fontId="6" fillId="0" borderId="0" xfId="0" applyFont="1"/>
    <xf numFmtId="0" fontId="9" fillId="0" borderId="5" xfId="4" applyFont="1" applyFill="1" applyBorder="1"/>
    <xf numFmtId="0" fontId="9" fillId="0" borderId="0" xfId="0" applyFont="1"/>
    <xf numFmtId="0" fontId="7" fillId="0" borderId="0" xfId="0" applyFont="1"/>
    <xf numFmtId="9" fontId="6" fillId="0" borderId="0" xfId="0" applyNumberFormat="1" applyFont="1"/>
    <xf numFmtId="0" fontId="0" fillId="0" borderId="0" xfId="0" applyAlignment="1">
      <alignment horizontal="center"/>
    </xf>
    <xf numFmtId="0" fontId="9" fillId="13" borderId="5" xfId="0" applyFont="1" applyFill="1" applyBorder="1" applyAlignment="1">
      <alignment horizontal="center" vertical="center"/>
    </xf>
    <xf numFmtId="0" fontId="9" fillId="13" borderId="5" xfId="0" applyFont="1" applyFill="1" applyBorder="1" applyAlignment="1">
      <alignment vertical="center"/>
    </xf>
    <xf numFmtId="0" fontId="6" fillId="13" borderId="5" xfId="0" applyFont="1" applyFill="1" applyBorder="1" applyAlignment="1" applyProtection="1">
      <alignment horizontal="left" vertical="center"/>
      <protection locked="0"/>
    </xf>
    <xf numFmtId="0" fontId="6" fillId="13" borderId="5" xfId="0" applyFont="1" applyFill="1" applyBorder="1" applyAlignment="1" applyProtection="1">
      <alignment horizontal="left" vertical="center" wrapText="1"/>
      <protection locked="0"/>
    </xf>
    <xf numFmtId="0" fontId="6" fillId="13" borderId="5" xfId="0" applyFont="1" applyFill="1" applyBorder="1" applyAlignment="1" applyProtection="1">
      <alignment horizontal="center" vertical="center" wrapText="1"/>
      <protection locked="0"/>
    </xf>
    <xf numFmtId="0" fontId="6" fillId="13" borderId="5" xfId="0" applyFont="1" applyFill="1" applyBorder="1" applyAlignment="1" applyProtection="1">
      <alignment horizontal="center" vertical="center"/>
      <protection locked="0"/>
    </xf>
    <xf numFmtId="0" fontId="9" fillId="13" borderId="5" xfId="0" applyFont="1" applyFill="1" applyBorder="1" applyAlignment="1">
      <alignment vertical="center" wrapText="1"/>
    </xf>
    <xf numFmtId="0" fontId="9" fillId="13" borderId="5" xfId="0" applyFont="1" applyFill="1" applyBorder="1" applyAlignment="1">
      <alignment horizontal="center" vertical="center" wrapText="1"/>
    </xf>
    <xf numFmtId="0" fontId="9" fillId="13" borderId="5" xfId="0" applyFont="1" applyFill="1" applyBorder="1" applyAlignment="1" applyProtection="1">
      <alignment vertical="center" wrapText="1"/>
      <protection locked="0"/>
    </xf>
    <xf numFmtId="0" fontId="9" fillId="13" borderId="5" xfId="0" applyFont="1" applyFill="1" applyBorder="1" applyAlignment="1" applyProtection="1">
      <alignment horizontal="left" vertical="center" wrapText="1"/>
      <protection locked="0"/>
    </xf>
    <xf numFmtId="0" fontId="9" fillId="13" borderId="5" xfId="0" applyFont="1" applyFill="1" applyBorder="1" applyAlignment="1" applyProtection="1">
      <alignment horizontal="center" vertical="center"/>
      <protection locked="0"/>
    </xf>
    <xf numFmtId="0" fontId="9" fillId="13" borderId="5" xfId="0" applyFont="1" applyFill="1" applyBorder="1" applyAlignment="1" applyProtection="1">
      <alignment horizontal="center" vertical="center" wrapText="1"/>
      <protection locked="0"/>
    </xf>
    <xf numFmtId="0" fontId="6" fillId="13" borderId="5" xfId="0" applyFont="1" applyFill="1" applyBorder="1" applyAlignment="1">
      <alignment vertical="center" wrapText="1"/>
    </xf>
    <xf numFmtId="0" fontId="6" fillId="13" borderId="5" xfId="0" applyFont="1" applyFill="1" applyBorder="1" applyAlignment="1">
      <alignment horizontal="center" vertical="center" wrapText="1"/>
    </xf>
    <xf numFmtId="0" fontId="0" fillId="0" borderId="0" xfId="0" applyAlignment="1">
      <alignment horizontal="left"/>
    </xf>
    <xf numFmtId="44" fontId="6" fillId="0" borderId="5" xfId="1" applyFont="1" applyFill="1" applyBorder="1"/>
    <xf numFmtId="0" fontId="5" fillId="16" borderId="5" xfId="0" applyFont="1" applyFill="1" applyBorder="1" applyAlignment="1">
      <alignment horizontal="center" vertical="center" wrapText="1"/>
    </xf>
    <xf numFmtId="0" fontId="5" fillId="16" borderId="5" xfId="0" applyFont="1" applyFill="1" applyBorder="1" applyAlignment="1">
      <alignment horizontal="center" vertical="center"/>
    </xf>
    <xf numFmtId="0" fontId="5" fillId="16" borderId="7" xfId="0" applyFont="1" applyFill="1" applyBorder="1" applyAlignment="1">
      <alignment horizontal="center" vertical="center" wrapText="1"/>
    </xf>
    <xf numFmtId="0" fontId="9" fillId="15" borderId="5" xfId="0" applyFont="1" applyFill="1" applyBorder="1" applyAlignment="1">
      <alignment horizontal="center" vertical="center"/>
    </xf>
    <xf numFmtId="0" fontId="9" fillId="15" borderId="5" xfId="0" applyFont="1" applyFill="1" applyBorder="1" applyAlignment="1">
      <alignment vertical="center"/>
    </xf>
    <xf numFmtId="0" fontId="9" fillId="15" borderId="5" xfId="0" applyFont="1" applyFill="1" applyBorder="1" applyAlignment="1" applyProtection="1">
      <alignment horizontal="left" vertical="center"/>
      <protection locked="0"/>
    </xf>
    <xf numFmtId="0" fontId="9" fillId="15" borderId="5" xfId="0" applyFont="1" applyFill="1" applyBorder="1" applyAlignment="1" applyProtection="1">
      <alignment vertical="center" wrapText="1"/>
      <protection locked="0"/>
    </xf>
    <xf numFmtId="0" fontId="9" fillId="15" borderId="5" xfId="0" applyFont="1" applyFill="1" applyBorder="1" applyAlignment="1" applyProtection="1">
      <alignment horizontal="center" vertical="center" wrapText="1"/>
      <protection locked="0"/>
    </xf>
    <xf numFmtId="0" fontId="9" fillId="15" borderId="5" xfId="0" applyFont="1" applyFill="1" applyBorder="1" applyAlignment="1" applyProtection="1">
      <alignment horizontal="left" vertical="center" wrapText="1"/>
      <protection locked="0"/>
    </xf>
    <xf numFmtId="0" fontId="9" fillId="15" borderId="5" xfId="0" applyFont="1" applyFill="1" applyBorder="1" applyAlignment="1">
      <alignment vertical="center" wrapText="1"/>
    </xf>
    <xf numFmtId="0" fontId="6" fillId="15" borderId="5" xfId="0" applyFont="1" applyFill="1" applyBorder="1" applyAlignment="1" applyProtection="1">
      <alignment horizontal="left" vertical="center"/>
      <protection locked="0"/>
    </xf>
    <xf numFmtId="0" fontId="6" fillId="15" borderId="5" xfId="0" applyFont="1" applyFill="1" applyBorder="1" applyAlignment="1" applyProtection="1">
      <alignment horizontal="center" vertical="center" wrapText="1"/>
      <protection locked="0"/>
    </xf>
    <xf numFmtId="0" fontId="6" fillId="15" borderId="5" xfId="0" applyFont="1" applyFill="1" applyBorder="1" applyAlignment="1" applyProtection="1">
      <alignment horizontal="left" vertical="center" wrapText="1"/>
      <protection locked="0"/>
    </xf>
    <xf numFmtId="0" fontId="9" fillId="15" borderId="5" xfId="0" applyFont="1" applyFill="1" applyBorder="1" applyAlignment="1">
      <alignment horizontal="center" vertical="center" wrapText="1"/>
    </xf>
    <xf numFmtId="0" fontId="6" fillId="15" borderId="5" xfId="0" applyFont="1" applyFill="1" applyBorder="1" applyAlignment="1">
      <alignment vertical="center" wrapText="1"/>
    </xf>
    <xf numFmtId="0" fontId="6" fillId="15" borderId="5" xfId="0" applyFont="1" applyFill="1" applyBorder="1" applyAlignment="1">
      <alignment horizontal="center" vertical="center" wrapText="1"/>
    </xf>
    <xf numFmtId="0" fontId="9" fillId="17" borderId="5" xfId="0" applyFont="1" applyFill="1" applyBorder="1" applyAlignment="1">
      <alignment horizontal="center" vertical="center"/>
    </xf>
    <xf numFmtId="0" fontId="9" fillId="17" borderId="5" xfId="0" applyFont="1" applyFill="1" applyBorder="1" applyAlignment="1" applyProtection="1">
      <alignment vertical="center" wrapText="1"/>
      <protection locked="0"/>
    </xf>
    <xf numFmtId="0" fontId="9" fillId="17" borderId="5" xfId="0" applyFont="1" applyFill="1" applyBorder="1" applyAlignment="1" applyProtection="1">
      <alignment horizontal="center" vertical="center" wrapText="1"/>
      <protection locked="0"/>
    </xf>
    <xf numFmtId="0" fontId="9" fillId="17" borderId="5" xfId="0" applyFont="1" applyFill="1" applyBorder="1" applyAlignment="1" applyProtection="1">
      <alignment horizontal="left" vertical="center" wrapText="1"/>
      <protection locked="0"/>
    </xf>
    <xf numFmtId="0" fontId="5" fillId="17" borderId="5" xfId="0" applyFont="1" applyFill="1" applyBorder="1" applyAlignment="1" applyProtection="1">
      <alignment horizontal="center" vertical="center" wrapText="1"/>
      <protection locked="0"/>
    </xf>
    <xf numFmtId="0" fontId="9" fillId="17" borderId="5" xfId="0" applyFont="1" applyFill="1" applyBorder="1" applyAlignment="1">
      <alignment vertical="center" wrapText="1"/>
    </xf>
    <xf numFmtId="0" fontId="6" fillId="17" borderId="5" xfId="0" applyFont="1" applyFill="1" applyBorder="1" applyAlignment="1" applyProtection="1">
      <alignment horizontal="center" vertical="center" wrapText="1"/>
      <protection locked="0"/>
    </xf>
    <xf numFmtId="0" fontId="6" fillId="17" borderId="5" xfId="0" applyFont="1" applyFill="1" applyBorder="1" applyAlignment="1" applyProtection="1">
      <alignment horizontal="left" vertical="center" wrapText="1"/>
      <protection locked="0"/>
    </xf>
    <xf numFmtId="0" fontId="11" fillId="17" borderId="5" xfId="0" applyFont="1" applyFill="1" applyBorder="1" applyAlignment="1" applyProtection="1">
      <alignment horizontal="left" vertical="center"/>
      <protection locked="0"/>
    </xf>
    <xf numFmtId="0" fontId="9" fillId="17" borderId="5" xfId="0" applyFont="1" applyFill="1" applyBorder="1" applyAlignment="1">
      <alignment horizontal="center" vertical="center" wrapText="1"/>
    </xf>
    <xf numFmtId="0" fontId="11" fillId="17" borderId="5" xfId="0" applyFont="1" applyFill="1" applyBorder="1" applyAlignment="1">
      <alignment vertical="center" wrapText="1"/>
    </xf>
    <xf numFmtId="0" fontId="6" fillId="17" borderId="5" xfId="0" applyFont="1" applyFill="1" applyBorder="1" applyAlignment="1">
      <alignment vertical="center" wrapText="1"/>
    </xf>
    <xf numFmtId="0" fontId="6" fillId="17" borderId="5" xfId="0" applyFont="1" applyFill="1" applyBorder="1" applyAlignment="1">
      <alignment horizontal="center" vertical="center" wrapText="1"/>
    </xf>
    <xf numFmtId="0" fontId="9"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6" fillId="0" borderId="0" xfId="0" applyFont="1" applyAlignment="1">
      <alignment horizontal="center" vertical="center"/>
    </xf>
    <xf numFmtId="0" fontId="6" fillId="0" borderId="0" xfId="0" applyFont="1" applyAlignment="1">
      <alignment vertical="center"/>
    </xf>
    <xf numFmtId="0" fontId="6" fillId="0" borderId="0" xfId="0" applyFont="1" applyAlignment="1">
      <alignment horizontal="center" vertical="center" wrapText="1"/>
    </xf>
    <xf numFmtId="0" fontId="12" fillId="13" borderId="5" xfId="0" applyFont="1" applyFill="1" applyBorder="1" applyAlignment="1">
      <alignment vertical="center" wrapText="1"/>
    </xf>
    <xf numFmtId="0" fontId="12" fillId="13" borderId="5" xfId="0" applyFont="1" applyFill="1" applyBorder="1" applyAlignment="1">
      <alignment horizontal="center" vertical="center"/>
    </xf>
    <xf numFmtId="0" fontId="12" fillId="13" borderId="5" xfId="0" applyFont="1" applyFill="1" applyBorder="1" applyAlignment="1">
      <alignment horizontal="center" vertical="center" wrapText="1"/>
    </xf>
    <xf numFmtId="0" fontId="9" fillId="0" borderId="0" xfId="0" applyFont="1" applyAlignment="1">
      <alignment horizontal="center" vertical="center" wrapText="1"/>
    </xf>
    <xf numFmtId="0" fontId="9" fillId="18" borderId="5" xfId="0" applyFont="1" applyFill="1" applyBorder="1" applyAlignment="1">
      <alignment horizontal="center" vertical="center"/>
    </xf>
    <xf numFmtId="0" fontId="9" fillId="18" borderId="5" xfId="0" applyFont="1" applyFill="1" applyBorder="1" applyAlignment="1">
      <alignment vertical="center" wrapText="1"/>
    </xf>
    <xf numFmtId="0" fontId="9" fillId="18" borderId="5" xfId="0" applyFont="1" applyFill="1" applyBorder="1" applyAlignment="1">
      <alignment horizontal="center" vertical="center" wrapText="1"/>
    </xf>
    <xf numFmtId="0" fontId="9" fillId="18" borderId="5" xfId="0" applyFont="1" applyFill="1" applyBorder="1" applyAlignment="1" applyProtection="1">
      <alignment vertical="center" wrapText="1"/>
      <protection locked="0"/>
    </xf>
    <xf numFmtId="0" fontId="9" fillId="18" borderId="5" xfId="0" applyFont="1" applyFill="1" applyBorder="1" applyAlignment="1" applyProtection="1">
      <alignment horizontal="center" vertical="center" wrapText="1"/>
      <protection locked="0"/>
    </xf>
    <xf numFmtId="44" fontId="6" fillId="0" borderId="4" xfId="1" applyFont="1" applyFill="1" applyBorder="1"/>
    <xf numFmtId="0" fontId="5" fillId="13" borderId="21" xfId="4" applyFont="1" applyFill="1" applyBorder="1" applyAlignment="1">
      <alignment horizontal="center"/>
    </xf>
    <xf numFmtId="0" fontId="5" fillId="13" borderId="7" xfId="4" applyFont="1" applyFill="1" applyBorder="1"/>
    <xf numFmtId="44" fontId="7" fillId="13" borderId="7" xfId="1" applyFont="1" applyFill="1" applyBorder="1"/>
    <xf numFmtId="9" fontId="7" fillId="13" borderId="22" xfId="2" applyFont="1" applyFill="1" applyBorder="1" applyAlignment="1">
      <alignment horizontal="center"/>
    </xf>
    <xf numFmtId="0" fontId="4" fillId="0" borderId="12" xfId="5" applyFont="1" applyFill="1" applyBorder="1" applyAlignment="1">
      <alignment horizontal="center" vertical="center" wrapText="1"/>
      <protection locked="0"/>
    </xf>
    <xf numFmtId="0" fontId="4" fillId="0" borderId="13" xfId="5" applyFont="1" applyFill="1" applyBorder="1" applyAlignment="1">
      <alignment horizontal="center" vertical="center" wrapText="1"/>
      <protection locked="0"/>
    </xf>
    <xf numFmtId="0" fontId="4" fillId="0" borderId="14" xfId="5" applyFont="1" applyFill="1" applyBorder="1" applyAlignment="1">
      <alignment horizontal="center" vertical="center" wrapText="1"/>
      <protection locked="0"/>
    </xf>
    <xf numFmtId="0" fontId="9" fillId="0" borderId="15" xfId="4" applyFont="1" applyFill="1" applyBorder="1" applyAlignment="1">
      <alignment horizontal="center"/>
    </xf>
    <xf numFmtId="9" fontId="6" fillId="0" borderId="16" xfId="2" applyFont="1" applyFill="1" applyBorder="1" applyAlignment="1">
      <alignment horizontal="center"/>
    </xf>
    <xf numFmtId="0" fontId="9" fillId="0" borderId="17" xfId="4" applyFont="1" applyFill="1" applyBorder="1" applyAlignment="1">
      <alignment horizontal="center"/>
    </xf>
    <xf numFmtId="9" fontId="6" fillId="0" borderId="18" xfId="2" applyFont="1" applyFill="1" applyBorder="1" applyAlignment="1">
      <alignment horizontal="center"/>
    </xf>
    <xf numFmtId="0" fontId="9" fillId="0" borderId="19" xfId="4" applyFont="1" applyFill="1" applyBorder="1" applyAlignment="1">
      <alignment horizontal="center"/>
    </xf>
    <xf numFmtId="0" fontId="9" fillId="0" borderId="6" xfId="4" applyFont="1" applyFill="1" applyBorder="1"/>
    <xf numFmtId="44" fontId="6" fillId="0" borderId="6" xfId="1" applyFont="1" applyFill="1" applyBorder="1"/>
    <xf numFmtId="9" fontId="6" fillId="0" borderId="20" xfId="2" applyFont="1" applyFill="1" applyBorder="1" applyAlignment="1">
      <alignment horizontal="center"/>
    </xf>
    <xf numFmtId="164" fontId="6" fillId="0" borderId="4" xfId="0" applyNumberFormat="1" applyFont="1" applyBorder="1"/>
    <xf numFmtId="164" fontId="6" fillId="0" borderId="5" xfId="0" applyNumberFormat="1" applyFont="1" applyBorder="1"/>
    <xf numFmtId="164" fontId="9" fillId="0" borderId="5" xfId="0" applyNumberFormat="1" applyFont="1" applyBorder="1"/>
    <xf numFmtId="0" fontId="5" fillId="5" borderId="3" xfId="5" applyFont="1" applyFill="1" applyBorder="1" applyAlignment="1">
      <alignment horizontal="center" vertical="center"/>
      <protection locked="0"/>
    </xf>
    <xf numFmtId="0" fontId="7" fillId="0" borderId="24" xfId="3" applyFont="1" applyFill="1" applyBorder="1" applyAlignment="1">
      <alignment horizontal="center" vertical="center" wrapText="1"/>
    </xf>
    <xf numFmtId="9" fontId="7" fillId="0" borderId="24" xfId="3" applyNumberFormat="1" applyFont="1" applyFill="1" applyBorder="1" applyAlignment="1">
      <alignment horizontal="center" vertical="top" wrapText="1"/>
    </xf>
    <xf numFmtId="0" fontId="7" fillId="0" borderId="24" xfId="0" applyFont="1" applyBorder="1" applyAlignment="1">
      <alignment horizontal="center" vertical="top" wrapText="1"/>
    </xf>
    <xf numFmtId="0" fontId="7" fillId="0" borderId="25" xfId="3" applyFont="1" applyFill="1" applyBorder="1" applyAlignment="1">
      <alignment horizontal="center" vertical="top" wrapText="1"/>
    </xf>
    <xf numFmtId="0" fontId="7" fillId="0" borderId="26" xfId="3" applyFont="1" applyFill="1" applyBorder="1" applyAlignment="1">
      <alignment horizontal="center" vertical="top" wrapText="1"/>
    </xf>
    <xf numFmtId="0" fontId="7" fillId="0" borderId="24" xfId="3" applyFont="1" applyFill="1" applyBorder="1" applyAlignment="1">
      <alignment horizontal="center" vertical="top" wrapText="1"/>
    </xf>
    <xf numFmtId="0" fontId="7" fillId="0" borderId="27" xfId="0" applyFont="1" applyBorder="1" applyAlignment="1">
      <alignment horizontal="center" vertical="top" wrapText="1"/>
    </xf>
    <xf numFmtId="0" fontId="9" fillId="0" borderId="15" xfId="4" applyFont="1" applyFill="1" applyBorder="1"/>
    <xf numFmtId="165" fontId="6" fillId="0" borderId="16" xfId="0" applyNumberFormat="1" applyFont="1" applyBorder="1"/>
    <xf numFmtId="0" fontId="9" fillId="0" borderId="17" xfId="4" applyFont="1" applyFill="1" applyBorder="1"/>
    <xf numFmtId="0" fontId="4" fillId="0" borderId="23" xfId="4" applyFont="1" applyFill="1" applyBorder="1" applyAlignment="1">
      <alignment horizontal="center" vertical="top" wrapText="1"/>
    </xf>
    <xf numFmtId="0" fontId="4" fillId="0" borderId="24" xfId="4" applyFont="1" applyFill="1" applyBorder="1" applyAlignment="1">
      <alignment horizontal="center" vertical="top" wrapText="1"/>
    </xf>
    <xf numFmtId="0" fontId="9" fillId="0" borderId="28" xfId="4" applyFont="1" applyFill="1" applyBorder="1"/>
    <xf numFmtId="0" fontId="9" fillId="0" borderId="3" xfId="4" applyFont="1" applyFill="1" applyBorder="1"/>
    <xf numFmtId="164" fontId="6" fillId="0" borderId="3" xfId="0" applyNumberFormat="1" applyFont="1" applyBorder="1"/>
    <xf numFmtId="9" fontId="6" fillId="0" borderId="7" xfId="2" applyFont="1" applyFill="1" applyBorder="1"/>
    <xf numFmtId="9" fontId="6" fillId="0" borderId="3" xfId="2" applyFont="1" applyFill="1" applyBorder="1"/>
    <xf numFmtId="165" fontId="6" fillId="0" borderId="29" xfId="0" applyNumberFormat="1" applyFont="1" applyBorder="1"/>
    <xf numFmtId="0" fontId="5" fillId="5" borderId="11" xfId="5" applyFont="1" applyFill="1" applyBorder="1" applyAlignment="1">
      <alignment horizontal="center" vertical="center"/>
      <protection locked="0"/>
    </xf>
    <xf numFmtId="0" fontId="9" fillId="13" borderId="23" xfId="4" applyFont="1" applyFill="1" applyBorder="1"/>
    <xf numFmtId="0" fontId="9" fillId="13" borderId="24" xfId="4" applyFont="1" applyFill="1" applyBorder="1"/>
    <xf numFmtId="164" fontId="7" fillId="13" borderId="24" xfId="0" applyNumberFormat="1" applyFont="1" applyFill="1" applyBorder="1"/>
    <xf numFmtId="9" fontId="6" fillId="13" borderId="24" xfId="2" applyFont="1" applyFill="1" applyBorder="1"/>
    <xf numFmtId="165" fontId="6" fillId="13" borderId="27" xfId="0" applyNumberFormat="1" applyFont="1" applyFill="1" applyBorder="1"/>
    <xf numFmtId="0" fontId="9" fillId="13" borderId="1" xfId="0" applyFont="1" applyFill="1" applyBorder="1" applyAlignment="1">
      <alignment horizontal="center" vertical="center"/>
    </xf>
    <xf numFmtId="0" fontId="9" fillId="15" borderId="2" xfId="0" applyFont="1" applyFill="1" applyBorder="1" applyAlignment="1">
      <alignment vertical="center" wrapText="1"/>
    </xf>
    <xf numFmtId="0" fontId="9" fillId="13" borderId="2" xfId="0" applyFont="1" applyFill="1" applyBorder="1" applyAlignment="1">
      <alignment vertical="center" wrapText="1"/>
    </xf>
    <xf numFmtId="0" fontId="9" fillId="18" borderId="5" xfId="0" applyFont="1" applyFill="1" applyBorder="1" applyAlignment="1" applyProtection="1">
      <alignment horizontal="left" vertical="center" wrapText="1"/>
      <protection locked="0"/>
    </xf>
    <xf numFmtId="0" fontId="6" fillId="0" borderId="1" xfId="0" applyFont="1" applyBorder="1" applyAlignment="1">
      <alignment vertical="center"/>
    </xf>
    <xf numFmtId="0" fontId="10" fillId="18" borderId="5" xfId="0" applyFont="1" applyFill="1" applyBorder="1" applyAlignment="1">
      <alignment vertical="center" wrapText="1"/>
    </xf>
    <xf numFmtId="0" fontId="6" fillId="15" borderId="1" xfId="0" applyFont="1" applyFill="1" applyBorder="1" applyAlignment="1">
      <alignment vertical="center"/>
    </xf>
    <xf numFmtId="0" fontId="6" fillId="15" borderId="5" xfId="0" applyFont="1" applyFill="1" applyBorder="1" applyAlignment="1">
      <alignment vertical="center"/>
    </xf>
    <xf numFmtId="0" fontId="6" fillId="0" borderId="5" xfId="0" applyFont="1" applyBorder="1" applyAlignment="1">
      <alignment vertical="center"/>
    </xf>
    <xf numFmtId="0" fontId="9" fillId="18" borderId="5" xfId="0" applyFont="1" applyFill="1" applyBorder="1" applyAlignment="1" applyProtection="1">
      <alignment horizontal="center" vertical="center"/>
      <protection locked="0"/>
    </xf>
    <xf numFmtId="0" fontId="10" fillId="18" borderId="5" xfId="0" applyFont="1" applyFill="1" applyBorder="1" applyAlignment="1">
      <alignment horizontal="center" vertical="center" wrapText="1"/>
    </xf>
    <xf numFmtId="0" fontId="9" fillId="18" borderId="1" xfId="0" applyFont="1" applyFill="1" applyBorder="1" applyAlignment="1">
      <alignment horizontal="center" vertical="center"/>
    </xf>
    <xf numFmtId="0" fontId="9" fillId="17" borderId="3" xfId="0" applyFont="1" applyFill="1" applyBorder="1" applyAlignment="1">
      <alignment horizontal="center" vertical="center"/>
    </xf>
    <xf numFmtId="0" fontId="9" fillId="17" borderId="3" xfId="0" applyFont="1" applyFill="1" applyBorder="1" applyAlignment="1">
      <alignment vertical="center" wrapText="1"/>
    </xf>
    <xf numFmtId="0" fontId="9" fillId="17" borderId="3" xfId="0" applyFont="1" applyFill="1" applyBorder="1" applyAlignment="1">
      <alignment horizontal="center" vertical="center" wrapText="1"/>
    </xf>
    <xf numFmtId="0" fontId="6" fillId="17" borderId="2" xfId="0" applyFont="1" applyFill="1" applyBorder="1" applyAlignment="1" applyProtection="1">
      <alignment horizontal="left" vertical="center" wrapText="1"/>
      <protection locked="0"/>
    </xf>
    <xf numFmtId="0" fontId="9" fillId="17" borderId="2" xfId="0" applyFont="1" applyFill="1" applyBorder="1" applyAlignment="1" applyProtection="1">
      <alignment horizontal="left" vertical="center" wrapText="1"/>
      <protection locked="0"/>
    </xf>
    <xf numFmtId="0" fontId="9" fillId="18" borderId="2" xfId="0" applyFont="1" applyFill="1" applyBorder="1" applyAlignment="1">
      <alignment vertical="center" wrapText="1"/>
    </xf>
    <xf numFmtId="0" fontId="9" fillId="17" borderId="2" xfId="0" applyFont="1" applyFill="1" applyBorder="1" applyAlignment="1">
      <alignment vertical="center" wrapText="1"/>
    </xf>
    <xf numFmtId="0" fontId="9" fillId="17" borderId="8" xfId="0" applyFont="1" applyFill="1" applyBorder="1" applyAlignment="1">
      <alignment vertical="center" wrapText="1"/>
    </xf>
    <xf numFmtId="0" fontId="9" fillId="18" borderId="0" xfId="0" applyFont="1" applyFill="1" applyAlignment="1">
      <alignment horizontal="center" vertical="center"/>
    </xf>
    <xf numFmtId="0" fontId="9" fillId="17" borderId="0" xfId="0" applyFont="1" applyFill="1" applyAlignment="1">
      <alignment vertical="center" wrapText="1"/>
    </xf>
    <xf numFmtId="0" fontId="6" fillId="17" borderId="3" xfId="0" applyFont="1" applyFill="1" applyBorder="1" applyAlignment="1" applyProtection="1">
      <alignment horizontal="center" vertical="center" wrapText="1"/>
      <protection locked="0"/>
    </xf>
    <xf numFmtId="0" fontId="6" fillId="17" borderId="8" xfId="0" applyFont="1" applyFill="1" applyBorder="1" applyAlignment="1" applyProtection="1">
      <alignment horizontal="left" vertical="center" wrapText="1"/>
      <protection locked="0"/>
    </xf>
    <xf numFmtId="0" fontId="6" fillId="0" borderId="0" xfId="0" applyFont="1" applyAlignment="1">
      <alignment vertical="center" wrapText="1"/>
    </xf>
    <xf numFmtId="0" fontId="6" fillId="17" borderId="3" xfId="0" applyFont="1" applyFill="1" applyBorder="1" applyAlignment="1" applyProtection="1">
      <alignment horizontal="left" vertical="center" wrapText="1"/>
      <protection locked="0"/>
    </xf>
    <xf numFmtId="0" fontId="9" fillId="17" borderId="3" xfId="0" applyFont="1" applyFill="1" applyBorder="1" applyAlignment="1" applyProtection="1">
      <alignment horizontal="left" vertical="center" wrapText="1"/>
      <protection locked="0"/>
    </xf>
    <xf numFmtId="0" fontId="11" fillId="17" borderId="3" xfId="0" applyFont="1" applyFill="1" applyBorder="1" applyAlignment="1" applyProtection="1">
      <alignment horizontal="left" vertical="center" wrapText="1"/>
      <protection locked="0"/>
    </xf>
    <xf numFmtId="0" fontId="9" fillId="17" borderId="3" xfId="0" applyFont="1" applyFill="1" applyBorder="1" applyAlignment="1" applyProtection="1">
      <alignment vertical="center" wrapText="1"/>
      <protection locked="0"/>
    </xf>
    <xf numFmtId="0" fontId="9" fillId="17" borderId="3" xfId="0" applyFont="1" applyFill="1" applyBorder="1" applyAlignment="1" applyProtection="1">
      <alignment horizontal="center" vertical="center" wrapText="1"/>
      <protection locked="0"/>
    </xf>
    <xf numFmtId="0" fontId="5" fillId="17" borderId="3" xfId="0" applyFont="1" applyFill="1" applyBorder="1" applyAlignment="1" applyProtection="1">
      <alignment horizontal="center" vertical="center" wrapText="1"/>
      <protection locked="0"/>
    </xf>
    <xf numFmtId="0" fontId="6" fillId="17" borderId="2" xfId="0" applyFont="1" applyFill="1" applyBorder="1" applyAlignment="1">
      <alignment vertical="center" wrapText="1"/>
    </xf>
    <xf numFmtId="0" fontId="9" fillId="17" borderId="8" xfId="0" applyFont="1" applyFill="1" applyBorder="1" applyAlignment="1" applyProtection="1">
      <alignment horizontal="left" vertical="center" wrapText="1"/>
      <protection locked="0"/>
    </xf>
    <xf numFmtId="0" fontId="5" fillId="7" borderId="8" xfId="5" applyFont="1" applyFill="1" applyBorder="1" applyAlignment="1">
      <alignment horizontal="center" vertical="center" wrapText="1"/>
      <protection locked="0"/>
    </xf>
    <xf numFmtId="0" fontId="5" fillId="7" borderId="9" xfId="5" applyFont="1" applyFill="1" applyBorder="1" applyAlignment="1">
      <alignment horizontal="center" vertical="center" wrapText="1"/>
      <protection locked="0"/>
    </xf>
    <xf numFmtId="0" fontId="5" fillId="6" borderId="8" xfId="5" applyFont="1" applyFill="1" applyBorder="1" applyAlignment="1">
      <alignment horizontal="center" vertical="center"/>
      <protection locked="0"/>
    </xf>
    <xf numFmtId="0" fontId="5" fillId="6" borderId="9" xfId="5" applyFont="1" applyFill="1" applyBorder="1" applyAlignment="1">
      <alignment horizontal="center" vertical="center"/>
      <protection locked="0"/>
    </xf>
    <xf numFmtId="0" fontId="5" fillId="12" borderId="11" xfId="5" applyFont="1" applyFill="1" applyBorder="1" applyAlignment="1">
      <alignment horizontal="center" vertical="center"/>
      <protection locked="0"/>
    </xf>
    <xf numFmtId="0" fontId="5" fillId="12" borderId="10" xfId="5" applyFont="1" applyFill="1" applyBorder="1" applyAlignment="1">
      <alignment horizontal="center" vertical="center"/>
      <protection locked="0"/>
    </xf>
    <xf numFmtId="0" fontId="5" fillId="11" borderId="11" xfId="5" applyFont="1" applyFill="1" applyBorder="1" applyAlignment="1">
      <alignment horizontal="center" vertical="center" wrapText="1"/>
      <protection locked="0"/>
    </xf>
    <xf numFmtId="0" fontId="5" fillId="11" borderId="10" xfId="5" applyFont="1" applyFill="1" applyBorder="1" applyAlignment="1">
      <alignment horizontal="center" vertical="center" wrapText="1"/>
      <protection locked="0"/>
    </xf>
    <xf numFmtId="0" fontId="5" fillId="10" borderId="11" xfId="5" applyFont="1" applyFill="1" applyBorder="1" applyAlignment="1">
      <alignment horizontal="center" vertical="center" wrapText="1"/>
      <protection locked="0"/>
    </xf>
    <xf numFmtId="0" fontId="5" fillId="10" borderId="10" xfId="5" applyFont="1" applyFill="1" applyBorder="1" applyAlignment="1">
      <alignment horizontal="center" vertical="center" wrapText="1"/>
      <protection locked="0"/>
    </xf>
    <xf numFmtId="0" fontId="5" fillId="9" borderId="11" xfId="5" applyFont="1" applyFill="1" applyBorder="1" applyAlignment="1">
      <alignment horizontal="center" vertical="center"/>
      <protection locked="0"/>
    </xf>
    <xf numFmtId="0" fontId="5" fillId="9" borderId="10" xfId="5" applyFont="1" applyFill="1" applyBorder="1" applyAlignment="1">
      <alignment horizontal="center" vertical="center"/>
      <protection locked="0"/>
    </xf>
    <xf numFmtId="0" fontId="5" fillId="8" borderId="11" xfId="5" applyFont="1" applyFill="1" applyBorder="1" applyAlignment="1">
      <alignment horizontal="center" vertical="center" wrapText="1"/>
      <protection locked="0"/>
    </xf>
    <xf numFmtId="0" fontId="5" fillId="8" borderId="10" xfId="5" applyFont="1" applyFill="1" applyBorder="1" applyAlignment="1">
      <alignment horizontal="center" vertical="center" wrapText="1"/>
      <protection locked="0"/>
    </xf>
    <xf numFmtId="0" fontId="5" fillId="7" borderId="11" xfId="5" applyFont="1" applyFill="1" applyBorder="1" applyAlignment="1">
      <alignment horizontal="center" vertical="center" wrapText="1"/>
      <protection locked="0"/>
    </xf>
    <xf numFmtId="0" fontId="5" fillId="7" borderId="10" xfId="5" applyFont="1" applyFill="1" applyBorder="1" applyAlignment="1">
      <alignment horizontal="center" vertical="center" wrapText="1"/>
      <protection locked="0"/>
    </xf>
    <xf numFmtId="0" fontId="5" fillId="6" borderId="11" xfId="5" applyFont="1" applyFill="1" applyBorder="1" applyAlignment="1">
      <alignment horizontal="center" vertical="center"/>
      <protection locked="0"/>
    </xf>
    <xf numFmtId="0" fontId="5" fillId="6" borderId="10" xfId="5" applyFont="1" applyFill="1" applyBorder="1" applyAlignment="1">
      <alignment horizontal="center" vertical="center"/>
      <protection locked="0"/>
    </xf>
    <xf numFmtId="0" fontId="5" fillId="12" borderId="8" xfId="5" applyFont="1" applyFill="1" applyBorder="1" applyAlignment="1">
      <alignment horizontal="center" vertical="center"/>
      <protection locked="0"/>
    </xf>
    <xf numFmtId="0" fontId="5" fillId="12" borderId="9" xfId="5" applyFont="1" applyFill="1" applyBorder="1" applyAlignment="1">
      <alignment horizontal="center" vertical="center"/>
      <protection locked="0"/>
    </xf>
    <xf numFmtId="0" fontId="5" fillId="11" borderId="8" xfId="5" applyFont="1" applyFill="1" applyBorder="1" applyAlignment="1">
      <alignment horizontal="center" vertical="center" wrapText="1"/>
      <protection locked="0"/>
    </xf>
    <xf numFmtId="0" fontId="5" fillId="11" borderId="9" xfId="5" applyFont="1" applyFill="1" applyBorder="1" applyAlignment="1">
      <alignment horizontal="center" vertical="center" wrapText="1"/>
      <protection locked="0"/>
    </xf>
    <xf numFmtId="0" fontId="5" fillId="10" borderId="8" xfId="5" applyFont="1" applyFill="1" applyBorder="1" applyAlignment="1">
      <alignment horizontal="center" vertical="center" wrapText="1"/>
      <protection locked="0"/>
    </xf>
    <xf numFmtId="0" fontId="5" fillId="10" borderId="9" xfId="5" applyFont="1" applyFill="1" applyBorder="1" applyAlignment="1">
      <alignment horizontal="center" vertical="center" wrapText="1"/>
      <protection locked="0"/>
    </xf>
    <xf numFmtId="0" fontId="5" fillId="9" borderId="8" xfId="5" applyFont="1" applyFill="1" applyBorder="1" applyAlignment="1">
      <alignment horizontal="center" vertical="center"/>
      <protection locked="0"/>
    </xf>
    <xf numFmtId="0" fontId="5" fillId="9" borderId="9" xfId="5" applyFont="1" applyFill="1" applyBorder="1" applyAlignment="1">
      <alignment horizontal="center" vertical="center"/>
      <protection locked="0"/>
    </xf>
    <xf numFmtId="0" fontId="5" fillId="8" borderId="8" xfId="5" applyFont="1" applyFill="1" applyBorder="1" applyAlignment="1">
      <alignment horizontal="center" vertical="center" wrapText="1"/>
      <protection locked="0"/>
    </xf>
    <xf numFmtId="0" fontId="5" fillId="8" borderId="9" xfId="5" applyFont="1" applyFill="1" applyBorder="1" applyAlignment="1">
      <alignment horizontal="center" vertical="center" wrapText="1"/>
      <protection locked="0"/>
    </xf>
  </cellXfs>
  <cellStyles count="6">
    <cellStyle name="20% - Accent1" xfId="3" builtinId="30"/>
    <cellStyle name="40% - Accent1" xfId="4" builtinId="31"/>
    <cellStyle name="Currency" xfId="1" builtinId="4"/>
    <cellStyle name="Normal" xfId="0" builtinId="0"/>
    <cellStyle name="Percent" xfId="2" builtinId="5"/>
    <cellStyle name="Quality Category Heading" xfId="5" xr:uid="{668A9789-1FA0-46BB-8670-F11C6E5A61EE}"/>
  </cellStyles>
  <dxfs count="47">
    <dxf>
      <font>
        <strike val="0"/>
        <outline val="0"/>
        <shadow val="0"/>
        <u val="none"/>
        <vertAlign val="baseline"/>
        <sz val="12"/>
        <color auto="1"/>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alignment vertical="center" textRotation="0" wrapText="1" indent="0" justifyLastLine="0" shrinkToFit="0" readingOrder="0"/>
    </dxf>
    <dxf>
      <font>
        <strike val="0"/>
        <outline val="0"/>
        <shadow val="0"/>
        <u val="none"/>
        <vertAlign val="baseline"/>
        <sz val="12"/>
        <color auto="1"/>
        <name val="Calibri"/>
        <family val="2"/>
        <scheme val="minor"/>
      </font>
      <alignment horizontal="center" vertical="center" textRotation="0" wrapText="1" indent="0" justifyLastLine="0" shrinkToFit="0" readingOrder="0"/>
    </dxf>
    <dxf>
      <font>
        <strike val="0"/>
        <outline val="0"/>
        <shadow val="0"/>
        <u val="none"/>
        <vertAlign val="baseline"/>
        <sz val="12"/>
        <color auto="1"/>
        <name val="Calibri"/>
        <family val="2"/>
        <scheme val="minor"/>
      </font>
      <alignment horizontal="center" vertical="center" textRotation="0" indent="0" justifyLastLine="0" shrinkToFit="0" readingOrder="0"/>
    </dxf>
    <dxf>
      <font>
        <strike val="0"/>
        <outline val="0"/>
        <shadow val="0"/>
        <u val="none"/>
        <vertAlign val="baseline"/>
        <sz val="12"/>
        <color auto="1"/>
        <name val="Calibri"/>
        <family val="2"/>
        <scheme val="minor"/>
      </font>
      <alignment horizontal="general" vertical="center" textRotation="0" wrapText="1" indent="0" justifyLastLine="0" shrinkToFit="0" readingOrder="0"/>
    </dxf>
    <dxf>
      <font>
        <strike val="0"/>
        <outline val="0"/>
        <shadow val="0"/>
        <u val="none"/>
        <vertAlign val="baseline"/>
        <sz val="12"/>
        <color auto="1"/>
        <name val="Calibri"/>
        <family val="2"/>
        <scheme val="minor"/>
      </font>
      <alignment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2"/>
        <color auto="1"/>
        <name val="Calibri"/>
        <family val="2"/>
        <scheme val="minor"/>
      </font>
      <alignment horizontal="center" vertical="center" textRotation="0" wrapText="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center" vertical="center" textRotation="0" indent="0" justifyLastLine="0" shrinkToFit="0" readingOrder="0"/>
    </dxf>
    <dxf>
      <font>
        <strike val="0"/>
        <outline val="0"/>
        <shadow val="0"/>
        <u val="none"/>
        <vertAlign val="baseline"/>
        <sz val="12"/>
        <color auto="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2"/>
        <name val="Calibri"/>
        <family val="2"/>
        <scheme val="minor"/>
      </font>
      <alignment horizontal="center" textRotation="0" indent="0" justifyLastLine="0" shrinkToFit="0" readingOrder="0"/>
      <border diagonalUp="0" diagonalDown="0">
        <left style="thin">
          <color indexed="64"/>
        </left>
        <right/>
        <top style="thin">
          <color indexed="64"/>
        </top>
        <bottom style="thin">
          <color indexed="64"/>
        </bottom>
      </border>
    </dxf>
    <dxf>
      <font>
        <strike val="0"/>
        <outline val="0"/>
        <shadow val="0"/>
        <u val="none"/>
        <vertAlign val="baseline"/>
        <sz val="12"/>
        <name val="Calibri"/>
        <family val="2"/>
        <scheme val="minor"/>
      </font>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4" tint="0.79998168889431442"/>
        </patternFill>
      </fill>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indexed="64"/>
          <bgColor theme="4" tint="0.79998168889431442"/>
        </patternFill>
      </fill>
      <alignment horizontal="center" textRotation="0" indent="0" justifyLastLine="0" shrinkToFit="0" readingOrder="0"/>
      <border diagonalUp="0" diagonalDown="0">
        <left/>
        <right style="thin">
          <color indexed="64"/>
        </right>
        <top style="thin">
          <color indexed="64"/>
        </top>
        <bottom style="thin">
          <color indexed="64"/>
        </bottom>
      </border>
    </dxf>
    <dxf>
      <border diagonalUp="0" diagonalDown="0">
        <left style="medium">
          <color indexed="64"/>
        </left>
        <right style="medium">
          <color indexed="64"/>
        </right>
        <top style="medium">
          <color indexed="64"/>
        </top>
        <bottom style="medium">
          <color indexed="64"/>
        </bottom>
      </border>
    </dxf>
    <dxf>
      <font>
        <strike val="0"/>
        <outline val="0"/>
        <shadow val="0"/>
        <u val="none"/>
        <vertAlign val="baseline"/>
        <sz val="12"/>
        <name val="Calibri"/>
        <family val="2"/>
        <scheme val="minor"/>
      </font>
    </dxf>
    <dxf>
      <font>
        <strike val="0"/>
        <outline val="0"/>
        <shadow val="0"/>
        <u val="none"/>
        <vertAlign val="baseline"/>
        <sz val="12"/>
        <color theme="0"/>
        <name val="Calibri"/>
        <family val="2"/>
        <scheme val="minor"/>
      </font>
      <alignment horizontal="center" textRotation="0" wrapText="1" indent="0" justifyLastLine="0" shrinkToFit="0" readingOrder="0"/>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minor"/>
      </font>
      <numFmt numFmtId="164" formatCode="&quot;$&quo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outline="0">
        <left style="medium">
          <color rgb="FF000000"/>
        </left>
        <right style="medium">
          <color rgb="FF000000"/>
        </right>
        <bottom style="medium">
          <color rgb="FF000000"/>
        </bottom>
      </border>
    </dxf>
    <dxf>
      <font>
        <strike val="0"/>
        <outline val="0"/>
        <shadow val="0"/>
        <u val="none"/>
        <vertAlign val="baseline"/>
        <sz val="12"/>
        <name val="Calibri"/>
        <family val="2"/>
        <scheme val="minor"/>
      </font>
    </dxf>
    <dxf>
      <border>
        <bottom style="medium">
          <color rgb="FF000000"/>
        </bottom>
      </border>
    </dxf>
    <dxf>
      <font>
        <b/>
        <i val="0"/>
        <strike val="0"/>
        <condense val="0"/>
        <extend val="0"/>
        <outline val="0"/>
        <shadow val="0"/>
        <u val="none"/>
        <vertAlign val="baseline"/>
        <sz val="12"/>
        <color theme="1"/>
        <name val="Calibri"/>
        <family val="2"/>
        <scheme val="minor"/>
      </font>
      <fill>
        <patternFill patternType="solid">
          <fgColor indexed="64"/>
          <bgColor theme="4" tint="0.79998168889431442"/>
        </patternFill>
      </fill>
      <alignment horizontal="center" vertical="center" textRotation="0" wrapText="1" indent="0" justifyLastLine="0" shrinkToFit="0" readingOrder="0"/>
    </dxf>
    <dxf>
      <fill>
        <patternFill>
          <bgColor theme="4" tint="0.79998168889431442"/>
        </patternFill>
      </fill>
    </dxf>
    <dxf>
      <fill>
        <patternFill>
          <bgColor theme="0"/>
        </patternFill>
      </fill>
    </dxf>
    <dxf>
      <font>
        <color theme="0"/>
      </font>
      <fill>
        <patternFill>
          <bgColor theme="4" tint="-0.499984740745262"/>
        </patternFill>
      </fill>
    </dxf>
  </dxfs>
  <tableStyles count="1" defaultTableStyle="TableStyleMedium2" defaultPivotStyle="PivotStyleLight16">
    <tableStyle name="Table Style 2" pivot="0" count="3" xr9:uid="{84400101-BBCE-4752-8ECC-4984F54575F8}">
      <tableStyleElement type="firstColumn" dxfId="46"/>
      <tableStyleElement type="firstRowStripe" dxfId="45"/>
      <tableStyleElement type="secondRowStripe" dxfId="4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wcgov.sharepoint.com/sites/ccel/ppqi/Child%20Care%20Quality%20Funds%20Reporting/CCQ%20FFY2023/CCQ%20Board%20Rollup%20FY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cking"/>
      <sheetName val="Plan Overview"/>
      <sheetName val="Staff Instructions"/>
      <sheetName val="Vehicle Spending"/>
      <sheetName val="Large Purchases"/>
      <sheetName val="YTD by Category"/>
      <sheetName val="YTD M&amp;A Staffing"/>
      <sheetName val="YTD by Quarter"/>
      <sheetName val="YTD Narratives"/>
      <sheetName val="TEST Board Tab"/>
      <sheetName val="YTD by Activity"/>
      <sheetName val="1 - Panhandle"/>
      <sheetName val="2 - South Plains"/>
      <sheetName val="3 - North Texas"/>
      <sheetName val="4 - North Central"/>
      <sheetName val="5 - Tarrant"/>
      <sheetName val="6 - Dallas"/>
      <sheetName val="7 - Northeast"/>
      <sheetName val="8 - East Texas"/>
      <sheetName val="9 - West Central"/>
      <sheetName val="10- Borderplex"/>
      <sheetName val="11 - Permian Basin"/>
      <sheetName val="12 - Concho Valley"/>
      <sheetName val="13 - Heart of Texas"/>
      <sheetName val="14 - Capital Area"/>
      <sheetName val="15 - Rural Capital"/>
      <sheetName val="16 - Brazos Valley"/>
      <sheetName val="17 - Deep East"/>
      <sheetName val="18 - Southeast"/>
      <sheetName val="19 - Golden Crescent"/>
      <sheetName val="20 - Alamo"/>
      <sheetName val="21 - South Texas"/>
      <sheetName val="22 - Coastal Bend"/>
      <sheetName val="23 - Lower Rio"/>
      <sheetName val="24 - Cameron"/>
      <sheetName val="25 - Texoma"/>
      <sheetName val="26 - Central Texas"/>
      <sheetName val="27 - Middle Rio"/>
      <sheetName val="28 - Gulf Coast"/>
      <sheetName val="CCQ Board Rollup FY2023"/>
    </sheetNames>
    <sheetDataSet>
      <sheetData sheetId="0"/>
      <sheetData sheetId="1"/>
      <sheetData sheetId="2"/>
      <sheetData sheetId="3"/>
      <sheetData sheetId="4"/>
      <sheetData sheetId="5"/>
      <sheetData sheetId="6"/>
      <sheetData sheetId="7"/>
      <sheetData sheetId="8"/>
      <sheetData sheetId="9"/>
      <sheetData sheetId="10"/>
      <sheetData sheetId="11">
        <row r="20">
          <cell r="B20">
            <v>133764.26999999999</v>
          </cell>
          <cell r="C20">
            <v>190068.03</v>
          </cell>
          <cell r="D20">
            <v>329915.49</v>
          </cell>
          <cell r="E20">
            <v>0</v>
          </cell>
        </row>
      </sheetData>
      <sheetData sheetId="12">
        <row r="20">
          <cell r="B20">
            <v>153224.06</v>
          </cell>
          <cell r="C20">
            <v>131884</v>
          </cell>
          <cell r="E20">
            <v>0</v>
          </cell>
        </row>
      </sheetData>
      <sheetData sheetId="13">
        <row r="20">
          <cell r="B20">
            <v>37722</v>
          </cell>
          <cell r="C20">
            <v>168882.97</v>
          </cell>
          <cell r="D20">
            <v>87345.19</v>
          </cell>
          <cell r="E20">
            <v>0</v>
          </cell>
        </row>
      </sheetData>
      <sheetData sheetId="14">
        <row r="20">
          <cell r="B20">
            <v>559292</v>
          </cell>
          <cell r="C20">
            <v>1494028.75</v>
          </cell>
          <cell r="D20">
            <v>1070593</v>
          </cell>
          <cell r="E20">
            <v>0</v>
          </cell>
        </row>
      </sheetData>
      <sheetData sheetId="15">
        <row r="20">
          <cell r="B20">
            <v>827097.33</v>
          </cell>
          <cell r="C20">
            <v>868374</v>
          </cell>
          <cell r="D20">
            <v>1649382.84</v>
          </cell>
          <cell r="E20">
            <v>0</v>
          </cell>
        </row>
      </sheetData>
      <sheetData sheetId="16">
        <row r="20">
          <cell r="B20">
            <v>2147246.7399999998</v>
          </cell>
          <cell r="C20">
            <v>551296.92000000004</v>
          </cell>
          <cell r="D20">
            <v>855627.07000000007</v>
          </cell>
          <cell r="E20">
            <v>0</v>
          </cell>
        </row>
      </sheetData>
      <sheetData sheetId="17">
        <row r="20">
          <cell r="B20">
            <v>303762</v>
          </cell>
          <cell r="E20">
            <v>0</v>
          </cell>
        </row>
      </sheetData>
      <sheetData sheetId="18">
        <row r="20">
          <cell r="B20">
            <v>395629</v>
          </cell>
          <cell r="C20">
            <v>428756</v>
          </cell>
          <cell r="D20">
            <v>503581</v>
          </cell>
          <cell r="E20">
            <v>0</v>
          </cell>
        </row>
      </sheetData>
      <sheetData sheetId="19">
        <row r="20">
          <cell r="B20">
            <v>56651.6</v>
          </cell>
          <cell r="C20">
            <v>80470</v>
          </cell>
          <cell r="D20">
            <v>114983.63</v>
          </cell>
          <cell r="E20">
            <v>0</v>
          </cell>
        </row>
      </sheetData>
      <sheetData sheetId="20">
        <row r="20">
          <cell r="B20">
            <v>41189.14</v>
          </cell>
          <cell r="C20">
            <v>163377</v>
          </cell>
          <cell r="D20">
            <v>136579.28999999998</v>
          </cell>
          <cell r="E20">
            <v>0</v>
          </cell>
        </row>
      </sheetData>
      <sheetData sheetId="21">
        <row r="20">
          <cell r="B20">
            <v>160066</v>
          </cell>
          <cell r="C20">
            <v>48623</v>
          </cell>
          <cell r="D20">
            <v>136750</v>
          </cell>
          <cell r="E20">
            <v>0</v>
          </cell>
        </row>
      </sheetData>
      <sheetData sheetId="22">
        <row r="20">
          <cell r="B20">
            <v>24310</v>
          </cell>
          <cell r="C20">
            <v>10528.119999999999</v>
          </cell>
          <cell r="D20">
            <v>17203.2</v>
          </cell>
          <cell r="E20">
            <v>0</v>
          </cell>
        </row>
      </sheetData>
      <sheetData sheetId="23">
        <row r="20">
          <cell r="B20">
            <v>97142.96</v>
          </cell>
          <cell r="C20">
            <v>148138.07999999999</v>
          </cell>
          <cell r="D20">
            <v>176573.31</v>
          </cell>
          <cell r="E20">
            <v>0</v>
          </cell>
        </row>
      </sheetData>
      <sheetData sheetId="24">
        <row r="20">
          <cell r="B20">
            <v>220479</v>
          </cell>
          <cell r="C20">
            <v>417010</v>
          </cell>
          <cell r="E20">
            <v>0</v>
          </cell>
        </row>
      </sheetData>
      <sheetData sheetId="25">
        <row r="20">
          <cell r="B20">
            <v>202049</v>
          </cell>
          <cell r="C20">
            <v>367055.68</v>
          </cell>
          <cell r="D20">
            <v>326792.56</v>
          </cell>
          <cell r="E20">
            <v>0</v>
          </cell>
        </row>
      </sheetData>
      <sheetData sheetId="26">
        <row r="20">
          <cell r="B20">
            <v>17818.849999999999</v>
          </cell>
          <cell r="C20">
            <v>95090.659999999989</v>
          </cell>
          <cell r="D20">
            <v>203113.94</v>
          </cell>
          <cell r="E20">
            <v>0</v>
          </cell>
        </row>
      </sheetData>
      <sheetData sheetId="27">
        <row r="20">
          <cell r="B20">
            <v>38700.379999999997</v>
          </cell>
          <cell r="C20">
            <v>73058.77</v>
          </cell>
          <cell r="D20">
            <v>138990.34</v>
          </cell>
          <cell r="E20">
            <v>0</v>
          </cell>
        </row>
      </sheetData>
      <sheetData sheetId="28"/>
      <sheetData sheetId="29">
        <row r="20">
          <cell r="B20">
            <v>29946.48</v>
          </cell>
          <cell r="C20">
            <v>53858</v>
          </cell>
          <cell r="D20">
            <v>209972</v>
          </cell>
          <cell r="E20">
            <v>0</v>
          </cell>
        </row>
      </sheetData>
      <sheetData sheetId="30">
        <row r="20">
          <cell r="B20">
            <v>315496</v>
          </cell>
          <cell r="C20">
            <v>712716.82</v>
          </cell>
          <cell r="D20">
            <v>1060847.21</v>
          </cell>
          <cell r="E20">
            <v>0</v>
          </cell>
        </row>
      </sheetData>
      <sheetData sheetId="31">
        <row r="20">
          <cell r="B20">
            <v>120957.06</v>
          </cell>
          <cell r="C20">
            <v>184968</v>
          </cell>
          <cell r="D20">
            <v>348353.26</v>
          </cell>
          <cell r="E20">
            <v>0</v>
          </cell>
        </row>
      </sheetData>
      <sheetData sheetId="32">
        <row r="20">
          <cell r="B20">
            <v>14240.44</v>
          </cell>
          <cell r="C20">
            <v>162693.23000000001</v>
          </cell>
          <cell r="E20">
            <v>0</v>
          </cell>
        </row>
      </sheetData>
      <sheetData sheetId="33">
        <row r="20">
          <cell r="B20">
            <v>442021.31</v>
          </cell>
          <cell r="D20">
            <v>888960.58000000007</v>
          </cell>
          <cell r="E20">
            <v>0</v>
          </cell>
        </row>
      </sheetData>
      <sheetData sheetId="34">
        <row r="20">
          <cell r="B20">
            <v>204525.16999999998</v>
          </cell>
          <cell r="C20">
            <v>350204.37</v>
          </cell>
          <cell r="D20">
            <v>206403.06</v>
          </cell>
          <cell r="E20">
            <v>0</v>
          </cell>
        </row>
      </sheetData>
      <sheetData sheetId="35">
        <row r="20">
          <cell r="B20">
            <v>29259</v>
          </cell>
          <cell r="C20">
            <v>96526</v>
          </cell>
          <cell r="D20">
            <v>150287</v>
          </cell>
          <cell r="E20">
            <v>0</v>
          </cell>
        </row>
      </sheetData>
      <sheetData sheetId="36">
        <row r="20">
          <cell r="B20">
            <v>290307</v>
          </cell>
          <cell r="C20">
            <v>488980</v>
          </cell>
          <cell r="D20">
            <v>1013707.84</v>
          </cell>
          <cell r="E20">
            <v>0</v>
          </cell>
        </row>
      </sheetData>
      <sheetData sheetId="37">
        <row r="20">
          <cell r="B20">
            <v>40034</v>
          </cell>
          <cell r="C20">
            <v>81830</v>
          </cell>
          <cell r="E20">
            <v>0</v>
          </cell>
        </row>
      </sheetData>
      <sheetData sheetId="38">
        <row r="20">
          <cell r="B20">
            <v>1193114</v>
          </cell>
          <cell r="C20">
            <v>772885</v>
          </cell>
          <cell r="D20">
            <v>2789296.5</v>
          </cell>
          <cell r="E20">
            <v>0</v>
          </cell>
        </row>
      </sheetData>
      <sheetData sheetId="39"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753421D-D8E2-42AD-A0C8-14077AE86D6D}" name="Table2089" displayName="Table2089" ref="A2:Q31" totalsRowShown="0" headerRowDxfId="43" dataDxfId="41" headerRowBorderDxfId="42" tableBorderDxfId="40" headerRowCellStyle="20% - Accent1">
  <autoFilter ref="A2:Q31" xr:uid="{7DC0A715-D245-4392-8F5F-46A05D943E3C}"/>
  <tableColumns count="17">
    <tableColumn id="1" xr3:uid="{01E41358-7783-4D28-B7F8-AB19515CDC7F}" name="#" dataDxfId="39" dataCellStyle="40% - Accent1"/>
    <tableColumn id="2" xr3:uid="{909A1A52-A5A4-4F9E-BBCD-58C1D280EFB8}" name="Board" dataDxfId="38" dataCellStyle="40% - Accent1"/>
    <tableColumn id="3" xr3:uid="{6E48A659-2C45-459C-ACD2-24E037DF3C8B}" name="Expenditures 1" dataDxfId="37"/>
    <tableColumn id="4" xr3:uid="{0737F8F0-9789-4D8B-B199-44CA65F4E268}" name="%" dataDxfId="36" dataCellStyle="Percent"/>
    <tableColumn id="5" xr3:uid="{7943D1B5-FC18-46A9-BA1F-1DD76AAF66AC}" name="Expenditures 2" dataDxfId="35"/>
    <tableColumn id="6" xr3:uid="{C6A9362F-7A1E-4941-884E-AF9103DE608D}" name="%_x000a_2" dataDxfId="34" dataCellStyle="Percent">
      <calculatedColumnFormula>Table2089[[#This Row],[Expenditures 2]]/Table2089[[#This Row],[YTD
]]</calculatedColumnFormula>
    </tableColumn>
    <tableColumn id="7" xr3:uid="{8174ED18-B83A-45E7-ABD9-746BC14230D4}" name="Expenditures 3" dataDxfId="33"/>
    <tableColumn id="8" xr3:uid="{FB1228F2-1D3D-45C4-BCD0-191FE2AEBD8C}" name="%_x000a_3" dataDxfId="32" dataCellStyle="Percent"/>
    <tableColumn id="9" xr3:uid="{45D125A2-8898-4AE0-A327-3985D0BCD3F4}" name="Expenditures_x000a_4" dataDxfId="31"/>
    <tableColumn id="10" xr3:uid="{6BD3254A-5DCC-4B69-B012-6D23C38F28AB}" name="%_x000a_4" dataDxfId="30" dataCellStyle="Percent">
      <calculatedColumnFormula>Table2089[[#This Row],[Expenditures
4]]/Table2089[[#This Row],[YTD
]]</calculatedColumnFormula>
    </tableColumn>
    <tableColumn id="11" xr3:uid="{D024E041-B358-4CBF-AC82-56C982C46DAF}" name="Expenditures_x000a_5" dataDxfId="29"/>
    <tableColumn id="12" xr3:uid="{1EFF6284-2129-435F-8D02-3117B0E423DC}" name="%_x000a_5" dataDxfId="28" dataCellStyle="Percent">
      <calculatedColumnFormula>Table2089[[#This Row],[Expenditures
5]]/Table2089[[#This Row],[YTD
]]</calculatedColumnFormula>
    </tableColumn>
    <tableColumn id="13" xr3:uid="{E1233942-9367-40B2-B13B-F923662B8C31}" name="Expenditures_x000a_6" dataDxfId="27"/>
    <tableColumn id="14" xr3:uid="{AE283011-C4B2-4F6A-935A-716C9A9538EA}" name="%_x000a_6" dataDxfId="26">
      <calculatedColumnFormula>Table2089[[#This Row],[Expenditures
6]]/Table2089[[#This Row],[YTD
]]</calculatedColumnFormula>
    </tableColumn>
    <tableColumn id="15" xr3:uid="{2F9204FD-25E8-4206-9C00-B90A5439D20E}" name="Expenditures_x000a_7" dataDxfId="25"/>
    <tableColumn id="16" xr3:uid="{DDBDF8D4-3264-410A-B872-67A037928D10}" name="%_x000a_7" dataDxfId="24" dataCellStyle="Percent">
      <calculatedColumnFormula>Table2089[[#This Row],[Expenditures
7]]/Table2089[[#This Row],[YTD
]]</calculatedColumnFormula>
    </tableColumn>
    <tableColumn id="17" xr3:uid="{AF0AD92C-C8D9-45BB-9A6B-DCC860BDF390}" name="YTD_x000a_" dataDxfId="23">
      <calculatedColumnFormula>SUM(O3,M3,K3,I3,G3,E3,C3)</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C1C4C7-096A-4022-95CB-43D01DDB37BD}" name="Table202290" displayName="Table202290" ref="A1:I30" totalsRowShown="0" headerRowDxfId="22" dataDxfId="21" tableBorderDxfId="20" headerRowCellStyle="Quality Category Heading">
  <autoFilter ref="A1:I30" xr:uid="{7DC0A715-D245-4392-8F5F-46A05D943E3C}"/>
  <sortState xmlns:xlrd2="http://schemas.microsoft.com/office/spreadsheetml/2017/richdata2" ref="A2:I30">
    <sortCondition ref="A1:A30"/>
  </sortState>
  <tableColumns count="9">
    <tableColumn id="1" xr3:uid="{343DFD58-F35B-43F0-A650-4F5071D2E9AE}" name="#" dataDxfId="19" dataCellStyle="40% - Accent1"/>
    <tableColumn id="2" xr3:uid="{1AE28D3E-A516-4580-B07D-7971ECA66C84}" name="Board" dataDxfId="18" dataCellStyle="40% - Accent1"/>
    <tableColumn id="3" xr3:uid="{25606EE7-5DCA-499B-B398-F63EAF08D744}" name="Q1" dataDxfId="17" dataCellStyle="Currency"/>
    <tableColumn id="5" xr3:uid="{C2E7E37C-770E-40B2-91E7-531C880058CA}" name="Q2" dataDxfId="16" dataCellStyle="Currency"/>
    <tableColumn id="7" xr3:uid="{4BA29D51-D2CC-410C-A584-EE53B17972F0}" name="Q3" dataDxfId="15" dataCellStyle="Currency"/>
    <tableColumn id="9" xr3:uid="{4B8BD2A2-F047-461E-8748-D9208D33A5AA}" name="Q4" dataDxfId="14" dataCellStyle="Currency"/>
    <tableColumn id="11" xr3:uid="{860123B8-152E-4DF4-8F07-4F0AAEA79384}" name="YTD Expended" dataDxfId="13" dataCellStyle="Currency">
      <calculatedColumnFormula>SUM(Table202290[[#This Row],[Q1]:[Q4]])</calculatedColumnFormula>
    </tableColumn>
    <tableColumn id="19" xr3:uid="{0B904BEF-C77A-4C85-811B-F93702B7F98C}" name="Total Planned" dataDxfId="12" dataCellStyle="Currency"/>
    <tableColumn id="12" xr3:uid="{B544A27F-29FF-4228-949F-EE60D2AD683F}" name="YTD % Expended of Planned" dataDxfId="11" dataCellStyle="Percent">
      <calculatedColumnFormula>Table202290[[#This Row],[YTD Expended]]/Table202290[[#This Row],[Total Planned]]</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BC5F749-9E94-4211-9B6F-65753781FE4D}" name="Table491" displayName="Table491" ref="A1:I767" totalsRowShown="0" headerRowDxfId="10" dataDxfId="9">
  <autoFilter ref="A1:I767" xr:uid="{C5319488-CD05-48BF-BFBE-99560D01CDC4}">
    <filterColumn colId="1">
      <filters>
        <filter val="Tarrant"/>
      </filters>
    </filterColumn>
  </autoFilter>
  <sortState xmlns:xlrd2="http://schemas.microsoft.com/office/spreadsheetml/2017/richdata2" ref="A2:I767">
    <sortCondition ref="B1:B767"/>
  </sortState>
  <tableColumns count="9">
    <tableColumn id="8" xr3:uid="{BF46739D-4A15-433F-9D2E-999423D7DB75}" name="Board Number" dataDxfId="8"/>
    <tableColumn id="2" xr3:uid="{4C8A7BFC-036C-43B9-9072-17A167BF53EA}" name="Board" dataDxfId="7"/>
    <tableColumn id="1" xr3:uid="{80D7F50E-9377-43D6-A606-3CF7F6E83380}" name="Quarter" dataDxfId="6"/>
    <tableColumn id="3" xr3:uid="{38621A98-C230-452E-B2E3-E5F9EF53EBFC}" name="Activity Category" dataDxfId="5"/>
    <tableColumn id="4" xr3:uid="{29B765D6-BC30-455F-89CA-F167E401724A}" name="Activity Description:" dataDxfId="4"/>
    <tableColumn id="5" xr3:uid="{38E7D38B-4D0E-4F05-932B-9705D471EF05}" name="Project Status " dataDxfId="3"/>
    <tableColumn id="6" xr3:uid="{803576A7-17DB-4888-A666-9904F8216A5D}" name="Number of Participants _x000a_(if applicable)" dataDxfId="2"/>
    <tableColumn id="7" xr3:uid="{01BED4B1-FEAA-458E-BE13-65A67211795B}" name="Measurable Outcome(s)" dataDxfId="1"/>
    <tableColumn id="9" xr3:uid="{162EC8E0-1C26-49CA-9420-29BA63A1C299}" name="Column1"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EC1BA6-62D5-45EF-8214-6752F88A939D}">
  <sheetPr>
    <tabColor theme="4" tint="-0.499984740745262"/>
  </sheetPr>
  <dimension ref="A1:Q33"/>
  <sheetViews>
    <sheetView showGridLines="0" showWhiteSpace="0" topLeftCell="A7" zoomScaleNormal="100" zoomScalePageLayoutView="115" workbookViewId="0">
      <selection activeCell="A3" sqref="A3"/>
    </sheetView>
  </sheetViews>
  <sheetFormatPr defaultColWidth="0" defaultRowHeight="15.5" zeroHeight="1" x14ac:dyDescent="0.35"/>
  <cols>
    <col min="1" max="1" width="4.453125" style="9" customWidth="1"/>
    <col min="2" max="2" width="14.6328125" style="9" customWidth="1"/>
    <col min="3" max="3" width="20.1796875" style="9" bestFit="1" customWidth="1"/>
    <col min="4" max="4" width="7.36328125" style="9" bestFit="1" customWidth="1"/>
    <col min="5" max="5" width="20.1796875" style="9" bestFit="1" customWidth="1"/>
    <col min="6" max="6" width="7.36328125" style="9" bestFit="1" customWidth="1"/>
    <col min="7" max="7" width="20.1796875" style="9" bestFit="1" customWidth="1"/>
    <col min="8" max="8" width="7.36328125" style="9" bestFit="1" customWidth="1"/>
    <col min="9" max="9" width="17.453125" style="9" bestFit="1" customWidth="1"/>
    <col min="10" max="10" width="7.36328125" style="9" bestFit="1" customWidth="1"/>
    <col min="11" max="11" width="17.453125" style="9" bestFit="1" customWidth="1"/>
    <col min="12" max="12" width="7.36328125" style="9" bestFit="1" customWidth="1"/>
    <col min="13" max="13" width="17.453125" style="9" bestFit="1" customWidth="1"/>
    <col min="14" max="14" width="7.36328125" style="9" bestFit="1" customWidth="1"/>
    <col min="15" max="15" width="17.453125" style="9" bestFit="1" customWidth="1"/>
    <col min="16" max="16" width="7.36328125" style="9" bestFit="1" customWidth="1"/>
    <col min="17" max="17" width="14.81640625" style="9" bestFit="1" customWidth="1"/>
    <col min="18" max="16384" width="8.453125" style="9" hidden="1"/>
  </cols>
  <sheetData>
    <row r="1" spans="1:17" s="4" customFormat="1" ht="26.75" customHeight="1" thickBot="1" x14ac:dyDescent="0.4">
      <c r="A1" s="3"/>
      <c r="B1" s="3"/>
      <c r="C1" s="170" t="s">
        <v>0</v>
      </c>
      <c r="D1" s="171"/>
      <c r="E1" s="172" t="s">
        <v>1</v>
      </c>
      <c r="F1" s="173"/>
      <c r="G1" s="174" t="s">
        <v>2</v>
      </c>
      <c r="H1" s="175"/>
      <c r="I1" s="176" t="s">
        <v>3</v>
      </c>
      <c r="J1" s="177"/>
      <c r="K1" s="178" t="s">
        <v>4</v>
      </c>
      <c r="L1" s="179"/>
      <c r="M1" s="152" t="s">
        <v>5</v>
      </c>
      <c r="N1" s="153"/>
      <c r="O1" s="154" t="s">
        <v>6</v>
      </c>
      <c r="P1" s="155"/>
      <c r="Q1" s="94" t="s">
        <v>7</v>
      </c>
    </row>
    <row r="2" spans="1:17" s="5" customFormat="1" ht="16.5" customHeight="1" thickBot="1" x14ac:dyDescent="0.4">
      <c r="A2" s="105" t="s">
        <v>8</v>
      </c>
      <c r="B2" s="106" t="s">
        <v>9</v>
      </c>
      <c r="C2" s="95" t="s">
        <v>10</v>
      </c>
      <c r="D2" s="96" t="s">
        <v>11</v>
      </c>
      <c r="E2" s="97" t="s">
        <v>12</v>
      </c>
      <c r="F2" s="97" t="s">
        <v>13</v>
      </c>
      <c r="G2" s="98" t="s">
        <v>14</v>
      </c>
      <c r="H2" s="99" t="s">
        <v>15</v>
      </c>
      <c r="I2" s="97" t="s">
        <v>16</v>
      </c>
      <c r="J2" s="97" t="s">
        <v>17</v>
      </c>
      <c r="K2" s="100" t="s">
        <v>18</v>
      </c>
      <c r="L2" s="100" t="s">
        <v>19</v>
      </c>
      <c r="M2" s="97" t="s">
        <v>20</v>
      </c>
      <c r="N2" s="97" t="s">
        <v>21</v>
      </c>
      <c r="O2" s="100" t="s">
        <v>22</v>
      </c>
      <c r="P2" s="99" t="s">
        <v>23</v>
      </c>
      <c r="Q2" s="101" t="s">
        <v>24</v>
      </c>
    </row>
    <row r="3" spans="1:17" x14ac:dyDescent="0.35">
      <c r="A3" s="102">
        <v>1</v>
      </c>
      <c r="B3" s="6" t="s">
        <v>25</v>
      </c>
      <c r="C3" s="91">
        <v>65303</v>
      </c>
      <c r="D3" s="7">
        <f>Table2089[[#This Row],[Expenditures 1]]/Table2089[[#This Row],[YTD
]]</f>
        <v>9.9890203835335326E-2</v>
      </c>
      <c r="E3" s="91">
        <v>115039.78</v>
      </c>
      <c r="F3" s="7">
        <f>Table2089[[#This Row],[Expenditures 2]]/Table2089[[#This Row],[YTD
]]</f>
        <v>0.17596966561064778</v>
      </c>
      <c r="G3" s="91">
        <v>473405.01</v>
      </c>
      <c r="H3" s="7">
        <f>Table2089[[#This Row],[Expenditures 3]]/Table2089[[#This Row],[YTD
]]</f>
        <v>0.72414013055401683</v>
      </c>
      <c r="I3" s="91">
        <v>0</v>
      </c>
      <c r="J3" s="7">
        <f>Table2089[[#This Row],[Expenditures
4]]/Table2089[[#This Row],[YTD
]]</f>
        <v>0</v>
      </c>
      <c r="K3" s="91">
        <v>0</v>
      </c>
      <c r="L3" s="7">
        <f>Table2089[[#This Row],[Expenditures
5]]/Table2089[[#This Row],[YTD
]]</f>
        <v>0</v>
      </c>
      <c r="M3" s="91">
        <v>0</v>
      </c>
      <c r="N3" s="8">
        <f>Table2089[[#This Row],[Expenditures
6]]/Table2089[[#This Row],[YTD
]]</f>
        <v>0</v>
      </c>
      <c r="O3" s="91">
        <v>0</v>
      </c>
      <c r="P3" s="7">
        <f>Table2089[[#This Row],[Expenditures
7]]/Table2089[[#This Row],[YTD
]]</f>
        <v>0</v>
      </c>
      <c r="Q3" s="103">
        <f>SUM(O3,M3,K3,I3,G3,E3,C3)</f>
        <v>653747.79</v>
      </c>
    </row>
    <row r="4" spans="1:17" x14ac:dyDescent="0.35">
      <c r="A4" s="104">
        <v>2</v>
      </c>
      <c r="B4" s="10" t="s">
        <v>26</v>
      </c>
      <c r="C4" s="92">
        <v>16799.059999999998</v>
      </c>
      <c r="D4" s="7">
        <f>Table2089[[#This Row],[Expenditures 1]]/Table2089[[#This Row],[YTD
]]</f>
        <v>3.3604097496862738E-2</v>
      </c>
      <c r="E4" s="92">
        <v>60290</v>
      </c>
      <c r="F4" s="7">
        <f>Table2089[[#This Row],[Expenditures 2]]/Table2089[[#This Row],[YTD
]]</f>
        <v>0.12060145258638606</v>
      </c>
      <c r="G4" s="92">
        <v>422822</v>
      </c>
      <c r="H4" s="7">
        <f>Table2089[[#This Row],[Expenditures 3]]/Table2089[[#This Row],[YTD
]]</f>
        <v>0.84579444991675123</v>
      </c>
      <c r="I4" s="92">
        <v>0</v>
      </c>
      <c r="J4" s="7">
        <f>Table2089[[#This Row],[Expenditures
4]]/Table2089[[#This Row],[YTD
]]</f>
        <v>0</v>
      </c>
      <c r="K4" s="92">
        <v>0</v>
      </c>
      <c r="L4" s="7">
        <f>Table2089[[#This Row],[Expenditures
5]]/Table2089[[#This Row],[YTD
]]</f>
        <v>0</v>
      </c>
      <c r="M4" s="92">
        <v>0</v>
      </c>
      <c r="N4" s="8">
        <f>Table2089[[#This Row],[Expenditures
6]]/Table2089[[#This Row],[YTD
]]</f>
        <v>0</v>
      </c>
      <c r="O4" s="92">
        <v>0</v>
      </c>
      <c r="P4" s="7">
        <f>Table2089[[#This Row],[Expenditures
7]]/Table2089[[#This Row],[YTD
]]</f>
        <v>0</v>
      </c>
      <c r="Q4" s="103">
        <f t="shared" ref="Q4:Q30" si="0">SUM(O4,M4,K4,I4,G4,E4,C4)</f>
        <v>499911.06</v>
      </c>
    </row>
    <row r="5" spans="1:17" x14ac:dyDescent="0.35">
      <c r="A5" s="104">
        <v>3</v>
      </c>
      <c r="B5" s="10" t="s">
        <v>27</v>
      </c>
      <c r="C5" s="91">
        <v>6160</v>
      </c>
      <c r="D5" s="7">
        <f>Table2089[[#This Row],[Expenditures 1]]/Table2089[[#This Row],[YTD
]]</f>
        <v>2.0956016179677427E-2</v>
      </c>
      <c r="E5" s="92">
        <v>22399</v>
      </c>
      <c r="F5" s="7">
        <f>Table2089[[#This Row],[Expenditures 2]]/Table2089[[#This Row],[YTD
]]</f>
        <v>7.620029324814849E-2</v>
      </c>
      <c r="G5" s="92">
        <v>265390</v>
      </c>
      <c r="H5" s="7">
        <f>Table2089[[#This Row],[Expenditures 3]]/Table2089[[#This Row],[YTD
]]</f>
        <v>0.90284369057217406</v>
      </c>
      <c r="I5" s="92">
        <v>0</v>
      </c>
      <c r="J5" s="7">
        <f>Table2089[[#This Row],[Expenditures
4]]/Table2089[[#This Row],[YTD
]]</f>
        <v>0</v>
      </c>
      <c r="K5" s="92">
        <v>0</v>
      </c>
      <c r="L5" s="7">
        <f>Table2089[[#This Row],[Expenditures
5]]/Table2089[[#This Row],[YTD
]]</f>
        <v>0</v>
      </c>
      <c r="M5" s="92">
        <v>0</v>
      </c>
      <c r="N5" s="8">
        <f>Table2089[[#This Row],[Expenditures
6]]/Table2089[[#This Row],[YTD
]]</f>
        <v>0</v>
      </c>
      <c r="O5" s="92">
        <v>0</v>
      </c>
      <c r="P5" s="7">
        <f>Table2089[[#This Row],[Expenditures
7]]/Table2089[[#This Row],[YTD
]]</f>
        <v>0</v>
      </c>
      <c r="Q5" s="103">
        <f t="shared" si="0"/>
        <v>293949</v>
      </c>
    </row>
    <row r="6" spans="1:17" x14ac:dyDescent="0.35">
      <c r="A6" s="104">
        <v>4</v>
      </c>
      <c r="B6" s="10" t="s">
        <v>28</v>
      </c>
      <c r="C6" s="92">
        <v>0</v>
      </c>
      <c r="D6" s="7">
        <f>Table2089[[#This Row],[Expenditures 1]]/Table2089[[#This Row],[YTD
]]</f>
        <v>0</v>
      </c>
      <c r="E6" s="92">
        <v>103760</v>
      </c>
      <c r="F6" s="7">
        <f>Table2089[[#This Row],[Expenditures 2]]/Table2089[[#This Row],[YTD
]]</f>
        <v>3.8652352926933677E-2</v>
      </c>
      <c r="G6" s="92">
        <v>2274223</v>
      </c>
      <c r="H6" s="7">
        <f>Table2089[[#This Row],[Expenditures 3]]/Table2089[[#This Row],[YTD
]]</f>
        <v>0.84718648834377297</v>
      </c>
      <c r="I6" s="92">
        <v>0</v>
      </c>
      <c r="J6" s="7">
        <f>Table2089[[#This Row],[Expenditures
4]]/Table2089[[#This Row],[YTD
]]</f>
        <v>0</v>
      </c>
      <c r="K6" s="92">
        <v>32661</v>
      </c>
      <c r="L6" s="7">
        <f>Table2089[[#This Row],[Expenditures
5]]/Table2089[[#This Row],[YTD
]]</f>
        <v>1.2166774276663269E-2</v>
      </c>
      <c r="M6" s="92">
        <v>1.0455154211603954E-2</v>
      </c>
      <c r="N6" s="8">
        <f>Table2089[[#This Row],[Expenditures
6]]/Table2089[[#This Row],[YTD
]]</f>
        <v>3.894721573751282E-9</v>
      </c>
      <c r="O6" s="92">
        <v>273798</v>
      </c>
      <c r="P6" s="7">
        <f>Table2089[[#This Row],[Expenditures
7]]/Table2089[[#This Row],[YTD
]]</f>
        <v>0.10199438055790849</v>
      </c>
      <c r="Q6" s="103">
        <f t="shared" si="0"/>
        <v>2684442.0104551543</v>
      </c>
    </row>
    <row r="7" spans="1:17" x14ac:dyDescent="0.35">
      <c r="A7" s="104">
        <v>5</v>
      </c>
      <c r="B7" s="10" t="s">
        <v>29</v>
      </c>
      <c r="C7" s="92">
        <v>487737</v>
      </c>
      <c r="D7" s="7">
        <f>Table2089[[#This Row],[Expenditures 1]]/Table2089[[#This Row],[YTD
]]</f>
        <v>0.12443257075917578</v>
      </c>
      <c r="E7" s="92">
        <v>182934.16999999998</v>
      </c>
      <c r="F7" s="7">
        <f>Table2089[[#This Row],[Expenditures 2]]/Table2089[[#This Row],[YTD
]]</f>
        <v>4.6670580769546069E-2</v>
      </c>
      <c r="G7" s="92">
        <v>2955185</v>
      </c>
      <c r="H7" s="7">
        <f>Table2089[[#This Row],[Expenditures 3]]/Table2089[[#This Row],[YTD
]]</f>
        <v>0.75393350641627532</v>
      </c>
      <c r="I7" s="92">
        <v>0</v>
      </c>
      <c r="J7" s="7">
        <f>Table2089[[#This Row],[Expenditures
4]]/Table2089[[#This Row],[YTD
]]</f>
        <v>0</v>
      </c>
      <c r="K7" s="92">
        <v>246303</v>
      </c>
      <c r="L7" s="7">
        <f>Table2089[[#This Row],[Expenditures
5]]/Table2089[[#This Row],[YTD
]]</f>
        <v>6.2837380546682475E-2</v>
      </c>
      <c r="M7" s="92">
        <v>0</v>
      </c>
      <c r="N7" s="8">
        <f>Table2089[[#This Row],[Expenditures
6]]/Table2089[[#This Row],[YTD
]]</f>
        <v>0</v>
      </c>
      <c r="O7" s="92">
        <v>47530</v>
      </c>
      <c r="P7" s="7">
        <f>Table2089[[#This Row],[Expenditures
7]]/Table2089[[#This Row],[YTD
]]</f>
        <v>1.2125961508320314E-2</v>
      </c>
      <c r="Q7" s="103">
        <f t="shared" si="0"/>
        <v>3919689.17</v>
      </c>
    </row>
    <row r="8" spans="1:17" x14ac:dyDescent="0.35">
      <c r="A8" s="104">
        <v>6</v>
      </c>
      <c r="B8" s="10" t="s">
        <v>30</v>
      </c>
      <c r="C8" s="92">
        <v>9556</v>
      </c>
      <c r="D8" s="7">
        <f>Table2089[[#This Row],[Expenditures 1]]/Table2089[[#This Row],[YTD
]]</f>
        <v>2.6886721899260033E-3</v>
      </c>
      <c r="E8" s="92">
        <v>320868.39</v>
      </c>
      <c r="F8" s="7">
        <f>Table2089[[#This Row],[Expenditures 2]]/Table2089[[#This Row],[YTD
]]</f>
        <v>9.0279396904492562E-2</v>
      </c>
      <c r="G8" s="92">
        <v>2971961.5199999996</v>
      </c>
      <c r="H8" s="7">
        <f>Table2089[[#This Row],[Expenditures 3]]/Table2089[[#This Row],[YTD
]]</f>
        <v>0.83618985855527539</v>
      </c>
      <c r="I8" s="92">
        <v>640</v>
      </c>
      <c r="J8" s="7">
        <f>Table2089[[#This Row],[Expenditures
4]]/Table2089[[#This Row],[YTD
]]</f>
        <v>1.800701341097365E-4</v>
      </c>
      <c r="K8" s="92">
        <v>0</v>
      </c>
      <c r="L8" s="7">
        <f>Table2089[[#This Row],[Expenditures
5]]/Table2089[[#This Row],[YTD
]]</f>
        <v>0</v>
      </c>
      <c r="M8" s="92">
        <v>0</v>
      </c>
      <c r="N8" s="8">
        <f>Table2089[[#This Row],[Expenditures
6]]/Table2089[[#This Row],[YTD
]]</f>
        <v>0</v>
      </c>
      <c r="O8" s="92">
        <v>251144.82</v>
      </c>
      <c r="P8" s="7">
        <f>Table2089[[#This Row],[Expenditures
7]]/Table2089[[#This Row],[YTD
]]</f>
        <v>7.0662002216196312E-2</v>
      </c>
      <c r="Q8" s="103">
        <f t="shared" si="0"/>
        <v>3554170.7299999995</v>
      </c>
    </row>
    <row r="9" spans="1:17" x14ac:dyDescent="0.35">
      <c r="A9" s="104">
        <v>7</v>
      </c>
      <c r="B9" s="10" t="s">
        <v>31</v>
      </c>
      <c r="C9" s="92">
        <v>56367</v>
      </c>
      <c r="D9" s="7">
        <f>Table2089[[#This Row],[Expenditures 1]]/Table2089[[#This Row],[YTD
]]</f>
        <v>0.11828189395401932</v>
      </c>
      <c r="E9" s="92">
        <v>14468</v>
      </c>
      <c r="F9" s="7">
        <f>Table2089[[#This Row],[Expenditures 2]]/Table2089[[#This Row],[YTD
]]</f>
        <v>3.0360005707714646E-2</v>
      </c>
      <c r="G9" s="92">
        <v>398738</v>
      </c>
      <c r="H9" s="7">
        <f>Table2089[[#This Row],[Expenditures 3]]/Table2089[[#This Row],[YTD
]]</f>
        <v>0.83672158943065544</v>
      </c>
      <c r="I9" s="92">
        <v>0</v>
      </c>
      <c r="J9" s="7">
        <f>Table2089[[#This Row],[Expenditures
4]]/Table2089[[#This Row],[YTD
]]</f>
        <v>0</v>
      </c>
      <c r="K9" s="92">
        <v>0</v>
      </c>
      <c r="L9" s="7">
        <f>Table2089[[#This Row],[Expenditures
5]]/Table2089[[#This Row],[YTD
]]</f>
        <v>0</v>
      </c>
      <c r="M9" s="92">
        <v>0</v>
      </c>
      <c r="N9" s="8">
        <f>Table2089[[#This Row],[Expenditures
6]]/Table2089[[#This Row],[YTD
]]</f>
        <v>0</v>
      </c>
      <c r="O9" s="92">
        <v>6975</v>
      </c>
      <c r="P9" s="7">
        <f>Table2089[[#This Row],[Expenditures
7]]/Table2089[[#This Row],[YTD
]]</f>
        <v>1.4636510907610567E-2</v>
      </c>
      <c r="Q9" s="103">
        <f t="shared" si="0"/>
        <v>476548</v>
      </c>
    </row>
    <row r="10" spans="1:17" x14ac:dyDescent="0.35">
      <c r="A10" s="104">
        <v>8</v>
      </c>
      <c r="B10" s="10" t="s">
        <v>32</v>
      </c>
      <c r="C10" s="92">
        <v>147433</v>
      </c>
      <c r="D10" s="7">
        <f>Table2089[[#This Row],[Expenditures 1]]/Table2089[[#This Row],[YTD
]]</f>
        <v>0.11102166772342063</v>
      </c>
      <c r="E10" s="92">
        <v>119749</v>
      </c>
      <c r="F10" s="7">
        <f>Table2089[[#This Row],[Expenditures 2]]/Table2089[[#This Row],[YTD
]]</f>
        <v>9.0174748449885017E-2</v>
      </c>
      <c r="G10" s="92">
        <v>1009617</v>
      </c>
      <c r="H10" s="7">
        <f>Table2089[[#This Row],[Expenditures 3]]/Table2089[[#This Row],[YTD
]]</f>
        <v>0.76027322988690971</v>
      </c>
      <c r="I10" s="92">
        <v>37000</v>
      </c>
      <c r="J10" s="7">
        <f>Table2089[[#This Row],[Expenditures
4]]/Table2089[[#This Row],[YTD
]]</f>
        <v>2.7862159121543776E-2</v>
      </c>
      <c r="K10" s="92">
        <v>14167</v>
      </c>
      <c r="L10" s="7">
        <f>Table2089[[#This Row],[Expenditures
5]]/Table2089[[#This Row],[YTD
]]</f>
        <v>1.0668194818240828E-2</v>
      </c>
      <c r="M10" s="92">
        <v>0</v>
      </c>
      <c r="N10" s="8">
        <f>Table2089[[#This Row],[Expenditures
6]]/Table2089[[#This Row],[YTD
]]</f>
        <v>0</v>
      </c>
      <c r="O10" s="92">
        <v>0</v>
      </c>
      <c r="P10" s="7">
        <f>Table2089[[#This Row],[Expenditures
7]]/Table2089[[#This Row],[YTD
]]</f>
        <v>0</v>
      </c>
      <c r="Q10" s="103">
        <f t="shared" si="0"/>
        <v>1327966</v>
      </c>
    </row>
    <row r="11" spans="1:17" x14ac:dyDescent="0.35">
      <c r="A11" s="104">
        <v>9</v>
      </c>
      <c r="B11" s="10" t="s">
        <v>33</v>
      </c>
      <c r="C11" s="92">
        <v>1230</v>
      </c>
      <c r="D11" s="7">
        <f>Table2089[[#This Row],[Expenditures 1]]/Table2089[[#This Row],[YTD
]]</f>
        <v>4.8789150467049014E-3</v>
      </c>
      <c r="E11" s="92">
        <v>40586</v>
      </c>
      <c r="F11" s="7">
        <f>Table2089[[#This Row],[Expenditures 2]]/Table2089[[#This Row],[YTD
]]</f>
        <v>0.16098833015086597</v>
      </c>
      <c r="G11" s="92">
        <v>210289.23</v>
      </c>
      <c r="H11" s="7">
        <f>Table2089[[#This Row],[Expenditures 3]]/Table2089[[#This Row],[YTD
]]</f>
        <v>0.8341327548024291</v>
      </c>
      <c r="I11" s="92">
        <v>0</v>
      </c>
      <c r="J11" s="7">
        <f>Table2089[[#This Row],[Expenditures
4]]/Table2089[[#This Row],[YTD
]]</f>
        <v>0</v>
      </c>
      <c r="K11" s="92">
        <v>0</v>
      </c>
      <c r="L11" s="7">
        <f>Table2089[[#This Row],[Expenditures
5]]/Table2089[[#This Row],[YTD
]]</f>
        <v>0</v>
      </c>
      <c r="M11" s="92">
        <v>0</v>
      </c>
      <c r="N11" s="8">
        <f>Table2089[[#This Row],[Expenditures
6]]/Table2089[[#This Row],[YTD
]]</f>
        <v>0</v>
      </c>
      <c r="O11" s="92">
        <v>0</v>
      </c>
      <c r="P11" s="7">
        <f>Table2089[[#This Row],[Expenditures
7]]/Table2089[[#This Row],[YTD
]]</f>
        <v>0</v>
      </c>
      <c r="Q11" s="103">
        <f t="shared" si="0"/>
        <v>252105.23</v>
      </c>
    </row>
    <row r="12" spans="1:17" x14ac:dyDescent="0.35">
      <c r="A12" s="104">
        <v>10</v>
      </c>
      <c r="B12" s="10" t="s">
        <v>34</v>
      </c>
      <c r="C12" s="92">
        <v>0</v>
      </c>
      <c r="D12" s="7">
        <f>Table2089[[#This Row],[Expenditures 1]]/Table2089[[#This Row],[YTD
]]</f>
        <v>0</v>
      </c>
      <c r="E12" s="92">
        <v>59552</v>
      </c>
      <c r="F12" s="7">
        <f>Table2089[[#This Row],[Expenditures 2]]/Table2089[[#This Row],[YTD
]]</f>
        <v>0.17456484760766106</v>
      </c>
      <c r="G12" s="92">
        <v>204701.43</v>
      </c>
      <c r="H12" s="7">
        <f>Table2089[[#This Row],[Expenditures 3]]/Table2089[[#This Row],[YTD
]]</f>
        <v>0.6000415424002602</v>
      </c>
      <c r="I12" s="92">
        <v>0</v>
      </c>
      <c r="J12" s="7">
        <f>Table2089[[#This Row],[Expenditures
4]]/Table2089[[#This Row],[YTD
]]</f>
        <v>0</v>
      </c>
      <c r="K12" s="92">
        <v>0</v>
      </c>
      <c r="L12" s="7">
        <f>Table2089[[#This Row],[Expenditures
5]]/Table2089[[#This Row],[YTD
]]</f>
        <v>0</v>
      </c>
      <c r="M12" s="92">
        <v>0</v>
      </c>
      <c r="N12" s="8">
        <f>Table2089[[#This Row],[Expenditures
6]]/Table2089[[#This Row],[YTD
]]</f>
        <v>0</v>
      </c>
      <c r="O12" s="92">
        <v>76892</v>
      </c>
      <c r="P12" s="7">
        <f>Table2089[[#This Row],[Expenditures
7]]/Table2089[[#This Row],[YTD
]]</f>
        <v>0.22539360999207875</v>
      </c>
      <c r="Q12" s="103">
        <f t="shared" si="0"/>
        <v>341145.43</v>
      </c>
    </row>
    <row r="13" spans="1:17" x14ac:dyDescent="0.35">
      <c r="A13" s="104">
        <v>11</v>
      </c>
      <c r="B13" s="10" t="s">
        <v>35</v>
      </c>
      <c r="C13" s="92">
        <v>0</v>
      </c>
      <c r="D13" s="7">
        <f>Table2089[[#This Row],[Expenditures 1]]/Table2089[[#This Row],[YTD
]]</f>
        <v>0</v>
      </c>
      <c r="E13" s="92">
        <v>111670</v>
      </c>
      <c r="F13" s="7">
        <f>Table2089[[#This Row],[Expenditures 2]]/Table2089[[#This Row],[YTD
]]</f>
        <v>0.3232698102993582</v>
      </c>
      <c r="G13" s="92">
        <v>221542</v>
      </c>
      <c r="H13" s="7">
        <f>Table2089[[#This Row],[Expenditures 3]]/Table2089[[#This Row],[YTD
]]</f>
        <v>0.64133464953291319</v>
      </c>
      <c r="I13" s="92">
        <v>6115</v>
      </c>
      <c r="J13" s="7">
        <f>Table2089[[#This Row],[Expenditures
4]]/Table2089[[#This Row],[YTD
]]</f>
        <v>1.7702112384530989E-2</v>
      </c>
      <c r="K13" s="92">
        <v>0</v>
      </c>
      <c r="L13" s="7">
        <f>Table2089[[#This Row],[Expenditures
5]]/Table2089[[#This Row],[YTD
]]</f>
        <v>0</v>
      </c>
      <c r="M13" s="92">
        <v>0</v>
      </c>
      <c r="N13" s="8">
        <f>Table2089[[#This Row],[Expenditures
6]]/Table2089[[#This Row],[YTD
]]</f>
        <v>0</v>
      </c>
      <c r="O13" s="92">
        <v>6112</v>
      </c>
      <c r="P13" s="7">
        <f>Table2089[[#This Row],[Expenditures
7]]/Table2089[[#This Row],[YTD
]]</f>
        <v>1.7693427783197612E-2</v>
      </c>
      <c r="Q13" s="103">
        <f t="shared" si="0"/>
        <v>345439</v>
      </c>
    </row>
    <row r="14" spans="1:17" x14ac:dyDescent="0.35">
      <c r="A14" s="104">
        <v>12</v>
      </c>
      <c r="B14" s="10" t="s">
        <v>36</v>
      </c>
      <c r="C14" s="92">
        <v>1950</v>
      </c>
      <c r="D14" s="7">
        <f>Table2089[[#This Row],[Expenditures 1]]/Table2089[[#This Row],[YTD
]]</f>
        <v>3.7470225582287305E-2</v>
      </c>
      <c r="E14" s="92">
        <v>5165.12</v>
      </c>
      <c r="F14" s="7">
        <f>Table2089[[#This Row],[Expenditures 2]]/Table2089[[#This Row],[YTD
]]</f>
        <v>9.9250364902350674E-2</v>
      </c>
      <c r="G14" s="92">
        <v>44926.2</v>
      </c>
      <c r="H14" s="7">
        <f>Table2089[[#This Row],[Expenditures 3]]/Table2089[[#This Row],[YTD
]]</f>
        <v>0.86327940951536197</v>
      </c>
      <c r="I14" s="92">
        <v>0</v>
      </c>
      <c r="J14" s="7">
        <f>Table2089[[#This Row],[Expenditures
4]]/Table2089[[#This Row],[YTD
]]</f>
        <v>0</v>
      </c>
      <c r="K14" s="92">
        <v>0</v>
      </c>
      <c r="L14" s="7">
        <f>Table2089[[#This Row],[Expenditures
5]]/Table2089[[#This Row],[YTD
]]</f>
        <v>0</v>
      </c>
      <c r="M14" s="92">
        <v>0</v>
      </c>
      <c r="N14" s="8">
        <f>Table2089[[#This Row],[Expenditures
6]]/Table2089[[#This Row],[YTD
]]</f>
        <v>0</v>
      </c>
      <c r="O14" s="92">
        <v>0</v>
      </c>
      <c r="P14" s="7">
        <f>Table2089[[#This Row],[Expenditures
7]]/Table2089[[#This Row],[YTD
]]</f>
        <v>0</v>
      </c>
      <c r="Q14" s="103">
        <f t="shared" si="0"/>
        <v>52041.32</v>
      </c>
    </row>
    <row r="15" spans="1:17" x14ac:dyDescent="0.35">
      <c r="A15" s="104">
        <v>13</v>
      </c>
      <c r="B15" s="10" t="s">
        <v>37</v>
      </c>
      <c r="C15" s="92">
        <v>0</v>
      </c>
      <c r="D15" s="7">
        <f>Table2089[[#This Row],[Expenditures 1]]/Table2089[[#This Row],[YTD
]]</f>
        <v>0</v>
      </c>
      <c r="E15" s="92">
        <v>7058.03</v>
      </c>
      <c r="F15" s="7">
        <f>Table2089[[#This Row],[Expenditures 2]]/Table2089[[#This Row],[YTD
]]</f>
        <v>1.6901845499828524E-2</v>
      </c>
      <c r="G15" s="92">
        <v>391091.28</v>
      </c>
      <c r="H15" s="7">
        <f>Table2089[[#This Row],[Expenditures 3]]/Table2089[[#This Row],[YTD
]]</f>
        <v>0.93654523867002237</v>
      </c>
      <c r="I15" s="92">
        <v>0</v>
      </c>
      <c r="J15" s="7">
        <f>Table2089[[#This Row],[Expenditures
4]]/Table2089[[#This Row],[YTD
]]</f>
        <v>0</v>
      </c>
      <c r="K15" s="92">
        <v>0</v>
      </c>
      <c r="L15" s="7">
        <f>Table2089[[#This Row],[Expenditures
5]]/Table2089[[#This Row],[YTD
]]</f>
        <v>0</v>
      </c>
      <c r="M15" s="92">
        <v>0</v>
      </c>
      <c r="N15" s="8">
        <f>Table2089[[#This Row],[Expenditures
6]]/Table2089[[#This Row],[YTD
]]</f>
        <v>0</v>
      </c>
      <c r="O15" s="92">
        <v>19440</v>
      </c>
      <c r="P15" s="7">
        <f>Table2089[[#This Row],[Expenditures
7]]/Table2089[[#This Row],[YTD
]]</f>
        <v>4.6552915830148998E-2</v>
      </c>
      <c r="Q15" s="103">
        <f t="shared" si="0"/>
        <v>417589.31000000006</v>
      </c>
    </row>
    <row r="16" spans="1:17" x14ac:dyDescent="0.35">
      <c r="A16" s="104">
        <v>14</v>
      </c>
      <c r="B16" s="10" t="s">
        <v>38</v>
      </c>
      <c r="C16" s="92">
        <v>0</v>
      </c>
      <c r="D16" s="7">
        <f>Table2089[[#This Row],[Expenditures 1]]/Table2089[[#This Row],[YTD
]]</f>
        <v>0</v>
      </c>
      <c r="E16" s="92">
        <v>112522</v>
      </c>
      <c r="F16" s="7">
        <f>Table2089[[#This Row],[Expenditures 2]]/Table2089[[#This Row],[YTD
]]</f>
        <v>9.3500246310437171E-2</v>
      </c>
      <c r="G16" s="92">
        <v>1060788.68</v>
      </c>
      <c r="H16" s="7">
        <f>Table2089[[#This Row],[Expenditures 3]]/Table2089[[#This Row],[YTD
]]</f>
        <v>0.88146320598037287</v>
      </c>
      <c r="I16" s="92">
        <v>12000</v>
      </c>
      <c r="J16" s="7">
        <f>Table2089[[#This Row],[Expenditures
4]]/Table2089[[#This Row],[YTD
]]</f>
        <v>9.9714096418944392E-3</v>
      </c>
      <c r="K16" s="92">
        <v>18130</v>
      </c>
      <c r="L16" s="7">
        <f>Table2089[[#This Row],[Expenditures
5]]/Table2089[[#This Row],[YTD
]]</f>
        <v>1.5065138067295515E-2</v>
      </c>
      <c r="M16" s="92">
        <v>0</v>
      </c>
      <c r="N16" s="8">
        <f>Table2089[[#This Row],[Expenditures
6]]/Table2089[[#This Row],[YTD
]]</f>
        <v>0</v>
      </c>
      <c r="O16" s="92">
        <v>0</v>
      </c>
      <c r="P16" s="7">
        <f>Table2089[[#This Row],[Expenditures
7]]/Table2089[[#This Row],[YTD
]]</f>
        <v>0</v>
      </c>
      <c r="Q16" s="103">
        <f t="shared" si="0"/>
        <v>1203440.68</v>
      </c>
    </row>
    <row r="17" spans="1:17" x14ac:dyDescent="0.35">
      <c r="A17" s="104">
        <v>15</v>
      </c>
      <c r="B17" s="10" t="s">
        <v>39</v>
      </c>
      <c r="C17" s="92">
        <v>0</v>
      </c>
      <c r="D17" s="7">
        <f>Table2089[[#This Row],[Expenditures 1]]/Table2089[[#This Row],[YTD
]]</f>
        <v>0</v>
      </c>
      <c r="E17" s="92">
        <v>59387.25</v>
      </c>
      <c r="F17" s="7">
        <f>Table2089[[#This Row],[Expenditures 2]]/Table2089[[#This Row],[YTD
]]</f>
        <v>6.6288015353189386E-2</v>
      </c>
      <c r="G17" s="92">
        <v>759019.99</v>
      </c>
      <c r="H17" s="7">
        <f>Table2089[[#This Row],[Expenditures 3]]/Table2089[[#This Row],[YTD
]]</f>
        <v>0.84721768983237411</v>
      </c>
      <c r="I17" s="92">
        <v>77490</v>
      </c>
      <c r="J17" s="7">
        <f>Table2089[[#This Row],[Expenditures
4]]/Table2089[[#This Row],[YTD
]]</f>
        <v>8.6494294814436531E-2</v>
      </c>
      <c r="K17" s="92">
        <v>0</v>
      </c>
      <c r="L17" s="7">
        <f>Table2089[[#This Row],[Expenditures
5]]/Table2089[[#This Row],[YTD
]]</f>
        <v>0</v>
      </c>
      <c r="M17" s="92">
        <v>0</v>
      </c>
      <c r="N17" s="8">
        <f>Table2089[[#This Row],[Expenditures
6]]/Table2089[[#This Row],[YTD
]]</f>
        <v>0</v>
      </c>
      <c r="O17" s="92">
        <v>0</v>
      </c>
      <c r="P17" s="7">
        <f>Table2089[[#This Row],[Expenditures
7]]/Table2089[[#This Row],[YTD
]]</f>
        <v>0</v>
      </c>
      <c r="Q17" s="103">
        <f t="shared" si="0"/>
        <v>895897.24</v>
      </c>
    </row>
    <row r="18" spans="1:17" x14ac:dyDescent="0.35">
      <c r="A18" s="104">
        <v>16</v>
      </c>
      <c r="B18" s="10" t="s">
        <v>40</v>
      </c>
      <c r="C18" s="92">
        <v>0</v>
      </c>
      <c r="D18" s="7">
        <f>Table2089[[#This Row],[Expenditures 1]]/Table2089[[#This Row],[YTD
]]</f>
        <v>0</v>
      </c>
      <c r="E18" s="92">
        <v>8929.64</v>
      </c>
      <c r="F18" s="7">
        <f>Table2089[[#This Row],[Expenditures 2]]/Table2089[[#This Row],[YTD
]]</f>
        <v>1.0831897422332679E-2</v>
      </c>
      <c r="G18" s="92">
        <v>811679.09</v>
      </c>
      <c r="H18" s="7">
        <f>Table2089[[#This Row],[Expenditures 3]]/Table2089[[#This Row],[YTD
]]</f>
        <v>0.98458892438355128</v>
      </c>
      <c r="I18" s="92">
        <v>175</v>
      </c>
      <c r="J18" s="7">
        <f>Table2089[[#This Row],[Expenditures
4]]/Table2089[[#This Row],[YTD
]]</f>
        <v>2.1227978383319137E-4</v>
      </c>
      <c r="K18" s="92">
        <v>3600</v>
      </c>
      <c r="L18" s="7">
        <f>Table2089[[#This Row],[Expenditures
5]]/Table2089[[#This Row],[YTD
]]</f>
        <v>4.366898410282794E-3</v>
      </c>
      <c r="M18" s="92">
        <v>0</v>
      </c>
      <c r="N18" s="8">
        <f>Table2089[[#This Row],[Expenditures
6]]/Table2089[[#This Row],[YTD
]]</f>
        <v>0</v>
      </c>
      <c r="O18" s="92">
        <v>0</v>
      </c>
      <c r="P18" s="7">
        <f>Table2089[[#This Row],[Expenditures
7]]/Table2089[[#This Row],[YTD
]]</f>
        <v>0</v>
      </c>
      <c r="Q18" s="103">
        <f t="shared" si="0"/>
        <v>824383.73</v>
      </c>
    </row>
    <row r="19" spans="1:17" x14ac:dyDescent="0.35">
      <c r="A19" s="104">
        <v>17</v>
      </c>
      <c r="B19" s="10" t="s">
        <v>41</v>
      </c>
      <c r="C19" s="92">
        <v>56797.439999999995</v>
      </c>
      <c r="D19" s="7">
        <f>Table2089[[#This Row],[Expenditures 1]]/Table2089[[#This Row],[YTD
]]</f>
        <v>0.22651069001177229</v>
      </c>
      <c r="E19" s="92">
        <v>5379.1100000000006</v>
      </c>
      <c r="F19" s="7">
        <f>Table2089[[#This Row],[Expenditures 2]]/Table2089[[#This Row],[YTD
]]</f>
        <v>2.1452127380199262E-2</v>
      </c>
      <c r="G19" s="92">
        <v>188572.94</v>
      </c>
      <c r="H19" s="7">
        <f>Table2089[[#This Row],[Expenditures 3]]/Table2089[[#This Row],[YTD
]]</f>
        <v>0.75203718260802843</v>
      </c>
      <c r="I19" s="92">
        <v>0</v>
      </c>
      <c r="J19" s="7">
        <f>Table2089[[#This Row],[Expenditures
4]]/Table2089[[#This Row],[YTD
]]</f>
        <v>0</v>
      </c>
      <c r="K19" s="92">
        <v>0</v>
      </c>
      <c r="L19" s="7">
        <f>Table2089[[#This Row],[Expenditures
5]]/Table2089[[#This Row],[YTD
]]</f>
        <v>0</v>
      </c>
      <c r="M19" s="92">
        <v>0</v>
      </c>
      <c r="N19" s="8">
        <f>Table2089[[#This Row],[Expenditures
6]]/Table2089[[#This Row],[YTD
]]</f>
        <v>0</v>
      </c>
      <c r="O19" s="92">
        <v>0</v>
      </c>
      <c r="P19" s="7">
        <f>Table2089[[#This Row],[Expenditures
7]]/Table2089[[#This Row],[YTD
]]</f>
        <v>0</v>
      </c>
      <c r="Q19" s="103">
        <f t="shared" si="0"/>
        <v>250749.49</v>
      </c>
    </row>
    <row r="20" spans="1:17" x14ac:dyDescent="0.35">
      <c r="A20" s="104">
        <v>18</v>
      </c>
      <c r="B20" s="10" t="s">
        <v>42</v>
      </c>
      <c r="C20" s="92">
        <v>12500</v>
      </c>
      <c r="D20" s="7">
        <f>Table2089[[#This Row],[Expenditures 1]]/Table2089[[#This Row],[YTD
]]</f>
        <v>3.5255711650924004E-2</v>
      </c>
      <c r="E20" s="92">
        <v>20750</v>
      </c>
      <c r="F20" s="7">
        <f>Table2089[[#This Row],[Expenditures 2]]/Table2089[[#This Row],[YTD
]]</f>
        <v>5.8524481340533847E-2</v>
      </c>
      <c r="G20" s="92">
        <v>319502.48</v>
      </c>
      <c r="H20" s="7">
        <f>Table2089[[#This Row],[Expenditures 3]]/Table2089[[#This Row],[YTD
]]</f>
        <v>0.9011429845308091</v>
      </c>
      <c r="I20" s="92">
        <v>0</v>
      </c>
      <c r="J20" s="7">
        <f>Table2089[[#This Row],[Expenditures
4]]/Table2089[[#This Row],[YTD
]]</f>
        <v>0</v>
      </c>
      <c r="K20" s="92">
        <v>1800</v>
      </c>
      <c r="L20" s="7">
        <f>Table2089[[#This Row],[Expenditures
5]]/Table2089[[#This Row],[YTD
]]</f>
        <v>5.076822477733057E-3</v>
      </c>
      <c r="M20" s="92">
        <v>0</v>
      </c>
      <c r="N20" s="8">
        <f>Table2089[[#This Row],[Expenditures
6]]/Table2089[[#This Row],[YTD
]]</f>
        <v>0</v>
      </c>
      <c r="O20" s="92">
        <v>0</v>
      </c>
      <c r="P20" s="7">
        <f>Table2089[[#This Row],[Expenditures
7]]/Table2089[[#This Row],[YTD
]]</f>
        <v>0</v>
      </c>
      <c r="Q20" s="103">
        <f t="shared" si="0"/>
        <v>354552.48</v>
      </c>
    </row>
    <row r="21" spans="1:17" x14ac:dyDescent="0.35">
      <c r="A21" s="104">
        <v>19</v>
      </c>
      <c r="B21" s="10" t="s">
        <v>43</v>
      </c>
      <c r="C21" s="92">
        <v>3999</v>
      </c>
      <c r="D21" s="7">
        <f>Table2089[[#This Row],[Expenditures 1]]/Table2089[[#This Row],[YTD
]]</f>
        <v>1.3612412177985948E-2</v>
      </c>
      <c r="E21" s="92">
        <v>3999</v>
      </c>
      <c r="F21" s="7">
        <f>Table2089[[#This Row],[Expenditures 2]]/Table2089[[#This Row],[YTD
]]</f>
        <v>1.3612412177985948E-2</v>
      </c>
      <c r="G21" s="92">
        <v>285778</v>
      </c>
      <c r="H21" s="7">
        <f>Table2089[[#This Row],[Expenditures 3]]/Table2089[[#This Row],[YTD
]]</f>
        <v>0.97277517564402816</v>
      </c>
      <c r="I21" s="92"/>
      <c r="J21" s="7">
        <f>Table2089[[#This Row],[Expenditures
4]]/Table2089[[#This Row],[YTD
]]</f>
        <v>0</v>
      </c>
      <c r="K21" s="92">
        <v>0</v>
      </c>
      <c r="L21" s="7">
        <f>Table2089[[#This Row],[Expenditures
5]]/Table2089[[#This Row],[YTD
]]</f>
        <v>0</v>
      </c>
      <c r="M21" s="92">
        <v>0</v>
      </c>
      <c r="N21" s="8">
        <f>Table2089[[#This Row],[Expenditures
6]]/Table2089[[#This Row],[YTD
]]</f>
        <v>0</v>
      </c>
      <c r="O21" s="92">
        <v>0</v>
      </c>
      <c r="P21" s="7">
        <f>Table2089[[#This Row],[Expenditures
7]]/Table2089[[#This Row],[YTD
]]</f>
        <v>0</v>
      </c>
      <c r="Q21" s="103">
        <f t="shared" si="0"/>
        <v>293776</v>
      </c>
    </row>
    <row r="22" spans="1:17" x14ac:dyDescent="0.35">
      <c r="A22" s="104">
        <v>20</v>
      </c>
      <c r="B22" s="10" t="s">
        <v>44</v>
      </c>
      <c r="C22" s="92">
        <v>1450</v>
      </c>
      <c r="D22" s="7">
        <f>Table2089[[#This Row],[Expenditures 1]]/Table2089[[#This Row],[YTD
]]</f>
        <v>6.9409206972381743E-4</v>
      </c>
      <c r="E22" s="92">
        <v>35000</v>
      </c>
      <c r="F22" s="7">
        <f>Table2089[[#This Row],[Expenditures 2]]/Table2089[[#This Row],[YTD
]]</f>
        <v>1.6753946510574904E-2</v>
      </c>
      <c r="G22" s="92">
        <v>1963760.0299999998</v>
      </c>
      <c r="H22" s="7">
        <f>Table2089[[#This Row],[Expenditures 3]]/Table2089[[#This Row],[YTD
]]</f>
        <v>0.94002087149214186</v>
      </c>
      <c r="I22" s="92">
        <v>0</v>
      </c>
      <c r="J22" s="7">
        <f>Table2089[[#This Row],[Expenditures
4]]/Table2089[[#This Row],[YTD
]]</f>
        <v>0</v>
      </c>
      <c r="K22" s="92">
        <v>14750</v>
      </c>
      <c r="L22" s="7">
        <f>Table2089[[#This Row],[Expenditures
5]]/Table2089[[#This Row],[YTD
]]</f>
        <v>7.060591743742281E-3</v>
      </c>
      <c r="M22" s="92">
        <v>0</v>
      </c>
      <c r="N22" s="8">
        <f>Table2089[[#This Row],[Expenditures
6]]/Table2089[[#This Row],[YTD
]]</f>
        <v>0</v>
      </c>
      <c r="O22" s="92">
        <v>74100</v>
      </c>
      <c r="P22" s="7">
        <f>Table2089[[#This Row],[Expenditures
7]]/Table2089[[#This Row],[YTD
]]</f>
        <v>3.5470498183817152E-2</v>
      </c>
      <c r="Q22" s="103">
        <f t="shared" si="0"/>
        <v>2089060.0299999998</v>
      </c>
    </row>
    <row r="23" spans="1:17" x14ac:dyDescent="0.35">
      <c r="A23" s="104">
        <v>21</v>
      </c>
      <c r="B23" s="10" t="s">
        <v>45</v>
      </c>
      <c r="C23" s="92">
        <v>19036.37</v>
      </c>
      <c r="D23" s="7">
        <f>Table2089[[#This Row],[Expenditures 1]]/Table2089[[#This Row],[YTD
]]</f>
        <v>2.9095217460361519E-2</v>
      </c>
      <c r="E23" s="92">
        <v>2778.75</v>
      </c>
      <c r="F23" s="7">
        <f>Table2089[[#This Row],[Expenditures 2]]/Table2089[[#This Row],[YTD
]]</f>
        <v>4.2470458137753983E-3</v>
      </c>
      <c r="G23" s="92">
        <v>606982.24</v>
      </c>
      <c r="H23" s="7">
        <f>Table2089[[#This Row],[Expenditures 3]]/Table2089[[#This Row],[YTD
]]</f>
        <v>0.9277125979048183</v>
      </c>
      <c r="I23" s="92">
        <v>24600</v>
      </c>
      <c r="J23" s="7">
        <f>Table2089[[#This Row],[Expenditures
4]]/Table2089[[#This Row],[YTD
]]</f>
        <v>3.7598678189428622E-2</v>
      </c>
      <c r="K23" s="92">
        <v>0</v>
      </c>
      <c r="L23" s="7">
        <f>Table2089[[#This Row],[Expenditures
5]]/Table2089[[#This Row],[YTD
]]</f>
        <v>0</v>
      </c>
      <c r="M23" s="92">
        <v>0</v>
      </c>
      <c r="N23" s="8">
        <f>Table2089[[#This Row],[Expenditures
6]]/Table2089[[#This Row],[YTD
]]</f>
        <v>0</v>
      </c>
      <c r="O23" s="92">
        <v>880.96</v>
      </c>
      <c r="P23" s="7">
        <f>Table2089[[#This Row],[Expenditures
7]]/Table2089[[#This Row],[YTD
]]</f>
        <v>1.3464606316162212E-3</v>
      </c>
      <c r="Q23" s="103">
        <f t="shared" si="0"/>
        <v>654278.31999999995</v>
      </c>
    </row>
    <row r="24" spans="1:17" x14ac:dyDescent="0.35">
      <c r="A24" s="104">
        <v>22</v>
      </c>
      <c r="B24" s="10" t="s">
        <v>46</v>
      </c>
      <c r="C24" s="92">
        <v>0</v>
      </c>
      <c r="D24" s="7">
        <f>Table2089[[#This Row],[Expenditures 1]]/Table2089[[#This Row],[YTD
]]</f>
        <v>0</v>
      </c>
      <c r="E24" s="92">
        <v>0</v>
      </c>
      <c r="F24" s="7">
        <f>Table2089[[#This Row],[Expenditures 2]]/Table2089[[#This Row],[YTD
]]</f>
        <v>0</v>
      </c>
      <c r="G24" s="92">
        <v>489005.63</v>
      </c>
      <c r="H24" s="7">
        <f>Table2089[[#This Row],[Expenditures 3]]/Table2089[[#This Row],[YTD
]]</f>
        <v>1</v>
      </c>
      <c r="I24" s="92">
        <v>0</v>
      </c>
      <c r="J24" s="7">
        <f>Table2089[[#This Row],[Expenditures
4]]/Table2089[[#This Row],[YTD
]]</f>
        <v>0</v>
      </c>
      <c r="K24" s="92">
        <v>0</v>
      </c>
      <c r="L24" s="7">
        <f>Table2089[[#This Row],[Expenditures
5]]/Table2089[[#This Row],[YTD
]]</f>
        <v>0</v>
      </c>
      <c r="M24" s="92">
        <v>0</v>
      </c>
      <c r="N24" s="8">
        <f>Table2089[[#This Row],[Expenditures
6]]/Table2089[[#This Row],[YTD
]]</f>
        <v>0</v>
      </c>
      <c r="O24" s="92">
        <v>0</v>
      </c>
      <c r="P24" s="7">
        <f>Table2089[[#This Row],[Expenditures
7]]/Table2089[[#This Row],[YTD
]]</f>
        <v>0</v>
      </c>
      <c r="Q24" s="103">
        <f t="shared" si="0"/>
        <v>489005.63</v>
      </c>
    </row>
    <row r="25" spans="1:17" x14ac:dyDescent="0.35">
      <c r="A25" s="104">
        <v>23</v>
      </c>
      <c r="B25" s="10" t="s">
        <v>47</v>
      </c>
      <c r="C25" s="92">
        <v>124525.15</v>
      </c>
      <c r="D25" s="7">
        <f>Table2089[[#This Row],[Expenditures 1]]/Table2089[[#This Row],[YTD
]]</f>
        <v>6.6970925752472099E-2</v>
      </c>
      <c r="E25" s="92">
        <v>73738</v>
      </c>
      <c r="F25" s="7">
        <f>Table2089[[#This Row],[Expenditures 2]]/Table2089[[#This Row],[YTD
]]</f>
        <v>3.9657066248350539E-2</v>
      </c>
      <c r="G25" s="92">
        <v>1660853.05</v>
      </c>
      <c r="H25" s="7">
        <f>Table2089[[#This Row],[Expenditures 3]]/Table2089[[#This Row],[YTD
]]</f>
        <v>0.89322411012808933</v>
      </c>
      <c r="I25" s="92">
        <v>0</v>
      </c>
      <c r="J25" s="7">
        <f>Table2089[[#This Row],[Expenditures
4]]/Table2089[[#This Row],[YTD
]]</f>
        <v>0</v>
      </c>
      <c r="K25" s="92">
        <v>275</v>
      </c>
      <c r="L25" s="7">
        <f>Table2089[[#This Row],[Expenditures
5]]/Table2089[[#This Row],[YTD
]]</f>
        <v>1.4789787108812819E-4</v>
      </c>
      <c r="M25" s="92">
        <v>0</v>
      </c>
      <c r="N25" s="8">
        <f>Table2089[[#This Row],[Expenditures
6]]/Table2089[[#This Row],[YTD
]]</f>
        <v>0</v>
      </c>
      <c r="O25" s="92">
        <v>0</v>
      </c>
      <c r="P25" s="7">
        <f>Table2089[[#This Row],[Expenditures
7]]/Table2089[[#This Row],[YTD
]]</f>
        <v>0</v>
      </c>
      <c r="Q25" s="103">
        <f t="shared" si="0"/>
        <v>1859391.2</v>
      </c>
    </row>
    <row r="26" spans="1:17" x14ac:dyDescent="0.35">
      <c r="A26" s="104">
        <v>24</v>
      </c>
      <c r="B26" s="10" t="s">
        <v>48</v>
      </c>
      <c r="C26" s="92">
        <v>180532.62</v>
      </c>
      <c r="D26" s="7">
        <f>Table2089[[#This Row],[Expenditures 1]]/Table2089[[#This Row],[YTD
]]</f>
        <v>0.23718944635928088</v>
      </c>
      <c r="E26" s="92">
        <v>59984.67</v>
      </c>
      <c r="F26" s="7">
        <f>Table2089[[#This Row],[Expenditures 2]]/Table2089[[#This Row],[YTD
]]</f>
        <v>7.8809750101362097E-2</v>
      </c>
      <c r="G26" s="92">
        <v>520615.31</v>
      </c>
      <c r="H26" s="7">
        <f>Table2089[[#This Row],[Expenditures 3]]/Table2089[[#This Row],[YTD
]]</f>
        <v>0.68400080353935699</v>
      </c>
      <c r="I26" s="92">
        <v>0</v>
      </c>
      <c r="J26" s="7">
        <f>Table2089[[#This Row],[Expenditures
4]]/Table2089[[#This Row],[YTD
]]</f>
        <v>0</v>
      </c>
      <c r="K26" s="92">
        <v>0</v>
      </c>
      <c r="L26" s="7">
        <f>Table2089[[#This Row],[Expenditures
5]]/Table2089[[#This Row],[YTD
]]</f>
        <v>0</v>
      </c>
      <c r="M26" s="92">
        <v>0</v>
      </c>
      <c r="N26" s="8">
        <f>Table2089[[#This Row],[Expenditures
6]]/Table2089[[#This Row],[YTD
]]</f>
        <v>0</v>
      </c>
      <c r="O26" s="92">
        <v>0</v>
      </c>
      <c r="P26" s="7">
        <f>Table2089[[#This Row],[Expenditures
7]]/Table2089[[#This Row],[YTD
]]</f>
        <v>0</v>
      </c>
      <c r="Q26" s="103">
        <f t="shared" si="0"/>
        <v>761132.6</v>
      </c>
    </row>
    <row r="27" spans="1:17" x14ac:dyDescent="0.35">
      <c r="A27" s="104">
        <v>25</v>
      </c>
      <c r="B27" s="10" t="s">
        <v>49</v>
      </c>
      <c r="C27" s="92">
        <v>883</v>
      </c>
      <c r="D27" s="7">
        <f>Table2089[[#This Row],[Expenditures 1]]/Table2089[[#This Row],[YTD
]]</f>
        <v>3.1984409864093425E-3</v>
      </c>
      <c r="E27" s="92">
        <v>28145</v>
      </c>
      <c r="F27" s="7">
        <f>Table2089[[#This Row],[Expenditures 2]]/Table2089[[#This Row],[YTD
]]</f>
        <v>0.10194804253962735</v>
      </c>
      <c r="G27" s="92">
        <v>243784</v>
      </c>
      <c r="H27" s="7">
        <f>Table2089[[#This Row],[Expenditures 3]]/Table2089[[#This Row],[YTD
]]</f>
        <v>0.88304500275290498</v>
      </c>
      <c r="I27" s="92">
        <v>3260</v>
      </c>
      <c r="J27" s="7">
        <f>Table2089[[#This Row],[Expenditures
4]]/Table2089[[#This Row],[YTD
]]</f>
        <v>1.1808513721058275E-2</v>
      </c>
      <c r="K27" s="92">
        <v>0</v>
      </c>
      <c r="L27" s="7">
        <f>Table2089[[#This Row],[Expenditures
5]]/Table2089[[#This Row],[YTD
]]</f>
        <v>0</v>
      </c>
      <c r="M27" s="92">
        <v>0</v>
      </c>
      <c r="N27" s="8">
        <f>Table2089[[#This Row],[Expenditures
6]]/Table2089[[#This Row],[YTD
]]</f>
        <v>0</v>
      </c>
      <c r="O27" s="92">
        <v>0</v>
      </c>
      <c r="P27" s="7">
        <f>Table2089[[#This Row],[Expenditures
7]]/Table2089[[#This Row],[YTD
]]</f>
        <v>0</v>
      </c>
      <c r="Q27" s="103">
        <f t="shared" si="0"/>
        <v>276072</v>
      </c>
    </row>
    <row r="28" spans="1:17" x14ac:dyDescent="0.35">
      <c r="A28" s="104">
        <v>26</v>
      </c>
      <c r="B28" s="10" t="s">
        <v>50</v>
      </c>
      <c r="C28" s="92">
        <v>29751.15</v>
      </c>
      <c r="D28" s="7">
        <f>Table2089[[#This Row],[Expenditures 1]]/Table2089[[#This Row],[YTD
]]</f>
        <v>1.7052121712915768E-2</v>
      </c>
      <c r="E28" s="92">
        <v>148235.21</v>
      </c>
      <c r="F28" s="7">
        <f>Table2089[[#This Row],[Expenditures 2]]/Table2089[[#This Row],[YTD
]]</f>
        <v>8.4962256687880253E-2</v>
      </c>
      <c r="G28" s="92">
        <v>1541739.5099999998</v>
      </c>
      <c r="H28" s="7">
        <f>Table2089[[#This Row],[Expenditures 3]]/Table2089[[#This Row],[YTD
]]</f>
        <v>0.88366096013535989</v>
      </c>
      <c r="I28" s="92">
        <v>0</v>
      </c>
      <c r="J28" s="7">
        <f>Table2089[[#This Row],[Expenditures
4]]/Table2089[[#This Row],[YTD
]]</f>
        <v>0</v>
      </c>
      <c r="K28" s="92">
        <v>750</v>
      </c>
      <c r="L28" s="7">
        <f>Table2089[[#This Row],[Expenditures
5]]/Table2089[[#This Row],[YTD
]]</f>
        <v>4.2986880455669196E-4</v>
      </c>
      <c r="M28" s="92">
        <v>21292.5</v>
      </c>
      <c r="N28" s="8">
        <f>Table2089[[#This Row],[Expenditures
6]]/Table2089[[#This Row],[YTD
]]</f>
        <v>1.2203975361364484E-2</v>
      </c>
      <c r="O28" s="92">
        <v>2950</v>
      </c>
      <c r="P28" s="7">
        <f>Table2089[[#This Row],[Expenditures
7]]/Table2089[[#This Row],[YTD
]]</f>
        <v>1.6908172979229884E-3</v>
      </c>
      <c r="Q28" s="103">
        <f t="shared" si="0"/>
        <v>1744718.3699999996</v>
      </c>
    </row>
    <row r="29" spans="1:17" s="11" customFormat="1" x14ac:dyDescent="0.35">
      <c r="A29" s="104">
        <v>27</v>
      </c>
      <c r="B29" s="10" t="s">
        <v>51</v>
      </c>
      <c r="C29" s="93">
        <v>4052</v>
      </c>
      <c r="D29" s="7">
        <f>Table2089[[#This Row],[Expenditures 1]]/Table2089[[#This Row],[YTD
]]</f>
        <v>3.3250180529114423E-2</v>
      </c>
      <c r="E29" s="93">
        <v>22151</v>
      </c>
      <c r="F29" s="7">
        <f>Table2089[[#This Row],[Expenditures 2]]/Table2089[[#This Row],[YTD
]]</f>
        <v>0.18176820061708135</v>
      </c>
      <c r="G29" s="93">
        <v>84211</v>
      </c>
      <c r="H29" s="7">
        <f>Table2089[[#This Row],[Expenditures 3]]/Table2089[[#This Row],[YTD
]]</f>
        <v>0.69102442066566006</v>
      </c>
      <c r="I29" s="93">
        <v>2600</v>
      </c>
      <c r="J29" s="7">
        <f>Table2089[[#This Row],[Expenditures
4]]/Table2089[[#This Row],[YTD
]]</f>
        <v>2.1335258977220509E-2</v>
      </c>
      <c r="K29" s="93">
        <v>8850</v>
      </c>
      <c r="L29" s="7">
        <f>Table2089[[#This Row],[Expenditures
5]]/Table2089[[#This Row],[YTD
]]</f>
        <v>7.262193921092365E-2</v>
      </c>
      <c r="M29" s="93">
        <v>0</v>
      </c>
      <c r="N29" s="8">
        <f>Table2089[[#This Row],[Expenditures
6]]/Table2089[[#This Row],[YTD
]]</f>
        <v>0</v>
      </c>
      <c r="O29" s="93">
        <v>0</v>
      </c>
      <c r="P29" s="7">
        <f>Table2089[[#This Row],[Expenditures
7]]/Table2089[[#This Row],[YTD
]]</f>
        <v>0</v>
      </c>
      <c r="Q29" s="103">
        <f t="shared" si="0"/>
        <v>121864</v>
      </c>
    </row>
    <row r="30" spans="1:17" ht="16" thickBot="1" x14ac:dyDescent="0.4">
      <c r="A30" s="107">
        <v>28</v>
      </c>
      <c r="B30" s="108" t="s">
        <v>52</v>
      </c>
      <c r="C30" s="109">
        <v>0</v>
      </c>
      <c r="D30" s="110">
        <f>Table2089[[#This Row],[Expenditures 1]]/Table2089[[#This Row],[YTD
]]</f>
        <v>0</v>
      </c>
      <c r="E30" s="109">
        <v>598040.22</v>
      </c>
      <c r="F30" s="110">
        <f>Table2089[[#This Row],[Expenditures 2]]/Table2089[[#This Row],[YTD
]]</f>
        <v>0.11882797399908818</v>
      </c>
      <c r="G30" s="109">
        <v>3773148.2800000003</v>
      </c>
      <c r="H30" s="110">
        <f>Table2089[[#This Row],[Expenditures 3]]/Table2089[[#This Row],[YTD
]]</f>
        <v>0.74970804758005127</v>
      </c>
      <c r="I30" s="109">
        <v>0</v>
      </c>
      <c r="J30" s="110">
        <f>Table2089[[#This Row],[Expenditures
4]]/Table2089[[#This Row],[YTD
]]</f>
        <v>0</v>
      </c>
      <c r="K30" s="109">
        <v>661635</v>
      </c>
      <c r="L30" s="110">
        <f>Table2089[[#This Row],[Expenditures
5]]/Table2089[[#This Row],[YTD
]]</f>
        <v>0.13146397842086058</v>
      </c>
      <c r="M30" s="109">
        <v>0</v>
      </c>
      <c r="N30" s="111">
        <f>Table2089[[#This Row],[Expenditures
6]]/Table2089[[#This Row],[YTD
]]</f>
        <v>0</v>
      </c>
      <c r="O30" s="109">
        <v>0</v>
      </c>
      <c r="P30" s="110">
        <f>Table2089[[#This Row],[Expenditures
7]]/Table2089[[#This Row],[YTD
]]</f>
        <v>0</v>
      </c>
      <c r="Q30" s="112">
        <f t="shared" si="0"/>
        <v>5032823.5</v>
      </c>
    </row>
    <row r="31" spans="1:17" s="12" customFormat="1" ht="16" thickBot="1" x14ac:dyDescent="0.4">
      <c r="A31" s="114">
        <v>29</v>
      </c>
      <c r="B31" s="115" t="s">
        <v>53</v>
      </c>
      <c r="C31" s="116">
        <f>SUBTOTAL(109,C3:C30)</f>
        <v>1226061.79</v>
      </c>
      <c r="D31" s="117">
        <f>Table2089[[#This Row],[Expenditures 1]]/Table2089[[#This Row],[YTD
]]</f>
        <v>3.8713800910194635E-2</v>
      </c>
      <c r="E31" s="116">
        <f>SUBTOTAL(109,E3:E30)</f>
        <v>2342579.34</v>
      </c>
      <c r="F31" s="117">
        <f>Table2089[[#This Row],[Expenditures 2]]/Table2089[[#This Row],[YTD
]]</f>
        <v>7.3968662040348826E-2</v>
      </c>
      <c r="G31" s="116">
        <f>SUBTOTAL(109,G3:G30)</f>
        <v>26153331.899999999</v>
      </c>
      <c r="H31" s="117">
        <v>0.81986936006330702</v>
      </c>
      <c r="I31" s="116">
        <f>SUBTOTAL(109,I3:I30)</f>
        <v>163880</v>
      </c>
      <c r="J31" s="117">
        <f>Table2089[[#This Row],[Expenditures
4]]/Table2089[[#This Row],[YTD
]]</f>
        <v>5.1746312827860791E-3</v>
      </c>
      <c r="K31" s="116">
        <f>SUBTOTAL(109,K3:K30)</f>
        <v>1002921</v>
      </c>
      <c r="L31" s="117">
        <f>Table2089[[#This Row],[Expenditures
5]]/Table2089[[#This Row],[YTD
]]</f>
        <v>3.1667966687595174E-2</v>
      </c>
      <c r="M31" s="116">
        <f>SUBTOTAL(109,M3:M30)</f>
        <v>21292.51045515421</v>
      </c>
      <c r="N31" s="117">
        <f>Table2089[[#This Row],[Expenditures
6]]/Table2089[[#This Row],[YTD
]]</f>
        <v>6.7232664565713106E-4</v>
      </c>
      <c r="O31" s="116">
        <f>SUBTOTAL(109,O3:O30)</f>
        <v>759822.78</v>
      </c>
      <c r="P31" s="117">
        <f>Table2089[[#This Row],[Expenditures
7]]/Table2089[[#This Row],[YTD
]]</f>
        <v>2.3991961964617312E-2</v>
      </c>
      <c r="Q31" s="118">
        <f>SUM(O31,M31,K31,I31,G31,E31,C31)</f>
        <v>31669889.320455153</v>
      </c>
    </row>
    <row r="32" spans="1:17" x14ac:dyDescent="0.35">
      <c r="C32" s="156" t="s">
        <v>0</v>
      </c>
      <c r="D32" s="157"/>
      <c r="E32" s="158" t="s">
        <v>1</v>
      </c>
      <c r="F32" s="159"/>
      <c r="G32" s="160" t="s">
        <v>2</v>
      </c>
      <c r="H32" s="161"/>
      <c r="I32" s="162" t="s">
        <v>3</v>
      </c>
      <c r="J32" s="163"/>
      <c r="K32" s="164" t="s">
        <v>4</v>
      </c>
      <c r="L32" s="165"/>
      <c r="M32" s="166" t="s">
        <v>5</v>
      </c>
      <c r="N32" s="167"/>
      <c r="O32" s="168" t="s">
        <v>6</v>
      </c>
      <c r="P32" s="169"/>
      <c r="Q32" s="113" t="s">
        <v>7</v>
      </c>
    </row>
    <row r="33" spans="1:4" x14ac:dyDescent="0.35">
      <c r="A33" s="9" t="s">
        <v>54</v>
      </c>
      <c r="D33" s="13"/>
    </row>
  </sheetData>
  <mergeCells count="14">
    <mergeCell ref="M1:N1"/>
    <mergeCell ref="O1:P1"/>
    <mergeCell ref="C32:D32"/>
    <mergeCell ref="E32:F32"/>
    <mergeCell ref="G32:H32"/>
    <mergeCell ref="I32:J32"/>
    <mergeCell ref="K32:L32"/>
    <mergeCell ref="M32:N32"/>
    <mergeCell ref="O32:P32"/>
    <mergeCell ref="C1:D1"/>
    <mergeCell ref="E1:F1"/>
    <mergeCell ref="G1:H1"/>
    <mergeCell ref="I1:J1"/>
    <mergeCell ref="K1:L1"/>
  </mergeCells>
  <pageMargins left="0.25" right="0.25" top="0.75" bottom="0.75" header="0.3" footer="0.3"/>
  <pageSetup paperSize="5"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98CCE-96D8-4E0D-B49D-E16EAB446BBA}">
  <sheetPr>
    <tabColor theme="3" tint="-0.499984740745262"/>
  </sheetPr>
  <dimension ref="A1:I31"/>
  <sheetViews>
    <sheetView showGridLines="0" tabSelected="1" showWhiteSpace="0" zoomScaleNormal="100" zoomScaleSheetLayoutView="100" workbookViewId="0">
      <selection activeCell="F12" sqref="F12"/>
    </sheetView>
  </sheetViews>
  <sheetFormatPr defaultColWidth="0" defaultRowHeight="14.5" zeroHeight="1" x14ac:dyDescent="0.35"/>
  <cols>
    <col min="1" max="1" width="4.453125" style="14" customWidth="1"/>
    <col min="2" max="2" width="16.6328125" customWidth="1"/>
    <col min="3" max="4" width="15.6328125" customWidth="1"/>
    <col min="5" max="5" width="16.453125" customWidth="1"/>
    <col min="6" max="6" width="13.81640625" bestFit="1" customWidth="1"/>
    <col min="7" max="7" width="17.6328125" customWidth="1"/>
    <col min="8" max="8" width="17.36328125" customWidth="1"/>
    <col min="9" max="9" width="23" style="14" bestFit="1" customWidth="1"/>
    <col min="10" max="16384" width="8.81640625" hidden="1"/>
  </cols>
  <sheetData>
    <row r="1" spans="1:9" s="2" customFormat="1" ht="42" customHeight="1" x14ac:dyDescent="0.35">
      <c r="A1" s="80" t="s">
        <v>8</v>
      </c>
      <c r="B1" s="81" t="s">
        <v>9</v>
      </c>
      <c r="C1" s="81" t="s">
        <v>55</v>
      </c>
      <c r="D1" s="81" t="s">
        <v>56</v>
      </c>
      <c r="E1" s="81" t="s">
        <v>57</v>
      </c>
      <c r="F1" s="81" t="s">
        <v>58</v>
      </c>
      <c r="G1" s="81" t="s">
        <v>59</v>
      </c>
      <c r="H1" s="81" t="s">
        <v>60</v>
      </c>
      <c r="I1" s="82" t="s">
        <v>61</v>
      </c>
    </row>
    <row r="2" spans="1:9" ht="15.5" x14ac:dyDescent="0.35">
      <c r="A2" s="83">
        <v>1</v>
      </c>
      <c r="B2" s="6" t="s">
        <v>25</v>
      </c>
      <c r="C2" s="75">
        <f>'[1]1 - Panhandle'!B20</f>
        <v>133764.26999999999</v>
      </c>
      <c r="D2" s="75">
        <f>'[1]1 - Panhandle'!C20</f>
        <v>190068.03</v>
      </c>
      <c r="E2" s="75">
        <f>'[1]1 - Panhandle'!D20</f>
        <v>329915.49</v>
      </c>
      <c r="F2" s="75">
        <f>'[1]1 - Panhandle'!E20</f>
        <v>0</v>
      </c>
      <c r="G2" s="75">
        <f>SUM(Table202290[[#This Row],[Q1]:[Q4]])</f>
        <v>653747.79</v>
      </c>
      <c r="H2" s="75">
        <v>1048887</v>
      </c>
      <c r="I2" s="84">
        <f>Table202290[[#This Row],[YTD Expended]]/Table202290[[#This Row],[Total Planned]]</f>
        <v>0.62327761713130203</v>
      </c>
    </row>
    <row r="3" spans="1:9" ht="15.5" x14ac:dyDescent="0.35">
      <c r="A3" s="85">
        <v>2</v>
      </c>
      <c r="B3" s="10" t="s">
        <v>26</v>
      </c>
      <c r="C3" s="30">
        <f>'[1]2 - South Plains'!B20</f>
        <v>153224.06</v>
      </c>
      <c r="D3" s="30">
        <f>'[1]2 - South Plains'!C20</f>
        <v>131884</v>
      </c>
      <c r="E3" s="30">
        <v>214884</v>
      </c>
      <c r="F3" s="30">
        <f>'[1]2 - South Plains'!E20</f>
        <v>0</v>
      </c>
      <c r="G3" s="30">
        <f>SUM(Table202290[[#This Row],[Q1]:[Q4]])</f>
        <v>499992.06</v>
      </c>
      <c r="H3" s="30">
        <v>1135534</v>
      </c>
      <c r="I3" s="86">
        <f>Table202290[[#This Row],[YTD Expended]]/Table202290[[#This Row],[Total Planned]]</f>
        <v>0.44031447759380166</v>
      </c>
    </row>
    <row r="4" spans="1:9" ht="15.5" x14ac:dyDescent="0.35">
      <c r="A4" s="85">
        <v>3</v>
      </c>
      <c r="B4" s="10" t="s">
        <v>27</v>
      </c>
      <c r="C4" s="30">
        <f>'[1]3 - North Texas'!B20</f>
        <v>37722</v>
      </c>
      <c r="D4" s="30">
        <f>'[1]3 - North Texas'!C20</f>
        <v>168882.97</v>
      </c>
      <c r="E4" s="30">
        <f>'[1]3 - North Texas'!D20</f>
        <v>87345.19</v>
      </c>
      <c r="F4" s="30">
        <f>'[1]3 - North Texas'!E20</f>
        <v>0</v>
      </c>
      <c r="G4" s="30">
        <f>SUM(Table202290[[#This Row],[Q1]:[Q4]])</f>
        <v>293950.16000000003</v>
      </c>
      <c r="H4" s="30">
        <v>656033</v>
      </c>
      <c r="I4" s="86">
        <f>Table202290[[#This Row],[YTD Expended]]/Table202290[[#This Row],[Total Planned]]</f>
        <v>0.44807221587938417</v>
      </c>
    </row>
    <row r="5" spans="1:9" ht="15.5" x14ac:dyDescent="0.35">
      <c r="A5" s="85">
        <v>4</v>
      </c>
      <c r="B5" s="10" t="s">
        <v>28</v>
      </c>
      <c r="C5" s="30">
        <f>'[1]4 - North Central'!B20</f>
        <v>559292</v>
      </c>
      <c r="D5" s="30">
        <f>'[1]4 - North Central'!C20</f>
        <v>1494028.75</v>
      </c>
      <c r="E5" s="30">
        <f>'[1]4 - North Central'!D20</f>
        <v>1070593</v>
      </c>
      <c r="F5" s="30">
        <f>'[1]4 - North Central'!E20</f>
        <v>0</v>
      </c>
      <c r="G5" s="30">
        <f>SUM(Table202290[[#This Row],[Q1]:[Q4]])</f>
        <v>3123913.75</v>
      </c>
      <c r="H5" s="30">
        <v>4402824</v>
      </c>
      <c r="I5" s="86">
        <f>Table202290[[#This Row],[YTD Expended]]/Table202290[[#This Row],[Total Planned]]</f>
        <v>0.70952501167432536</v>
      </c>
    </row>
    <row r="6" spans="1:9" ht="15.5" x14ac:dyDescent="0.35">
      <c r="A6" s="85">
        <v>5</v>
      </c>
      <c r="B6" s="10" t="s">
        <v>29</v>
      </c>
      <c r="C6" s="30">
        <f>'[1]5 - Tarrant'!B20</f>
        <v>827097.33</v>
      </c>
      <c r="D6" s="30">
        <f>'[1]5 - Tarrant'!C20</f>
        <v>868374</v>
      </c>
      <c r="E6" s="30">
        <f>'[1]5 - Tarrant'!D20</f>
        <v>1649382.84</v>
      </c>
      <c r="F6" s="30">
        <f>'[1]5 - Tarrant'!E20</f>
        <v>0</v>
      </c>
      <c r="G6" s="30">
        <f>SUM(Table202290[[#This Row],[Q1]:[Q4]])</f>
        <v>3344854.17</v>
      </c>
      <c r="H6" s="30">
        <v>4000000</v>
      </c>
      <c r="I6" s="86">
        <f>Table202290[[#This Row],[YTD Expended]]/Table202290[[#This Row],[Total Planned]]</f>
        <v>0.83621354250000002</v>
      </c>
    </row>
    <row r="7" spans="1:9" ht="15.5" x14ac:dyDescent="0.35">
      <c r="A7" s="85">
        <v>6</v>
      </c>
      <c r="B7" s="10" t="s">
        <v>30</v>
      </c>
      <c r="C7" s="30">
        <f>'[1]6 - Dallas'!B20</f>
        <v>2147246.7399999998</v>
      </c>
      <c r="D7" s="30">
        <f>'[1]6 - Dallas'!C20</f>
        <v>551296.92000000004</v>
      </c>
      <c r="E7" s="30">
        <f>'[1]6 - Dallas'!D20</f>
        <v>855627.07000000007</v>
      </c>
      <c r="F7" s="30">
        <f>'[1]6 - Dallas'!E20</f>
        <v>0</v>
      </c>
      <c r="G7" s="30">
        <f>SUM(Table202290[[#This Row],[Q1]:[Q4]])</f>
        <v>3554170.7299999995</v>
      </c>
      <c r="H7" s="30">
        <v>5948702</v>
      </c>
      <c r="I7" s="86">
        <f>Table202290[[#This Row],[YTD Expended]]/Table202290[[#This Row],[Total Planned]]</f>
        <v>0.59746995731169583</v>
      </c>
    </row>
    <row r="8" spans="1:9" ht="15.5" x14ac:dyDescent="0.35">
      <c r="A8" s="85">
        <v>7</v>
      </c>
      <c r="B8" s="10" t="s">
        <v>31</v>
      </c>
      <c r="C8" s="30">
        <f>'[1]7 - Northeast'!B20</f>
        <v>303762</v>
      </c>
      <c r="D8" s="30">
        <v>51890</v>
      </c>
      <c r="E8" s="30">
        <v>184594</v>
      </c>
      <c r="F8" s="30">
        <f>'[1]7 - Northeast'!E20</f>
        <v>0</v>
      </c>
      <c r="G8" s="30">
        <f>SUM(Table202290[[#This Row],[Q1]:[Q4]])</f>
        <v>540246</v>
      </c>
      <c r="H8" s="30">
        <v>842470</v>
      </c>
      <c r="I8" s="86">
        <f>Table202290[[#This Row],[YTD Expended]]/Table202290[[#This Row],[Total Planned]]</f>
        <v>0.64126437736655306</v>
      </c>
    </row>
    <row r="9" spans="1:9" ht="15.5" x14ac:dyDescent="0.35">
      <c r="A9" s="85">
        <v>8</v>
      </c>
      <c r="B9" s="10" t="s">
        <v>32</v>
      </c>
      <c r="C9" s="30">
        <f>'[1]8 - East Texas'!B20</f>
        <v>395629</v>
      </c>
      <c r="D9" s="30">
        <f>'[1]8 - East Texas'!C20</f>
        <v>428756</v>
      </c>
      <c r="E9" s="30">
        <f>'[1]8 - East Texas'!D20</f>
        <v>503581</v>
      </c>
      <c r="F9" s="30">
        <f>'[1]8 - East Texas'!E20</f>
        <v>0</v>
      </c>
      <c r="G9" s="30">
        <f>SUM(Table202290[[#This Row],[Q1]:[Q4]])</f>
        <v>1327966</v>
      </c>
      <c r="H9" s="30">
        <v>968768</v>
      </c>
      <c r="I9" s="86">
        <f>Table202290[[#This Row],[YTD Expended]]/Table202290[[#This Row],[Total Planned]]</f>
        <v>1.3707781429609567</v>
      </c>
    </row>
    <row r="10" spans="1:9" ht="15.5" x14ac:dyDescent="0.35">
      <c r="A10" s="85">
        <v>9</v>
      </c>
      <c r="B10" s="10" t="s">
        <v>33</v>
      </c>
      <c r="C10" s="30">
        <f>'[1]9 - West Central'!B20</f>
        <v>56651.6</v>
      </c>
      <c r="D10" s="30">
        <f>'[1]9 - West Central'!C20</f>
        <v>80470</v>
      </c>
      <c r="E10" s="30">
        <f>'[1]9 - West Central'!D20</f>
        <v>114983.63</v>
      </c>
      <c r="F10" s="30">
        <f>'[1]9 - West Central'!E20</f>
        <v>0</v>
      </c>
      <c r="G10" s="30">
        <f>SUM(Table202290[[#This Row],[Q1]:[Q4]])</f>
        <v>252105.23</v>
      </c>
      <c r="H10" s="30">
        <v>808614</v>
      </c>
      <c r="I10" s="86">
        <f>Table202290[[#This Row],[YTD Expended]]/Table202290[[#This Row],[Total Planned]]</f>
        <v>0.31177450551190061</v>
      </c>
    </row>
    <row r="11" spans="1:9" ht="15.5" x14ac:dyDescent="0.35">
      <c r="A11" s="85">
        <v>10</v>
      </c>
      <c r="B11" s="10" t="s">
        <v>34</v>
      </c>
      <c r="C11" s="30">
        <f>'[1]10- Borderplex'!B20</f>
        <v>41189.14</v>
      </c>
      <c r="D11" s="30">
        <f>'[1]10- Borderplex'!C20</f>
        <v>163377</v>
      </c>
      <c r="E11" s="30">
        <f>'[1]10- Borderplex'!D20</f>
        <v>136579.28999999998</v>
      </c>
      <c r="F11" s="30">
        <f>'[1]10- Borderplex'!E20</f>
        <v>0</v>
      </c>
      <c r="G11" s="30">
        <f>SUM(Table202290[[#This Row],[Q1]:[Q4]])</f>
        <v>341145.43</v>
      </c>
      <c r="H11" s="30">
        <v>2441378</v>
      </c>
      <c r="I11" s="86">
        <f>Table202290[[#This Row],[YTD Expended]]/Table202290[[#This Row],[Total Planned]]</f>
        <v>0.13973478502714451</v>
      </c>
    </row>
    <row r="12" spans="1:9" ht="15.5" x14ac:dyDescent="0.35">
      <c r="A12" s="85">
        <v>11</v>
      </c>
      <c r="B12" s="10" t="s">
        <v>35</v>
      </c>
      <c r="C12" s="30">
        <f>'[1]11 - Permian Basin'!B20</f>
        <v>160066</v>
      </c>
      <c r="D12" s="30">
        <f>'[1]11 - Permian Basin'!C20</f>
        <v>48623</v>
      </c>
      <c r="E12" s="30">
        <f>'[1]11 - Permian Basin'!D20</f>
        <v>136750</v>
      </c>
      <c r="F12" s="30">
        <f>'[1]11 - Permian Basin'!E20</f>
        <v>0</v>
      </c>
      <c r="G12" s="30">
        <f>SUM(Table202290[[#This Row],[Q1]:[Q4]])</f>
        <v>345439</v>
      </c>
      <c r="H12" s="30">
        <v>1068259</v>
      </c>
      <c r="I12" s="86">
        <f>Table202290[[#This Row],[YTD Expended]]/Table202290[[#This Row],[Total Planned]]</f>
        <v>0.32336633718976393</v>
      </c>
    </row>
    <row r="13" spans="1:9" ht="15.5" x14ac:dyDescent="0.35">
      <c r="A13" s="85">
        <v>12</v>
      </c>
      <c r="B13" s="10" t="s">
        <v>36</v>
      </c>
      <c r="C13" s="30">
        <f>'[1]12 - Concho Valley'!B20</f>
        <v>24310</v>
      </c>
      <c r="D13" s="30">
        <f>'[1]12 - Concho Valley'!C20</f>
        <v>10528.119999999999</v>
      </c>
      <c r="E13" s="30">
        <f>'[1]12 - Concho Valley'!D20</f>
        <v>17203.2</v>
      </c>
      <c r="F13" s="30">
        <f>'[1]12 - Concho Valley'!E20</f>
        <v>0</v>
      </c>
      <c r="G13" s="30">
        <f>SUM(Table202290[[#This Row],[Q1]:[Q4]])</f>
        <v>52041.319999999992</v>
      </c>
      <c r="H13" s="30">
        <v>460630</v>
      </c>
      <c r="I13" s="86">
        <f>Table202290[[#This Row],[YTD Expended]]/Table202290[[#This Row],[Total Planned]]</f>
        <v>0.11297857282417557</v>
      </c>
    </row>
    <row r="14" spans="1:9" ht="15.5" x14ac:dyDescent="0.35">
      <c r="A14" s="85">
        <v>13</v>
      </c>
      <c r="B14" s="10" t="s">
        <v>37</v>
      </c>
      <c r="C14" s="30">
        <f>'[1]13 - Heart of Texas'!B20</f>
        <v>97142.96</v>
      </c>
      <c r="D14" s="30">
        <f>'[1]13 - Heart of Texas'!C20</f>
        <v>148138.07999999999</v>
      </c>
      <c r="E14" s="30">
        <f>'[1]13 - Heart of Texas'!D20</f>
        <v>176573.31</v>
      </c>
      <c r="F14" s="30">
        <f>'[1]13 - Heart of Texas'!E20</f>
        <v>0</v>
      </c>
      <c r="G14" s="30">
        <f>SUM(Table202290[[#This Row],[Q1]:[Q4]])</f>
        <v>421854.35</v>
      </c>
      <c r="H14" s="30">
        <v>1015911</v>
      </c>
      <c r="I14" s="86">
        <f>Table202290[[#This Row],[YTD Expended]]/Table202290[[#This Row],[Total Planned]]</f>
        <v>0.41524734942332542</v>
      </c>
    </row>
    <row r="15" spans="1:9" ht="15.5" x14ac:dyDescent="0.35">
      <c r="A15" s="85">
        <v>14</v>
      </c>
      <c r="B15" s="10" t="s">
        <v>38</v>
      </c>
      <c r="C15" s="30">
        <f>'[1]14 - Capital Area'!B20</f>
        <v>220479</v>
      </c>
      <c r="D15" s="30">
        <f>'[1]14 - Capital Area'!C20</f>
        <v>417010</v>
      </c>
      <c r="E15" s="30">
        <v>565952</v>
      </c>
      <c r="F15" s="30">
        <f>'[1]14 - Capital Area'!E20</f>
        <v>0</v>
      </c>
      <c r="G15" s="30">
        <f>SUM(Table202290[[#This Row],[Q1]:[Q4]])</f>
        <v>1203441</v>
      </c>
      <c r="H15" s="30">
        <v>3289096</v>
      </c>
      <c r="I15" s="86">
        <f>Table202290[[#This Row],[YTD Expended]]/Table202290[[#This Row],[Total Planned]]</f>
        <v>0.36588807380508198</v>
      </c>
    </row>
    <row r="16" spans="1:9" ht="15.5" x14ac:dyDescent="0.35">
      <c r="A16" s="85">
        <v>15</v>
      </c>
      <c r="B16" s="10" t="s">
        <v>39</v>
      </c>
      <c r="C16" s="30">
        <f>'[1]15 - Rural Capital'!B20</f>
        <v>202049</v>
      </c>
      <c r="D16" s="30">
        <f>'[1]15 - Rural Capital'!C20</f>
        <v>367055.68</v>
      </c>
      <c r="E16" s="30">
        <f>'[1]15 - Rural Capital'!D20</f>
        <v>326792.56</v>
      </c>
      <c r="F16" s="30">
        <f>'[1]15 - Rural Capital'!E20</f>
        <v>0</v>
      </c>
      <c r="G16" s="30">
        <f>SUM(Table202290[[#This Row],[Q1]:[Q4]])</f>
        <v>895897.24</v>
      </c>
      <c r="H16" s="30">
        <v>2073472</v>
      </c>
      <c r="I16" s="86">
        <f>Table202290[[#This Row],[YTD Expended]]/Table202290[[#This Row],[Total Planned]]</f>
        <v>0.43207588045558365</v>
      </c>
    </row>
    <row r="17" spans="1:9" ht="15.5" x14ac:dyDescent="0.35">
      <c r="A17" s="85">
        <v>16</v>
      </c>
      <c r="B17" s="10" t="s">
        <v>40</v>
      </c>
      <c r="C17" s="30">
        <f>'[1]16 - Brazos Valley'!B20</f>
        <v>17818.849999999999</v>
      </c>
      <c r="D17" s="30">
        <f>'[1]16 - Brazos Valley'!C20</f>
        <v>95090.659999999989</v>
      </c>
      <c r="E17" s="30">
        <f>'[1]16 - Brazos Valley'!D20</f>
        <v>203113.94</v>
      </c>
      <c r="F17" s="30">
        <f>'[1]16 - Brazos Valley'!E20</f>
        <v>0</v>
      </c>
      <c r="G17" s="30">
        <f>SUM(Table202290[[#This Row],[Q1]:[Q4]])</f>
        <v>316023.44999999995</v>
      </c>
      <c r="H17" s="30">
        <v>888841</v>
      </c>
      <c r="I17" s="86">
        <f>Table202290[[#This Row],[YTD Expended]]/Table202290[[#This Row],[Total Planned]]</f>
        <v>0.35554553626576629</v>
      </c>
    </row>
    <row r="18" spans="1:9" ht="15.5" x14ac:dyDescent="0.35">
      <c r="A18" s="85">
        <v>17</v>
      </c>
      <c r="B18" s="10" t="s">
        <v>41</v>
      </c>
      <c r="C18" s="30">
        <f>'[1]17 - Deep East'!B20</f>
        <v>38700.379999999997</v>
      </c>
      <c r="D18" s="30">
        <f>'[1]17 - Deep East'!C20</f>
        <v>73058.77</v>
      </c>
      <c r="E18" s="30">
        <f>'[1]17 - Deep East'!D20</f>
        <v>138990.34</v>
      </c>
      <c r="F18" s="30">
        <f>'[1]17 - Deep East'!E20</f>
        <v>0</v>
      </c>
      <c r="G18" s="30">
        <f>SUM(Table202290[[#This Row],[Q1]:[Q4]])</f>
        <v>250749.49</v>
      </c>
      <c r="H18" s="30">
        <v>5948702</v>
      </c>
      <c r="I18" s="86">
        <f>Table202290[[#This Row],[YTD Expended]]/Table202290[[#This Row],[Total Planned]]</f>
        <v>4.2151966933290659E-2</v>
      </c>
    </row>
    <row r="19" spans="1:9" ht="15.5" x14ac:dyDescent="0.35">
      <c r="A19" s="85">
        <v>18</v>
      </c>
      <c r="B19" s="10" t="s">
        <v>42</v>
      </c>
      <c r="C19" s="30">
        <v>92728</v>
      </c>
      <c r="D19" s="30">
        <v>79586.48</v>
      </c>
      <c r="E19" s="30">
        <v>182238</v>
      </c>
      <c r="F19" s="30">
        <f>[1]!Table945[[#This Row],[Expended Q4]]</f>
        <v>0</v>
      </c>
      <c r="G19" s="30">
        <f>SUM(Table202290[[#This Row],[Q1]:[Q4]])</f>
        <v>354552.48</v>
      </c>
      <c r="H19" s="30">
        <v>959373</v>
      </c>
      <c r="I19" s="86">
        <f>Table202290[[#This Row],[YTD Expended]]/Table202290[[#This Row],[Total Planned]]</f>
        <v>0.36956687336416594</v>
      </c>
    </row>
    <row r="20" spans="1:9" ht="15.5" x14ac:dyDescent="0.35">
      <c r="A20" s="85">
        <v>19</v>
      </c>
      <c r="B20" s="10" t="s">
        <v>43</v>
      </c>
      <c r="C20" s="30">
        <f>'[1]19 - Golden Crescent'!B20</f>
        <v>29946.48</v>
      </c>
      <c r="D20" s="30">
        <f>'[1]19 - Golden Crescent'!C20</f>
        <v>53858</v>
      </c>
      <c r="E20" s="30">
        <f>'[1]19 - Golden Crescent'!D20</f>
        <v>209972</v>
      </c>
      <c r="F20" s="30">
        <f>'[1]19 - Golden Crescent'!E20</f>
        <v>0</v>
      </c>
      <c r="G20" s="30">
        <f>SUM(Table202290[[#This Row],[Q1]:[Q4]])</f>
        <v>293776.48</v>
      </c>
      <c r="H20" s="30">
        <v>1977828</v>
      </c>
      <c r="I20" s="86">
        <f>Table202290[[#This Row],[YTD Expended]]/Table202290[[#This Row],[Total Planned]]</f>
        <v>0.14853489787787411</v>
      </c>
    </row>
    <row r="21" spans="1:9" ht="15.5" x14ac:dyDescent="0.35">
      <c r="A21" s="85">
        <v>20</v>
      </c>
      <c r="B21" s="10" t="s">
        <v>44</v>
      </c>
      <c r="C21" s="30">
        <f>'[1]20 - Alamo'!B20</f>
        <v>315496</v>
      </c>
      <c r="D21" s="30">
        <f>'[1]20 - Alamo'!C20</f>
        <v>712716.82</v>
      </c>
      <c r="E21" s="30">
        <f>'[1]20 - Alamo'!D20</f>
        <v>1060847.21</v>
      </c>
      <c r="F21" s="30">
        <f>'[1]20 - Alamo'!E20</f>
        <v>0</v>
      </c>
      <c r="G21" s="30">
        <f>SUM(Table202290[[#This Row],[Q1]:[Q4]])</f>
        <v>2089060.0299999998</v>
      </c>
      <c r="H21" s="30">
        <v>5240070</v>
      </c>
      <c r="I21" s="86">
        <f>Table202290[[#This Row],[YTD Expended]]/Table202290[[#This Row],[Total Planned]]</f>
        <v>0.39867025249662691</v>
      </c>
    </row>
    <row r="22" spans="1:9" ht="15.5" x14ac:dyDescent="0.35">
      <c r="A22" s="85">
        <v>21</v>
      </c>
      <c r="B22" s="10" t="s">
        <v>45</v>
      </c>
      <c r="C22" s="30">
        <f>'[1]21 - South Texas'!B20</f>
        <v>120957.06</v>
      </c>
      <c r="D22" s="30">
        <f>'[1]21 - South Texas'!C20</f>
        <v>184968</v>
      </c>
      <c r="E22" s="30">
        <f>'[1]21 - South Texas'!D20</f>
        <v>348353.26</v>
      </c>
      <c r="F22" s="30">
        <f>'[1]21 - South Texas'!E20</f>
        <v>0</v>
      </c>
      <c r="G22" s="30">
        <f>SUM(Table202290[[#This Row],[Q1]:[Q4]])</f>
        <v>654278.32000000007</v>
      </c>
      <c r="H22" s="30">
        <v>1130034</v>
      </c>
      <c r="I22" s="86">
        <f>Table202290[[#This Row],[YTD Expended]]/Table202290[[#This Row],[Total Planned]]</f>
        <v>0.57898994189555364</v>
      </c>
    </row>
    <row r="23" spans="1:9" ht="15.5" x14ac:dyDescent="0.35">
      <c r="A23" s="85">
        <v>22</v>
      </c>
      <c r="B23" s="10" t="s">
        <v>46</v>
      </c>
      <c r="C23" s="30">
        <f>'[1]22 - Coastal Bend'!B20</f>
        <v>14240.44</v>
      </c>
      <c r="D23" s="30">
        <f>'[1]22 - Coastal Bend'!C20</f>
        <v>162693.23000000001</v>
      </c>
      <c r="E23" s="30">
        <v>174178</v>
      </c>
      <c r="F23" s="30">
        <f>'[1]22 - Coastal Bend'!E20</f>
        <v>0</v>
      </c>
      <c r="G23" s="30">
        <f>SUM(Table202290[[#This Row],[Q1]:[Q4]])</f>
        <v>351111.67000000004</v>
      </c>
      <c r="H23" s="30">
        <v>1482763</v>
      </c>
      <c r="I23" s="86">
        <f>Table202290[[#This Row],[YTD Expended]]/Table202290[[#This Row],[Total Planned]]</f>
        <v>0.2367955431852562</v>
      </c>
    </row>
    <row r="24" spans="1:9" ht="15.5" x14ac:dyDescent="0.35">
      <c r="A24" s="85">
        <v>23</v>
      </c>
      <c r="B24" s="10" t="s">
        <v>47</v>
      </c>
      <c r="C24" s="30">
        <f>'[1]23 - Lower Rio'!B20</f>
        <v>442021.31</v>
      </c>
      <c r="D24" s="30">
        <v>195935</v>
      </c>
      <c r="E24" s="30">
        <f>'[1]23 - Lower Rio'!D20</f>
        <v>888960.58000000007</v>
      </c>
      <c r="F24" s="30">
        <f>'[1]23 - Lower Rio'!E20</f>
        <v>0</v>
      </c>
      <c r="G24" s="30">
        <f>SUM(Table202290[[#This Row],[Q1]:[Q4]])</f>
        <v>1526916.8900000001</v>
      </c>
      <c r="H24" s="30">
        <v>3377796</v>
      </c>
      <c r="I24" s="86">
        <f>Table202290[[#This Row],[YTD Expended]]/Table202290[[#This Row],[Total Planned]]</f>
        <v>0.45204532482127402</v>
      </c>
    </row>
    <row r="25" spans="1:9" ht="15.5" x14ac:dyDescent="0.35">
      <c r="A25" s="85">
        <v>24</v>
      </c>
      <c r="B25" s="10" t="s">
        <v>48</v>
      </c>
      <c r="C25" s="30">
        <f>'[1]24 - Cameron'!B20</f>
        <v>204525.16999999998</v>
      </c>
      <c r="D25" s="30">
        <f>'[1]24 - Cameron'!C20</f>
        <v>350204.37</v>
      </c>
      <c r="E25" s="30">
        <f>'[1]24 - Cameron'!D20</f>
        <v>206403.06</v>
      </c>
      <c r="F25" s="30">
        <f>'[1]24 - Cameron'!E20</f>
        <v>0</v>
      </c>
      <c r="G25" s="30">
        <f>SUM(Table202290[[#This Row],[Q1]:[Q4]])</f>
        <v>761132.60000000009</v>
      </c>
      <c r="H25" s="30">
        <v>1637602</v>
      </c>
      <c r="I25" s="86">
        <f>Table202290[[#This Row],[YTD Expended]]/Table202290[[#This Row],[Total Planned]]</f>
        <v>0.46478485004292869</v>
      </c>
    </row>
    <row r="26" spans="1:9" ht="15.5" x14ac:dyDescent="0.35">
      <c r="A26" s="85">
        <v>25</v>
      </c>
      <c r="B26" s="10" t="s">
        <v>49</v>
      </c>
      <c r="C26" s="30">
        <f>'[1]25 - Texoma'!B20</f>
        <v>29259</v>
      </c>
      <c r="D26" s="30">
        <f>'[1]25 - Texoma'!C20</f>
        <v>96526</v>
      </c>
      <c r="E26" s="30">
        <f>'[1]25 - Texoma'!D20</f>
        <v>150287</v>
      </c>
      <c r="F26" s="30">
        <f>'[1]25 - Texoma'!E20</f>
        <v>0</v>
      </c>
      <c r="G26" s="30">
        <f>SUM(Table202290[[#This Row],[Q1]:[Q4]])</f>
        <v>276072</v>
      </c>
      <c r="H26" s="30">
        <v>555892</v>
      </c>
      <c r="I26" s="86">
        <f>Table202290[[#This Row],[YTD Expended]]/Table202290[[#This Row],[Total Planned]]</f>
        <v>0.49662884157354309</v>
      </c>
    </row>
    <row r="27" spans="1:9" ht="15.5" x14ac:dyDescent="0.35">
      <c r="A27" s="85">
        <v>26</v>
      </c>
      <c r="B27" s="10" t="s">
        <v>50</v>
      </c>
      <c r="C27" s="30">
        <f>'[1]26 - Central Texas'!B20</f>
        <v>290307</v>
      </c>
      <c r="D27" s="30">
        <f>'[1]26 - Central Texas'!C20</f>
        <v>488980</v>
      </c>
      <c r="E27" s="30">
        <f>'[1]26 - Central Texas'!D20</f>
        <v>1013707.84</v>
      </c>
      <c r="F27" s="30">
        <f>'[1]26 - Central Texas'!E20</f>
        <v>0</v>
      </c>
      <c r="G27" s="30">
        <f>SUM(Table202290[[#This Row],[Q1]:[Q4]])</f>
        <v>1792994.8399999999</v>
      </c>
      <c r="H27" s="30">
        <v>1455629</v>
      </c>
      <c r="I27" s="86">
        <f>Table202290[[#This Row],[YTD Expended]]/Table202290[[#This Row],[Total Planned]]</f>
        <v>1.2317663635445568</v>
      </c>
    </row>
    <row r="28" spans="1:9" ht="15.5" x14ac:dyDescent="0.35">
      <c r="A28" s="85">
        <v>27</v>
      </c>
      <c r="B28" s="10" t="s">
        <v>51</v>
      </c>
      <c r="C28" s="30">
        <f>'[1]27 - Middle Rio'!B20</f>
        <v>40034</v>
      </c>
      <c r="D28" s="30">
        <f>'[1]27 - Middle Rio'!C20</f>
        <v>81830</v>
      </c>
      <c r="E28" s="30">
        <v>156313.37</v>
      </c>
      <c r="F28" s="30">
        <f>'[1]27 - Middle Rio'!E20</f>
        <v>0</v>
      </c>
      <c r="G28" s="30">
        <f>SUM(Table202290[[#This Row],[Q1]:[Q4]])</f>
        <v>278177.37</v>
      </c>
      <c r="H28" s="30">
        <v>613966</v>
      </c>
      <c r="I28" s="86">
        <f>Table202290[[#This Row],[YTD Expended]]/Table202290[[#This Row],[Total Planned]]</f>
        <v>0.45308269513295524</v>
      </c>
    </row>
    <row r="29" spans="1:9" ht="16" thickBot="1" x14ac:dyDescent="0.4">
      <c r="A29" s="87">
        <v>28</v>
      </c>
      <c r="B29" s="88" t="s">
        <v>52</v>
      </c>
      <c r="C29" s="89">
        <f>'[1]28 - Gulf Coast'!B20</f>
        <v>1193114</v>
      </c>
      <c r="D29" s="89">
        <f>'[1]28 - Gulf Coast'!C20</f>
        <v>772885</v>
      </c>
      <c r="E29" s="89">
        <f>'[1]28 - Gulf Coast'!D20</f>
        <v>2789296.5</v>
      </c>
      <c r="F29" s="89">
        <f>'[1]28 - Gulf Coast'!E20</f>
        <v>0</v>
      </c>
      <c r="G29" s="89">
        <f>SUM(Table202290[[#This Row],[Q1]:[Q4]])</f>
        <v>4755295.5</v>
      </c>
      <c r="H29" s="89">
        <v>17000000</v>
      </c>
      <c r="I29" s="90">
        <f>Table202290[[#This Row],[YTD Expended]]/Table202290[[#This Row],[Total Planned]]</f>
        <v>0.27972326470588238</v>
      </c>
    </row>
    <row r="30" spans="1:9" s="1" customFormat="1" ht="15.5" x14ac:dyDescent="0.35">
      <c r="A30" s="76">
        <v>29</v>
      </c>
      <c r="B30" s="77" t="s">
        <v>53</v>
      </c>
      <c r="C30" s="78">
        <f>SUBTOTAL(109,C2:C29)</f>
        <v>8188772.7899999982</v>
      </c>
      <c r="D30" s="78">
        <f>SUBTOTAL(109,D2:D29)</f>
        <v>8468714.8800000008</v>
      </c>
      <c r="E30" s="78">
        <f>SUBTOTAL(109,E2:E29)</f>
        <v>13893417.68</v>
      </c>
      <c r="F30" s="78">
        <f>SUBTOTAL(109,F2:F29)</f>
        <v>0</v>
      </c>
      <c r="G30" s="78">
        <f>SUBTOTAL(109,G2:G29)</f>
        <v>30550905.350000005</v>
      </c>
      <c r="H30" s="78">
        <f>SUM(H2:H29)</f>
        <v>72429074</v>
      </c>
      <c r="I30" s="79">
        <f>Table202290[[#This Row],[YTD Expended]]/Table202290[[#This Row],[Total Planned]]</f>
        <v>0.42180444485594287</v>
      </c>
    </row>
    <row r="31" spans="1:9" x14ac:dyDescent="0.35">
      <c r="A31" s="29" t="s">
        <v>62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A658C-9E8F-43CD-9C96-3A9496885691}">
  <sheetPr>
    <tabColor theme="1" tint="4.9989318521683403E-2"/>
  </sheetPr>
  <dimension ref="A1:ER767"/>
  <sheetViews>
    <sheetView topLeftCell="A577" zoomScale="80" zoomScaleNormal="80" workbookViewId="0">
      <selection activeCell="E589" sqref="E589"/>
    </sheetView>
  </sheetViews>
  <sheetFormatPr defaultColWidth="0" defaultRowHeight="15.5" zeroHeight="1" x14ac:dyDescent="0.35"/>
  <cols>
    <col min="1" max="1" width="9.6328125" style="63" customWidth="1"/>
    <col min="2" max="2" width="18.36328125" style="63" bestFit="1" customWidth="1"/>
    <col min="3" max="3" width="12.453125" style="63" bestFit="1" customWidth="1"/>
    <col min="4" max="4" width="55.453125" style="143" customWidth="1"/>
    <col min="5" max="5" width="95.6328125" style="64" customWidth="1"/>
    <col min="6" max="6" width="18.1796875" style="63" bestFit="1" customWidth="1"/>
    <col min="7" max="7" width="15.1796875" style="63" customWidth="1"/>
    <col min="8" max="8" width="88.6328125" style="65" customWidth="1"/>
    <col min="9" max="146" width="0" style="64" hidden="1" customWidth="1"/>
    <col min="147" max="147" width="0" style="123" hidden="1" customWidth="1"/>
    <col min="148" max="148" width="0" style="127" hidden="1" customWidth="1"/>
    <col min="149" max="16384" width="8.6328125" style="127" hidden="1"/>
  </cols>
  <sheetData>
    <row r="1" spans="1:146" s="64" customFormat="1" ht="108.5" x14ac:dyDescent="0.35">
      <c r="A1" s="31" t="s">
        <v>63</v>
      </c>
      <c r="B1" s="32" t="s">
        <v>9</v>
      </c>
      <c r="C1" s="32" t="s">
        <v>64</v>
      </c>
      <c r="D1" s="31" t="s">
        <v>65</v>
      </c>
      <c r="E1" s="31" t="s">
        <v>66</v>
      </c>
      <c r="F1" s="31" t="s">
        <v>67</v>
      </c>
      <c r="G1" s="31" t="s">
        <v>669</v>
      </c>
      <c r="H1" s="31" t="s">
        <v>68</v>
      </c>
      <c r="I1" s="33" t="s">
        <v>406</v>
      </c>
      <c r="EP1" s="123"/>
    </row>
    <row r="2" spans="1:146" s="64" customFormat="1" hidden="1" x14ac:dyDescent="0.35">
      <c r="A2" s="15">
        <v>20</v>
      </c>
      <c r="B2" s="15" t="s">
        <v>44</v>
      </c>
      <c r="C2" s="15">
        <v>1</v>
      </c>
      <c r="D2" s="21" t="s">
        <v>279</v>
      </c>
      <c r="E2" s="21" t="s">
        <v>280</v>
      </c>
      <c r="F2" s="15"/>
      <c r="G2" s="22"/>
      <c r="H2" s="21"/>
      <c r="I2" s="61"/>
      <c r="EP2" s="123"/>
    </row>
    <row r="3" spans="1:146" s="64" customFormat="1" hidden="1" x14ac:dyDescent="0.35">
      <c r="A3" s="34">
        <v>20</v>
      </c>
      <c r="B3" s="34" t="s">
        <v>44</v>
      </c>
      <c r="C3" s="34">
        <v>2</v>
      </c>
      <c r="D3" s="40" t="s">
        <v>1</v>
      </c>
      <c r="E3" s="40" t="s">
        <v>527</v>
      </c>
      <c r="F3" s="34" t="s">
        <v>82</v>
      </c>
      <c r="G3" s="44">
        <v>50</v>
      </c>
      <c r="H3" s="40" t="s">
        <v>528</v>
      </c>
      <c r="I3" s="61"/>
      <c r="EP3" s="123"/>
    </row>
    <row r="4" spans="1:146" s="64" customFormat="1" ht="31" hidden="1" x14ac:dyDescent="0.35">
      <c r="A4" s="34">
        <v>20</v>
      </c>
      <c r="B4" s="34" t="s">
        <v>44</v>
      </c>
      <c r="C4" s="34">
        <v>2</v>
      </c>
      <c r="D4" s="40" t="s">
        <v>1</v>
      </c>
      <c r="E4" s="40" t="s">
        <v>529</v>
      </c>
      <c r="F4" s="34" t="s">
        <v>82</v>
      </c>
      <c r="G4" s="44">
        <v>40</v>
      </c>
      <c r="H4" s="40" t="s">
        <v>528</v>
      </c>
      <c r="I4" s="61"/>
      <c r="EP4" s="123"/>
    </row>
    <row r="5" spans="1:146" s="64" customFormat="1" ht="62" hidden="1" x14ac:dyDescent="0.35">
      <c r="A5" s="34">
        <v>20</v>
      </c>
      <c r="B5" s="34" t="s">
        <v>44</v>
      </c>
      <c r="C5" s="34">
        <v>2</v>
      </c>
      <c r="D5" s="40" t="s">
        <v>403</v>
      </c>
      <c r="E5" s="40" t="s">
        <v>526</v>
      </c>
      <c r="F5" s="34" t="s">
        <v>82</v>
      </c>
      <c r="G5" s="44">
        <v>137</v>
      </c>
      <c r="H5" s="40" t="s">
        <v>626</v>
      </c>
      <c r="I5" s="61"/>
      <c r="EP5" s="123"/>
    </row>
    <row r="6" spans="1:146" s="64" customFormat="1" ht="31" hidden="1" x14ac:dyDescent="0.35">
      <c r="A6" s="70">
        <v>20</v>
      </c>
      <c r="B6" s="70" t="s">
        <v>44</v>
      </c>
      <c r="C6" s="70">
        <v>3</v>
      </c>
      <c r="D6" s="71" t="s">
        <v>4</v>
      </c>
      <c r="E6" s="71" t="s">
        <v>906</v>
      </c>
      <c r="F6" s="70" t="s">
        <v>82</v>
      </c>
      <c r="G6" s="72">
        <v>25</v>
      </c>
      <c r="H6" s="71" t="s">
        <v>907</v>
      </c>
      <c r="I6" s="61"/>
      <c r="EP6" s="123"/>
    </row>
    <row r="7" spans="1:146" s="64" customFormat="1" ht="31" hidden="1" x14ac:dyDescent="0.35">
      <c r="A7" s="70">
        <v>20</v>
      </c>
      <c r="B7" s="70" t="s">
        <v>44</v>
      </c>
      <c r="C7" s="70">
        <v>3</v>
      </c>
      <c r="D7" s="71" t="s">
        <v>0</v>
      </c>
      <c r="E7" s="71" t="s">
        <v>913</v>
      </c>
      <c r="F7" s="70" t="s">
        <v>82</v>
      </c>
      <c r="G7" s="72">
        <v>50</v>
      </c>
      <c r="H7" s="71" t="s">
        <v>528</v>
      </c>
      <c r="I7" s="61"/>
      <c r="EP7" s="123"/>
    </row>
    <row r="8" spans="1:146" s="64" customFormat="1" ht="31" hidden="1" x14ac:dyDescent="0.35">
      <c r="A8" s="70">
        <v>20</v>
      </c>
      <c r="B8" s="70" t="s">
        <v>44</v>
      </c>
      <c r="C8" s="70">
        <v>3</v>
      </c>
      <c r="D8" s="71" t="s">
        <v>146</v>
      </c>
      <c r="E8" s="71" t="s">
        <v>1086</v>
      </c>
      <c r="F8" s="70" t="s">
        <v>70</v>
      </c>
      <c r="G8" s="72">
        <v>212</v>
      </c>
      <c r="H8" s="71" t="s">
        <v>908</v>
      </c>
      <c r="I8" s="61"/>
      <c r="EP8" s="123"/>
    </row>
    <row r="9" spans="1:146" s="64" customFormat="1" ht="31" hidden="1" x14ac:dyDescent="0.35">
      <c r="A9" s="70">
        <v>20</v>
      </c>
      <c r="B9" s="70" t="s">
        <v>44</v>
      </c>
      <c r="C9" s="70">
        <v>3</v>
      </c>
      <c r="D9" s="71" t="s">
        <v>1</v>
      </c>
      <c r="E9" s="71" t="s">
        <v>904</v>
      </c>
      <c r="F9" s="70" t="s">
        <v>82</v>
      </c>
      <c r="G9" s="72">
        <v>15</v>
      </c>
      <c r="H9" s="71" t="s">
        <v>905</v>
      </c>
      <c r="I9" s="61"/>
      <c r="EP9" s="123"/>
    </row>
    <row r="10" spans="1:146" s="64" customFormat="1" ht="31" hidden="1" x14ac:dyDescent="0.35">
      <c r="A10" s="70">
        <v>20</v>
      </c>
      <c r="B10" s="70" t="s">
        <v>44</v>
      </c>
      <c r="C10" s="70">
        <v>3</v>
      </c>
      <c r="D10" s="71" t="s">
        <v>1</v>
      </c>
      <c r="E10" s="71" t="s">
        <v>914</v>
      </c>
      <c r="F10" s="70" t="s">
        <v>82</v>
      </c>
      <c r="G10" s="72">
        <v>50</v>
      </c>
      <c r="H10" s="71" t="s">
        <v>528</v>
      </c>
      <c r="I10" s="61"/>
      <c r="EP10" s="123"/>
    </row>
    <row r="11" spans="1:146" s="64" customFormat="1" ht="31" hidden="1" x14ac:dyDescent="0.35">
      <c r="A11" s="70">
        <v>20</v>
      </c>
      <c r="B11" s="70" t="s">
        <v>44</v>
      </c>
      <c r="C11" s="70">
        <v>3</v>
      </c>
      <c r="D11" s="71" t="s">
        <v>1</v>
      </c>
      <c r="E11" s="71" t="s">
        <v>915</v>
      </c>
      <c r="F11" s="70" t="s">
        <v>82</v>
      </c>
      <c r="G11" s="72">
        <v>40</v>
      </c>
      <c r="H11" s="71" t="s">
        <v>528</v>
      </c>
      <c r="I11" s="61"/>
      <c r="EP11" s="123"/>
    </row>
    <row r="12" spans="1:146" s="64" customFormat="1" hidden="1" x14ac:dyDescent="0.35">
      <c r="A12" s="70">
        <v>20</v>
      </c>
      <c r="B12" s="70" t="s">
        <v>44</v>
      </c>
      <c r="C12" s="70">
        <v>3</v>
      </c>
      <c r="D12" s="71" t="s">
        <v>1</v>
      </c>
      <c r="E12" s="71" t="s">
        <v>916</v>
      </c>
      <c r="F12" s="70" t="s">
        <v>82</v>
      </c>
      <c r="G12" s="72">
        <v>50</v>
      </c>
      <c r="H12" s="71" t="s">
        <v>528</v>
      </c>
      <c r="I12" s="61"/>
      <c r="EP12" s="123"/>
    </row>
    <row r="13" spans="1:146" s="64" customFormat="1" ht="31" hidden="1" x14ac:dyDescent="0.35">
      <c r="A13" s="70">
        <v>20</v>
      </c>
      <c r="B13" s="70" t="s">
        <v>44</v>
      </c>
      <c r="C13" s="70">
        <v>3</v>
      </c>
      <c r="D13" s="71" t="s">
        <v>1</v>
      </c>
      <c r="E13" s="71" t="s">
        <v>917</v>
      </c>
      <c r="F13" s="70" t="s">
        <v>82</v>
      </c>
      <c r="G13" s="72">
        <v>100</v>
      </c>
      <c r="H13" s="71" t="s">
        <v>528</v>
      </c>
      <c r="I13" s="61"/>
      <c r="EP13" s="123"/>
    </row>
    <row r="14" spans="1:146" s="64" customFormat="1" ht="31" hidden="1" x14ac:dyDescent="0.35">
      <c r="A14" s="70">
        <v>20</v>
      </c>
      <c r="B14" s="70" t="s">
        <v>44</v>
      </c>
      <c r="C14" s="70">
        <v>3</v>
      </c>
      <c r="D14" s="71" t="s">
        <v>1</v>
      </c>
      <c r="E14" s="71" t="s">
        <v>918</v>
      </c>
      <c r="F14" s="70" t="s">
        <v>82</v>
      </c>
      <c r="G14" s="72">
        <v>30</v>
      </c>
      <c r="H14" s="71" t="s">
        <v>528</v>
      </c>
      <c r="I14" s="61"/>
      <c r="EP14" s="123"/>
    </row>
    <row r="15" spans="1:146" s="64" customFormat="1" ht="31" hidden="1" x14ac:dyDescent="0.35">
      <c r="A15" s="70">
        <v>20</v>
      </c>
      <c r="B15" s="70" t="s">
        <v>44</v>
      </c>
      <c r="C15" s="70">
        <v>3</v>
      </c>
      <c r="D15" s="71" t="s">
        <v>1</v>
      </c>
      <c r="E15" s="71" t="s">
        <v>919</v>
      </c>
      <c r="F15" s="70" t="s">
        <v>82</v>
      </c>
      <c r="G15" s="72">
        <v>50</v>
      </c>
      <c r="H15" s="71" t="s">
        <v>528</v>
      </c>
      <c r="I15" s="61"/>
      <c r="EP15" s="123"/>
    </row>
    <row r="16" spans="1:146" s="64" customFormat="1" hidden="1" x14ac:dyDescent="0.35">
      <c r="A16" s="70">
        <v>20</v>
      </c>
      <c r="B16" s="70" t="s">
        <v>44</v>
      </c>
      <c r="C16" s="70">
        <v>3</v>
      </c>
      <c r="D16" s="71" t="s">
        <v>1</v>
      </c>
      <c r="E16" s="71" t="s">
        <v>920</v>
      </c>
      <c r="F16" s="70" t="s">
        <v>82</v>
      </c>
      <c r="G16" s="72">
        <v>25</v>
      </c>
      <c r="H16" s="71" t="s">
        <v>528</v>
      </c>
      <c r="I16" s="61"/>
      <c r="EP16" s="123"/>
    </row>
    <row r="17" spans="1:146" s="64" customFormat="1" ht="31" hidden="1" x14ac:dyDescent="0.35">
      <c r="A17" s="70">
        <v>20</v>
      </c>
      <c r="B17" s="70" t="s">
        <v>44</v>
      </c>
      <c r="C17" s="70">
        <v>3</v>
      </c>
      <c r="D17" s="71" t="s">
        <v>1</v>
      </c>
      <c r="E17" s="71" t="s">
        <v>921</v>
      </c>
      <c r="F17" s="70" t="s">
        <v>82</v>
      </c>
      <c r="G17" s="72">
        <v>50</v>
      </c>
      <c r="H17" s="71" t="s">
        <v>528</v>
      </c>
      <c r="I17" s="61"/>
      <c r="EP17" s="123"/>
    </row>
    <row r="18" spans="1:146" s="64" customFormat="1" ht="31" hidden="1" x14ac:dyDescent="0.35">
      <c r="A18" s="70">
        <v>20</v>
      </c>
      <c r="B18" s="70" t="s">
        <v>44</v>
      </c>
      <c r="C18" s="70">
        <v>3</v>
      </c>
      <c r="D18" s="71" t="s">
        <v>1</v>
      </c>
      <c r="E18" s="71" t="s">
        <v>922</v>
      </c>
      <c r="F18" s="70" t="s">
        <v>82</v>
      </c>
      <c r="G18" s="72">
        <v>40</v>
      </c>
      <c r="H18" s="71" t="s">
        <v>528</v>
      </c>
      <c r="I18" s="61"/>
      <c r="EP18" s="123"/>
    </row>
    <row r="19" spans="1:146" s="64" customFormat="1" ht="31" hidden="1" x14ac:dyDescent="0.35">
      <c r="A19" s="70">
        <v>20</v>
      </c>
      <c r="B19" s="70" t="s">
        <v>44</v>
      </c>
      <c r="C19" s="70">
        <v>3</v>
      </c>
      <c r="D19" s="71" t="s">
        <v>1</v>
      </c>
      <c r="E19" s="71" t="s">
        <v>923</v>
      </c>
      <c r="F19" s="70" t="s">
        <v>82</v>
      </c>
      <c r="G19" s="72">
        <v>25</v>
      </c>
      <c r="H19" s="71" t="s">
        <v>528</v>
      </c>
      <c r="I19" s="61"/>
      <c r="EP19" s="123"/>
    </row>
    <row r="20" spans="1:146" s="64" customFormat="1" ht="31" hidden="1" x14ac:dyDescent="0.35">
      <c r="A20" s="70">
        <v>20</v>
      </c>
      <c r="B20" s="70" t="s">
        <v>44</v>
      </c>
      <c r="C20" s="70">
        <v>3</v>
      </c>
      <c r="D20" s="71" t="s">
        <v>1</v>
      </c>
      <c r="E20" s="71" t="s">
        <v>924</v>
      </c>
      <c r="F20" s="70" t="s">
        <v>82</v>
      </c>
      <c r="G20" s="72">
        <v>50</v>
      </c>
      <c r="H20" s="71" t="s">
        <v>528</v>
      </c>
      <c r="I20" s="61"/>
      <c r="EP20" s="123"/>
    </row>
    <row r="21" spans="1:146" s="64" customFormat="1" ht="31" hidden="1" x14ac:dyDescent="0.35">
      <c r="A21" s="70">
        <v>20</v>
      </c>
      <c r="B21" s="70" t="s">
        <v>44</v>
      </c>
      <c r="C21" s="70">
        <v>3</v>
      </c>
      <c r="D21" s="71" t="s">
        <v>1</v>
      </c>
      <c r="E21" s="71" t="s">
        <v>925</v>
      </c>
      <c r="F21" s="70" t="s">
        <v>82</v>
      </c>
      <c r="G21" s="72">
        <v>50</v>
      </c>
      <c r="H21" s="71" t="s">
        <v>528</v>
      </c>
      <c r="I21" s="61"/>
      <c r="EP21" s="123"/>
    </row>
    <row r="22" spans="1:146" s="64" customFormat="1" ht="31" hidden="1" x14ac:dyDescent="0.35">
      <c r="A22" s="70">
        <v>20</v>
      </c>
      <c r="B22" s="70" t="s">
        <v>44</v>
      </c>
      <c r="C22" s="70">
        <v>3</v>
      </c>
      <c r="D22" s="71" t="s">
        <v>1</v>
      </c>
      <c r="E22" s="71" t="s">
        <v>926</v>
      </c>
      <c r="F22" s="70" t="s">
        <v>82</v>
      </c>
      <c r="G22" s="72">
        <v>50</v>
      </c>
      <c r="H22" s="71" t="s">
        <v>528</v>
      </c>
      <c r="I22" s="61"/>
      <c r="EP22" s="123"/>
    </row>
    <row r="23" spans="1:146" s="64" customFormat="1" ht="31" hidden="1" x14ac:dyDescent="0.35">
      <c r="A23" s="70">
        <v>20</v>
      </c>
      <c r="B23" s="70" t="s">
        <v>44</v>
      </c>
      <c r="C23" s="70">
        <v>3</v>
      </c>
      <c r="D23" s="71" t="s">
        <v>1</v>
      </c>
      <c r="E23" s="71" t="s">
        <v>927</v>
      </c>
      <c r="F23" s="70" t="s">
        <v>82</v>
      </c>
      <c r="G23" s="72">
        <v>25</v>
      </c>
      <c r="H23" s="71" t="s">
        <v>528</v>
      </c>
      <c r="I23" s="61"/>
      <c r="EP23" s="123"/>
    </row>
    <row r="24" spans="1:146" s="64" customFormat="1" ht="31" hidden="1" x14ac:dyDescent="0.35">
      <c r="A24" s="70">
        <v>20</v>
      </c>
      <c r="B24" s="70" t="s">
        <v>44</v>
      </c>
      <c r="C24" s="70">
        <v>3</v>
      </c>
      <c r="D24" s="71" t="s">
        <v>1</v>
      </c>
      <c r="E24" s="71" t="s">
        <v>928</v>
      </c>
      <c r="F24" s="70" t="s">
        <v>82</v>
      </c>
      <c r="G24" s="72">
        <v>50</v>
      </c>
      <c r="H24" s="71" t="s">
        <v>528</v>
      </c>
      <c r="I24" s="61"/>
      <c r="EP24" s="123"/>
    </row>
    <row r="25" spans="1:146" s="64" customFormat="1" hidden="1" x14ac:dyDescent="0.35">
      <c r="A25" s="70">
        <v>20</v>
      </c>
      <c r="B25" s="70" t="s">
        <v>44</v>
      </c>
      <c r="C25" s="70">
        <v>3</v>
      </c>
      <c r="D25" s="71" t="s">
        <v>1</v>
      </c>
      <c r="E25" s="71" t="s">
        <v>929</v>
      </c>
      <c r="F25" s="70" t="s">
        <v>82</v>
      </c>
      <c r="G25" s="72">
        <v>50</v>
      </c>
      <c r="H25" s="71" t="s">
        <v>528</v>
      </c>
      <c r="I25" s="61"/>
      <c r="EP25" s="123"/>
    </row>
    <row r="26" spans="1:146" s="64" customFormat="1" ht="31" hidden="1" x14ac:dyDescent="0.35">
      <c r="A26" s="70">
        <v>20</v>
      </c>
      <c r="B26" s="70" t="s">
        <v>44</v>
      </c>
      <c r="C26" s="70">
        <v>3</v>
      </c>
      <c r="D26" s="71" t="s">
        <v>1</v>
      </c>
      <c r="E26" s="71" t="s">
        <v>930</v>
      </c>
      <c r="F26" s="70" t="s">
        <v>82</v>
      </c>
      <c r="G26" s="72">
        <v>30</v>
      </c>
      <c r="H26" s="71" t="s">
        <v>528</v>
      </c>
      <c r="I26" s="61"/>
      <c r="EP26" s="123"/>
    </row>
    <row r="27" spans="1:146" s="64" customFormat="1" ht="31" hidden="1" x14ac:dyDescent="0.35">
      <c r="A27" s="70">
        <v>20</v>
      </c>
      <c r="B27" s="70" t="s">
        <v>44</v>
      </c>
      <c r="C27" s="70">
        <v>3</v>
      </c>
      <c r="D27" s="71" t="s">
        <v>1</v>
      </c>
      <c r="E27" s="71" t="s">
        <v>931</v>
      </c>
      <c r="F27" s="70" t="s">
        <v>82</v>
      </c>
      <c r="G27" s="72">
        <v>30</v>
      </c>
      <c r="H27" s="71" t="s">
        <v>528</v>
      </c>
      <c r="I27" s="61"/>
      <c r="EP27" s="123"/>
    </row>
    <row r="28" spans="1:146" s="64" customFormat="1" ht="31" hidden="1" x14ac:dyDescent="0.35">
      <c r="A28" s="70">
        <v>20</v>
      </c>
      <c r="B28" s="70" t="s">
        <v>44</v>
      </c>
      <c r="C28" s="70">
        <v>3</v>
      </c>
      <c r="D28" s="71" t="s">
        <v>1</v>
      </c>
      <c r="E28" s="71" t="s">
        <v>932</v>
      </c>
      <c r="F28" s="70" t="s">
        <v>82</v>
      </c>
      <c r="G28" s="72">
        <v>40</v>
      </c>
      <c r="H28" s="71" t="s">
        <v>528</v>
      </c>
      <c r="I28" s="61"/>
      <c r="EP28" s="123"/>
    </row>
    <row r="29" spans="1:146" s="64" customFormat="1" ht="31" hidden="1" x14ac:dyDescent="0.35">
      <c r="A29" s="70">
        <v>20</v>
      </c>
      <c r="B29" s="70" t="s">
        <v>44</v>
      </c>
      <c r="C29" s="70">
        <v>3</v>
      </c>
      <c r="D29" s="71" t="s">
        <v>1</v>
      </c>
      <c r="E29" s="71" t="s">
        <v>933</v>
      </c>
      <c r="F29" s="70" t="s">
        <v>82</v>
      </c>
      <c r="G29" s="72">
        <v>50</v>
      </c>
      <c r="H29" s="71" t="s">
        <v>528</v>
      </c>
      <c r="I29" s="61"/>
      <c r="EP29" s="123"/>
    </row>
    <row r="30" spans="1:146" s="64" customFormat="1" ht="31" hidden="1" x14ac:dyDescent="0.35">
      <c r="A30" s="70">
        <v>20</v>
      </c>
      <c r="B30" s="70" t="s">
        <v>44</v>
      </c>
      <c r="C30" s="70">
        <v>3</v>
      </c>
      <c r="D30" s="71" t="s">
        <v>1</v>
      </c>
      <c r="E30" s="71" t="s">
        <v>934</v>
      </c>
      <c r="F30" s="70" t="s">
        <v>82</v>
      </c>
      <c r="G30" s="72">
        <v>30</v>
      </c>
      <c r="H30" s="71" t="s">
        <v>528</v>
      </c>
      <c r="I30" s="61"/>
      <c r="EP30" s="123"/>
    </row>
    <row r="31" spans="1:146" s="64" customFormat="1" ht="31" hidden="1" x14ac:dyDescent="0.35">
      <c r="A31" s="70">
        <v>20</v>
      </c>
      <c r="B31" s="70" t="s">
        <v>44</v>
      </c>
      <c r="C31" s="70">
        <v>3</v>
      </c>
      <c r="D31" s="71" t="s">
        <v>1</v>
      </c>
      <c r="E31" s="71" t="s">
        <v>935</v>
      </c>
      <c r="F31" s="70" t="s">
        <v>82</v>
      </c>
      <c r="G31" s="72">
        <v>60</v>
      </c>
      <c r="H31" s="71" t="s">
        <v>528</v>
      </c>
      <c r="I31" s="61"/>
      <c r="EP31" s="123"/>
    </row>
    <row r="32" spans="1:146" s="64" customFormat="1" ht="31" hidden="1" x14ac:dyDescent="0.35">
      <c r="A32" s="70">
        <v>20</v>
      </c>
      <c r="B32" s="70" t="s">
        <v>44</v>
      </c>
      <c r="C32" s="70">
        <v>3</v>
      </c>
      <c r="D32" s="71" t="s">
        <v>1</v>
      </c>
      <c r="E32" s="71" t="s">
        <v>936</v>
      </c>
      <c r="F32" s="70" t="s">
        <v>82</v>
      </c>
      <c r="G32" s="72">
        <v>25</v>
      </c>
      <c r="H32" s="71" t="s">
        <v>528</v>
      </c>
      <c r="I32" s="61"/>
      <c r="EP32" s="123"/>
    </row>
    <row r="33" spans="1:146" s="64" customFormat="1" ht="31" hidden="1" x14ac:dyDescent="0.35">
      <c r="A33" s="70">
        <v>20</v>
      </c>
      <c r="B33" s="70" t="s">
        <v>44</v>
      </c>
      <c r="C33" s="70">
        <v>3</v>
      </c>
      <c r="D33" s="71" t="s">
        <v>1</v>
      </c>
      <c r="E33" s="71" t="s">
        <v>937</v>
      </c>
      <c r="F33" s="70" t="s">
        <v>82</v>
      </c>
      <c r="G33" s="72">
        <v>25</v>
      </c>
      <c r="H33" s="71" t="s">
        <v>528</v>
      </c>
      <c r="I33" s="61"/>
      <c r="EP33" s="123"/>
    </row>
    <row r="34" spans="1:146" s="64" customFormat="1" ht="31" hidden="1" x14ac:dyDescent="0.35">
      <c r="A34" s="70">
        <v>20</v>
      </c>
      <c r="B34" s="70" t="s">
        <v>44</v>
      </c>
      <c r="C34" s="70">
        <v>3</v>
      </c>
      <c r="D34" s="71" t="s">
        <v>403</v>
      </c>
      <c r="E34" s="71" t="s">
        <v>909</v>
      </c>
      <c r="F34" s="70" t="s">
        <v>82</v>
      </c>
      <c r="G34" s="72">
        <v>17</v>
      </c>
      <c r="H34" s="71" t="s">
        <v>910</v>
      </c>
      <c r="I34" s="61"/>
      <c r="EP34" s="123"/>
    </row>
    <row r="35" spans="1:146" s="64" customFormat="1" ht="31" hidden="1" x14ac:dyDescent="0.35">
      <c r="A35" s="70">
        <v>20</v>
      </c>
      <c r="B35" s="70" t="s">
        <v>44</v>
      </c>
      <c r="C35" s="70">
        <v>3</v>
      </c>
      <c r="D35" s="71" t="s">
        <v>403</v>
      </c>
      <c r="E35" s="71" t="s">
        <v>911</v>
      </c>
      <c r="F35" s="70" t="s">
        <v>70</v>
      </c>
      <c r="G35" s="72">
        <v>8</v>
      </c>
      <c r="H35" s="71" t="s">
        <v>912</v>
      </c>
      <c r="I35" s="61"/>
      <c r="EP35" s="123"/>
    </row>
    <row r="36" spans="1:146" s="64" customFormat="1" ht="62" hidden="1" x14ac:dyDescent="0.35">
      <c r="A36" s="15">
        <v>10</v>
      </c>
      <c r="B36" s="15" t="s">
        <v>34</v>
      </c>
      <c r="C36" s="15">
        <v>1</v>
      </c>
      <c r="D36" s="21" t="s">
        <v>1</v>
      </c>
      <c r="E36" s="21" t="s">
        <v>195</v>
      </c>
      <c r="F36" s="15" t="s">
        <v>82</v>
      </c>
      <c r="G36" s="22">
        <v>170</v>
      </c>
      <c r="H36" s="21" t="s">
        <v>196</v>
      </c>
      <c r="I36" s="61"/>
      <c r="EP36" s="123"/>
    </row>
    <row r="37" spans="1:146" s="64" customFormat="1" hidden="1" x14ac:dyDescent="0.35">
      <c r="A37" s="15">
        <v>10</v>
      </c>
      <c r="B37" s="15" t="s">
        <v>34</v>
      </c>
      <c r="C37" s="15">
        <v>1</v>
      </c>
      <c r="D37" s="21" t="s">
        <v>84</v>
      </c>
      <c r="E37" s="21" t="s">
        <v>197</v>
      </c>
      <c r="F37" s="15" t="s">
        <v>70</v>
      </c>
      <c r="G37" s="22">
        <v>3</v>
      </c>
      <c r="H37" s="21" t="s">
        <v>198</v>
      </c>
      <c r="I37" s="61"/>
      <c r="EP37" s="123"/>
    </row>
    <row r="38" spans="1:146" s="64" customFormat="1" ht="31" hidden="1" x14ac:dyDescent="0.35">
      <c r="A38" s="34">
        <v>10</v>
      </c>
      <c r="B38" s="34" t="s">
        <v>34</v>
      </c>
      <c r="C38" s="34">
        <v>2</v>
      </c>
      <c r="D38" s="40" t="s">
        <v>146</v>
      </c>
      <c r="E38" s="40" t="s">
        <v>476</v>
      </c>
      <c r="F38" s="34" t="s">
        <v>70</v>
      </c>
      <c r="G38" s="44">
        <v>1</v>
      </c>
      <c r="H38" s="40" t="s">
        <v>477</v>
      </c>
      <c r="I38" s="61"/>
      <c r="EP38" s="123"/>
    </row>
    <row r="39" spans="1:146" s="64" customFormat="1" ht="31" hidden="1" x14ac:dyDescent="0.35">
      <c r="A39" s="34">
        <v>10</v>
      </c>
      <c r="B39" s="34" t="s">
        <v>34</v>
      </c>
      <c r="C39" s="34">
        <v>2</v>
      </c>
      <c r="D39" s="40" t="s">
        <v>1</v>
      </c>
      <c r="E39" s="40" t="s">
        <v>616</v>
      </c>
      <c r="F39" s="34" t="s">
        <v>82</v>
      </c>
      <c r="G39" s="44">
        <v>85</v>
      </c>
      <c r="H39" s="40" t="s">
        <v>474</v>
      </c>
      <c r="I39" s="61"/>
      <c r="EP39" s="123"/>
    </row>
    <row r="40" spans="1:146" s="64" customFormat="1" hidden="1" x14ac:dyDescent="0.35">
      <c r="A40" s="34">
        <v>10</v>
      </c>
      <c r="B40" s="34" t="s">
        <v>34</v>
      </c>
      <c r="C40" s="34">
        <v>2</v>
      </c>
      <c r="D40" s="40" t="s">
        <v>1</v>
      </c>
      <c r="E40" s="40" t="s">
        <v>475</v>
      </c>
      <c r="F40" s="34" t="s">
        <v>82</v>
      </c>
      <c r="G40" s="44">
        <v>22</v>
      </c>
      <c r="H40" s="40"/>
      <c r="I40" s="61"/>
      <c r="EP40" s="123"/>
    </row>
    <row r="41" spans="1:146" s="64" customFormat="1" ht="93" hidden="1" x14ac:dyDescent="0.35">
      <c r="A41" s="70">
        <v>10</v>
      </c>
      <c r="B41" s="70" t="s">
        <v>34</v>
      </c>
      <c r="C41" s="70">
        <v>3</v>
      </c>
      <c r="D41" s="71" t="s">
        <v>1</v>
      </c>
      <c r="E41" s="71" t="s">
        <v>1078</v>
      </c>
      <c r="F41" s="70" t="s">
        <v>82</v>
      </c>
      <c r="G41" s="72">
        <v>37</v>
      </c>
      <c r="H41" s="71" t="s">
        <v>1079</v>
      </c>
      <c r="I41" s="61"/>
      <c r="EP41" s="123"/>
    </row>
    <row r="42" spans="1:146" s="64" customFormat="1" ht="31" hidden="1" x14ac:dyDescent="0.35">
      <c r="A42" s="70">
        <v>10</v>
      </c>
      <c r="B42" s="70" t="s">
        <v>34</v>
      </c>
      <c r="C42" s="70">
        <v>3</v>
      </c>
      <c r="D42" s="71" t="s">
        <v>1</v>
      </c>
      <c r="E42" s="71" t="s">
        <v>1080</v>
      </c>
      <c r="F42" s="70" t="s">
        <v>82</v>
      </c>
      <c r="G42" s="72">
        <v>59</v>
      </c>
      <c r="H42" s="71" t="s">
        <v>1081</v>
      </c>
      <c r="I42" s="61"/>
      <c r="EP42" s="123"/>
    </row>
    <row r="43" spans="1:146" s="64" customFormat="1" ht="31" hidden="1" x14ac:dyDescent="0.35">
      <c r="A43" s="70">
        <v>10</v>
      </c>
      <c r="B43" s="70" t="s">
        <v>34</v>
      </c>
      <c r="C43" s="70">
        <v>3</v>
      </c>
      <c r="D43" s="71" t="s">
        <v>1</v>
      </c>
      <c r="E43" s="71" t="s">
        <v>1082</v>
      </c>
      <c r="F43" s="70" t="s">
        <v>82</v>
      </c>
      <c r="G43" s="72">
        <v>30</v>
      </c>
      <c r="H43" s="71" t="s">
        <v>1083</v>
      </c>
      <c r="I43" s="61"/>
      <c r="EP43" s="123"/>
    </row>
    <row r="44" spans="1:146" s="64" customFormat="1" ht="31" hidden="1" x14ac:dyDescent="0.35">
      <c r="A44" s="70">
        <v>10</v>
      </c>
      <c r="B44" s="70" t="s">
        <v>34</v>
      </c>
      <c r="C44" s="70">
        <v>3</v>
      </c>
      <c r="D44" s="71" t="s">
        <v>1</v>
      </c>
      <c r="E44" s="71" t="s">
        <v>1084</v>
      </c>
      <c r="F44" s="70" t="s">
        <v>82</v>
      </c>
      <c r="G44" s="72">
        <v>227</v>
      </c>
      <c r="H44" s="71" t="s">
        <v>474</v>
      </c>
      <c r="I44" s="61"/>
      <c r="EP44" s="123"/>
    </row>
    <row r="45" spans="1:146" s="64" customFormat="1" hidden="1" x14ac:dyDescent="0.35">
      <c r="A45" s="70">
        <v>10</v>
      </c>
      <c r="B45" s="70" t="s">
        <v>34</v>
      </c>
      <c r="C45" s="70">
        <v>3</v>
      </c>
      <c r="D45" s="71" t="s">
        <v>403</v>
      </c>
      <c r="E45" s="71" t="s">
        <v>1085</v>
      </c>
      <c r="F45" s="70" t="s">
        <v>70</v>
      </c>
      <c r="G45" s="72">
        <v>6</v>
      </c>
      <c r="H45" s="71"/>
      <c r="I45" s="61"/>
      <c r="EP45" s="123"/>
    </row>
    <row r="46" spans="1:146" s="64" customFormat="1" hidden="1" x14ac:dyDescent="0.35">
      <c r="A46" s="15">
        <v>16</v>
      </c>
      <c r="B46" s="15" t="s">
        <v>40</v>
      </c>
      <c r="C46" s="15">
        <v>1</v>
      </c>
      <c r="D46" s="21" t="s">
        <v>4</v>
      </c>
      <c r="E46" s="21" t="s">
        <v>255</v>
      </c>
      <c r="F46" s="15" t="s">
        <v>70</v>
      </c>
      <c r="G46" s="22">
        <v>3</v>
      </c>
      <c r="H46" s="21" t="s">
        <v>107</v>
      </c>
      <c r="I46" s="61"/>
      <c r="EP46" s="123"/>
    </row>
    <row r="47" spans="1:146" s="64" customFormat="1" ht="31" hidden="1" x14ac:dyDescent="0.35">
      <c r="A47" s="15">
        <v>16</v>
      </c>
      <c r="B47" s="15" t="s">
        <v>40</v>
      </c>
      <c r="C47" s="15">
        <v>1</v>
      </c>
      <c r="D47" s="21" t="s">
        <v>1</v>
      </c>
      <c r="E47" s="21" t="s">
        <v>247</v>
      </c>
      <c r="F47" s="15" t="s">
        <v>82</v>
      </c>
      <c r="G47" s="22">
        <v>19</v>
      </c>
      <c r="H47" s="21" t="s">
        <v>248</v>
      </c>
      <c r="I47" s="61"/>
      <c r="EP47" s="123"/>
    </row>
    <row r="48" spans="1:146" s="64" customFormat="1" ht="46.5" hidden="1" x14ac:dyDescent="0.35">
      <c r="A48" s="15">
        <v>16</v>
      </c>
      <c r="B48" s="15" t="s">
        <v>40</v>
      </c>
      <c r="C48" s="15">
        <v>1</v>
      </c>
      <c r="D48" s="21" t="s">
        <v>1</v>
      </c>
      <c r="E48" s="21" t="s">
        <v>249</v>
      </c>
      <c r="F48" s="15" t="s">
        <v>82</v>
      </c>
      <c r="G48" s="22">
        <v>29</v>
      </c>
      <c r="H48" s="21" t="s">
        <v>250</v>
      </c>
      <c r="I48" s="61"/>
      <c r="EP48" s="123"/>
    </row>
    <row r="49" spans="1:146" s="64" customFormat="1" ht="31" hidden="1" x14ac:dyDescent="0.35">
      <c r="A49" s="15">
        <v>16</v>
      </c>
      <c r="B49" s="15" t="s">
        <v>40</v>
      </c>
      <c r="C49" s="15">
        <v>1</v>
      </c>
      <c r="D49" s="21" t="s">
        <v>84</v>
      </c>
      <c r="E49" s="21" t="s">
        <v>251</v>
      </c>
      <c r="F49" s="15" t="s">
        <v>70</v>
      </c>
      <c r="G49" s="22">
        <v>28</v>
      </c>
      <c r="H49" s="21" t="s">
        <v>252</v>
      </c>
      <c r="I49" s="61"/>
      <c r="EP49" s="123"/>
    </row>
    <row r="50" spans="1:146" s="64" customFormat="1" hidden="1" x14ac:dyDescent="0.35">
      <c r="A50" s="15">
        <v>16</v>
      </c>
      <c r="B50" s="15" t="s">
        <v>40</v>
      </c>
      <c r="C50" s="15">
        <v>1</v>
      </c>
      <c r="D50" s="21" t="s">
        <v>84</v>
      </c>
      <c r="E50" s="21" t="s">
        <v>253</v>
      </c>
      <c r="F50" s="15" t="s">
        <v>254</v>
      </c>
      <c r="G50" s="22">
        <v>16</v>
      </c>
      <c r="H50" s="21" t="s">
        <v>107</v>
      </c>
      <c r="I50" s="61"/>
      <c r="EP50" s="123"/>
    </row>
    <row r="51" spans="1:146" s="64" customFormat="1" hidden="1" x14ac:dyDescent="0.35">
      <c r="A51" s="34">
        <v>16</v>
      </c>
      <c r="B51" s="34" t="s">
        <v>40</v>
      </c>
      <c r="C51" s="34">
        <v>2</v>
      </c>
      <c r="D51" s="40" t="s">
        <v>0</v>
      </c>
      <c r="E51" s="40" t="s">
        <v>501</v>
      </c>
      <c r="F51" s="34" t="s">
        <v>82</v>
      </c>
      <c r="G51" s="44">
        <v>1</v>
      </c>
      <c r="H51" s="40" t="s">
        <v>502</v>
      </c>
      <c r="I51" s="61"/>
      <c r="EP51" s="123"/>
    </row>
    <row r="52" spans="1:146" s="64" customFormat="1" ht="31" hidden="1" x14ac:dyDescent="0.35">
      <c r="A52" s="34">
        <v>16</v>
      </c>
      <c r="B52" s="34" t="s">
        <v>40</v>
      </c>
      <c r="C52" s="34">
        <v>2</v>
      </c>
      <c r="D52" s="40" t="s">
        <v>146</v>
      </c>
      <c r="E52" s="40" t="s">
        <v>740</v>
      </c>
      <c r="F52" s="34" t="s">
        <v>82</v>
      </c>
      <c r="G52" s="44">
        <v>29</v>
      </c>
      <c r="H52" s="40" t="s">
        <v>504</v>
      </c>
      <c r="I52" s="61"/>
      <c r="EP52" s="123"/>
    </row>
    <row r="53" spans="1:146" s="64" customFormat="1" hidden="1" x14ac:dyDescent="0.35">
      <c r="A53" s="34">
        <v>16</v>
      </c>
      <c r="B53" s="34" t="s">
        <v>40</v>
      </c>
      <c r="C53" s="34">
        <v>2</v>
      </c>
      <c r="D53" s="40" t="s">
        <v>1</v>
      </c>
      <c r="E53" s="40" t="s">
        <v>707</v>
      </c>
      <c r="F53" s="34" t="s">
        <v>82</v>
      </c>
      <c r="G53" s="44">
        <v>14</v>
      </c>
      <c r="H53" s="40" t="s">
        <v>500</v>
      </c>
      <c r="I53" s="61"/>
      <c r="EP53" s="123"/>
    </row>
    <row r="54" spans="1:146" s="64" customFormat="1" hidden="1" x14ac:dyDescent="0.35">
      <c r="A54" s="34">
        <v>16</v>
      </c>
      <c r="B54" s="34" t="s">
        <v>40</v>
      </c>
      <c r="C54" s="34">
        <v>2</v>
      </c>
      <c r="D54" s="40" t="s">
        <v>1</v>
      </c>
      <c r="E54" s="40" t="s">
        <v>505</v>
      </c>
      <c r="F54" s="34" t="s">
        <v>82</v>
      </c>
      <c r="G54" s="44">
        <v>1</v>
      </c>
      <c r="H54" s="40" t="s">
        <v>506</v>
      </c>
      <c r="I54" s="61"/>
      <c r="EP54" s="123"/>
    </row>
    <row r="55" spans="1:146" s="64" customFormat="1" hidden="1" x14ac:dyDescent="0.35">
      <c r="A55" s="34">
        <v>16</v>
      </c>
      <c r="B55" s="34" t="s">
        <v>40</v>
      </c>
      <c r="C55" s="34">
        <v>2</v>
      </c>
      <c r="D55" s="40" t="s">
        <v>1</v>
      </c>
      <c r="E55" s="40" t="s">
        <v>507</v>
      </c>
      <c r="F55" s="34" t="s">
        <v>82</v>
      </c>
      <c r="G55" s="44">
        <v>1</v>
      </c>
      <c r="H55" s="40" t="s">
        <v>508</v>
      </c>
      <c r="I55" s="61"/>
      <c r="EP55" s="123"/>
    </row>
    <row r="56" spans="1:146" s="64" customFormat="1" ht="31" hidden="1" x14ac:dyDescent="0.35">
      <c r="A56" s="34">
        <v>16</v>
      </c>
      <c r="B56" s="34" t="s">
        <v>40</v>
      </c>
      <c r="C56" s="34">
        <v>2</v>
      </c>
      <c r="D56" s="40" t="s">
        <v>403</v>
      </c>
      <c r="E56" s="40" t="s">
        <v>708</v>
      </c>
      <c r="F56" s="34" t="s">
        <v>70</v>
      </c>
      <c r="G56" s="44">
        <v>13</v>
      </c>
      <c r="H56" s="40" t="s">
        <v>503</v>
      </c>
      <c r="I56" s="61"/>
      <c r="EP56" s="123"/>
    </row>
    <row r="57" spans="1:146" s="64" customFormat="1" hidden="1" x14ac:dyDescent="0.35">
      <c r="A57" s="70">
        <v>16</v>
      </c>
      <c r="B57" s="70" t="s">
        <v>40</v>
      </c>
      <c r="C57" s="70">
        <v>3</v>
      </c>
      <c r="D57" s="71" t="s">
        <v>141</v>
      </c>
      <c r="E57" s="71" t="s">
        <v>1090</v>
      </c>
      <c r="F57" s="70" t="s">
        <v>82</v>
      </c>
      <c r="G57" s="72">
        <v>5</v>
      </c>
      <c r="H57" s="71" t="s">
        <v>874</v>
      </c>
      <c r="I57" s="61"/>
      <c r="EP57" s="123"/>
    </row>
    <row r="58" spans="1:146" s="64" customFormat="1" ht="31" hidden="1" x14ac:dyDescent="0.35">
      <c r="A58" s="70">
        <v>16</v>
      </c>
      <c r="B58" s="70" t="s">
        <v>40</v>
      </c>
      <c r="C58" s="70">
        <v>3</v>
      </c>
      <c r="D58" s="71" t="s">
        <v>141</v>
      </c>
      <c r="E58" s="71" t="s">
        <v>1091</v>
      </c>
      <c r="F58" s="70" t="s">
        <v>82</v>
      </c>
      <c r="G58" s="72">
        <v>5</v>
      </c>
      <c r="H58" s="71" t="s">
        <v>877</v>
      </c>
      <c r="I58" s="61"/>
      <c r="EP58" s="123"/>
    </row>
    <row r="59" spans="1:146" s="64" customFormat="1" ht="31" hidden="1" x14ac:dyDescent="0.35">
      <c r="A59" s="70">
        <v>16</v>
      </c>
      <c r="B59" s="70" t="s">
        <v>40</v>
      </c>
      <c r="C59" s="70">
        <v>3</v>
      </c>
      <c r="D59" s="71" t="s">
        <v>0</v>
      </c>
      <c r="E59" s="71" t="s">
        <v>1092</v>
      </c>
      <c r="F59" s="70" t="s">
        <v>82</v>
      </c>
      <c r="G59" s="72">
        <v>5</v>
      </c>
      <c r="H59" s="71" t="s">
        <v>868</v>
      </c>
      <c r="I59" s="61"/>
      <c r="EP59" s="123"/>
    </row>
    <row r="60" spans="1:146" s="64" customFormat="1" ht="31" hidden="1" x14ac:dyDescent="0.35">
      <c r="A60" s="70">
        <v>16</v>
      </c>
      <c r="B60" s="70" t="s">
        <v>40</v>
      </c>
      <c r="C60" s="70">
        <v>3</v>
      </c>
      <c r="D60" s="71" t="s">
        <v>1</v>
      </c>
      <c r="E60" s="71" t="s">
        <v>869</v>
      </c>
      <c r="F60" s="70" t="s">
        <v>82</v>
      </c>
      <c r="G60" s="72">
        <v>1</v>
      </c>
      <c r="H60" s="71" t="s">
        <v>870</v>
      </c>
      <c r="I60" s="61"/>
      <c r="EP60" s="123"/>
    </row>
    <row r="61" spans="1:146" s="64" customFormat="1" ht="31" hidden="1" x14ac:dyDescent="0.35">
      <c r="A61" s="70">
        <v>16</v>
      </c>
      <c r="B61" s="70" t="s">
        <v>40</v>
      </c>
      <c r="C61" s="70">
        <v>3</v>
      </c>
      <c r="D61" s="71" t="s">
        <v>1</v>
      </c>
      <c r="E61" s="71" t="s">
        <v>1093</v>
      </c>
      <c r="F61" s="70" t="s">
        <v>82</v>
      </c>
      <c r="G61" s="72">
        <v>75</v>
      </c>
      <c r="H61" s="71" t="s">
        <v>871</v>
      </c>
      <c r="I61" s="61"/>
      <c r="EP61" s="123"/>
    </row>
    <row r="62" spans="1:146" s="64" customFormat="1" ht="31" hidden="1" x14ac:dyDescent="0.35">
      <c r="A62" s="70">
        <v>16</v>
      </c>
      <c r="B62" s="70" t="s">
        <v>40</v>
      </c>
      <c r="C62" s="70">
        <v>3</v>
      </c>
      <c r="D62" s="71" t="s">
        <v>1</v>
      </c>
      <c r="E62" s="71" t="s">
        <v>1094</v>
      </c>
      <c r="F62" s="70" t="s">
        <v>82</v>
      </c>
      <c r="G62" s="72">
        <v>43</v>
      </c>
      <c r="H62" s="71" t="s">
        <v>872</v>
      </c>
      <c r="I62" s="61"/>
      <c r="EP62" s="123"/>
    </row>
    <row r="63" spans="1:146" s="64" customFormat="1" ht="31" hidden="1" x14ac:dyDescent="0.35">
      <c r="A63" s="70">
        <v>16</v>
      </c>
      <c r="B63" s="70" t="s">
        <v>40</v>
      </c>
      <c r="C63" s="70">
        <v>3</v>
      </c>
      <c r="D63" s="71" t="s">
        <v>1</v>
      </c>
      <c r="E63" s="71" t="s">
        <v>1095</v>
      </c>
      <c r="F63" s="70" t="s">
        <v>82</v>
      </c>
      <c r="G63" s="72">
        <v>40</v>
      </c>
      <c r="H63" s="71" t="s">
        <v>873</v>
      </c>
      <c r="I63" s="61"/>
      <c r="EP63" s="123"/>
    </row>
    <row r="64" spans="1:146" s="64" customFormat="1" ht="31" hidden="1" x14ac:dyDescent="0.35">
      <c r="A64" s="70">
        <v>16</v>
      </c>
      <c r="B64" s="70" t="s">
        <v>40</v>
      </c>
      <c r="C64" s="70">
        <v>3</v>
      </c>
      <c r="D64" s="71" t="s">
        <v>1</v>
      </c>
      <c r="E64" s="71" t="s">
        <v>1096</v>
      </c>
      <c r="F64" s="70" t="s">
        <v>70</v>
      </c>
      <c r="G64" s="72">
        <v>31</v>
      </c>
      <c r="H64" s="71" t="s">
        <v>875</v>
      </c>
      <c r="I64" s="61"/>
      <c r="EP64" s="123"/>
    </row>
    <row r="65" spans="1:146" s="64" customFormat="1" hidden="1" x14ac:dyDescent="0.35">
      <c r="A65" s="70">
        <v>16</v>
      </c>
      <c r="B65" s="70" t="s">
        <v>40</v>
      </c>
      <c r="C65" s="70">
        <v>3</v>
      </c>
      <c r="D65" s="71" t="s">
        <v>403</v>
      </c>
      <c r="E65" s="71" t="s">
        <v>1097</v>
      </c>
      <c r="F65" s="70" t="s">
        <v>70</v>
      </c>
      <c r="G65" s="72">
        <v>1</v>
      </c>
      <c r="H65" s="71" t="s">
        <v>876</v>
      </c>
      <c r="I65" s="61"/>
      <c r="EP65" s="123"/>
    </row>
    <row r="66" spans="1:146" s="64" customFormat="1" ht="31" hidden="1" x14ac:dyDescent="0.35">
      <c r="A66" s="15">
        <v>24</v>
      </c>
      <c r="B66" s="15" t="s">
        <v>48</v>
      </c>
      <c r="C66" s="15">
        <v>1</v>
      </c>
      <c r="D66" s="21" t="s">
        <v>0</v>
      </c>
      <c r="E66" s="21" t="s">
        <v>319</v>
      </c>
      <c r="F66" s="15" t="s">
        <v>70</v>
      </c>
      <c r="G66" s="22">
        <v>1</v>
      </c>
      <c r="H66" s="21" t="s">
        <v>320</v>
      </c>
      <c r="I66" s="61"/>
      <c r="EP66" s="123"/>
    </row>
    <row r="67" spans="1:146" s="64" customFormat="1" hidden="1" x14ac:dyDescent="0.35">
      <c r="A67" s="15">
        <v>24</v>
      </c>
      <c r="B67" s="15" t="s">
        <v>48</v>
      </c>
      <c r="C67" s="15">
        <v>1</v>
      </c>
      <c r="D67" s="21" t="s">
        <v>1</v>
      </c>
      <c r="E67" s="21" t="s">
        <v>313</v>
      </c>
      <c r="F67" s="15" t="s">
        <v>82</v>
      </c>
      <c r="G67" s="22">
        <v>1</v>
      </c>
      <c r="H67" s="21" t="s">
        <v>314</v>
      </c>
      <c r="I67" s="61"/>
      <c r="EP67" s="123"/>
    </row>
    <row r="68" spans="1:146" s="64" customFormat="1" ht="46.5" hidden="1" x14ac:dyDescent="0.35">
      <c r="A68" s="15">
        <v>24</v>
      </c>
      <c r="B68" s="15" t="s">
        <v>48</v>
      </c>
      <c r="C68" s="15">
        <v>1</v>
      </c>
      <c r="D68" s="21" t="s">
        <v>1</v>
      </c>
      <c r="E68" s="21" t="s">
        <v>315</v>
      </c>
      <c r="F68" s="15" t="s">
        <v>82</v>
      </c>
      <c r="G68" s="22">
        <v>531</v>
      </c>
      <c r="H68" s="21" t="s">
        <v>316</v>
      </c>
      <c r="I68" s="61"/>
      <c r="EP68" s="123"/>
    </row>
    <row r="69" spans="1:146" s="64" customFormat="1" ht="31" hidden="1" x14ac:dyDescent="0.35">
      <c r="A69" s="15">
        <v>24</v>
      </c>
      <c r="B69" s="15" t="s">
        <v>48</v>
      </c>
      <c r="C69" s="15">
        <v>1</v>
      </c>
      <c r="D69" s="21" t="s">
        <v>1</v>
      </c>
      <c r="E69" s="21" t="s">
        <v>317</v>
      </c>
      <c r="F69" s="15" t="s">
        <v>70</v>
      </c>
      <c r="G69" s="22">
        <v>102</v>
      </c>
      <c r="H69" s="21" t="s">
        <v>318</v>
      </c>
      <c r="I69" s="61"/>
      <c r="EP69" s="123"/>
    </row>
    <row r="70" spans="1:146" s="64" customFormat="1" ht="31" hidden="1" x14ac:dyDescent="0.35">
      <c r="A70" s="15">
        <v>24</v>
      </c>
      <c r="B70" s="15" t="s">
        <v>48</v>
      </c>
      <c r="C70" s="15">
        <v>1</v>
      </c>
      <c r="D70" s="21" t="s">
        <v>84</v>
      </c>
      <c r="E70" s="21" t="s">
        <v>309</v>
      </c>
      <c r="F70" s="15" t="s">
        <v>70</v>
      </c>
      <c r="G70" s="22">
        <v>6</v>
      </c>
      <c r="H70" s="21" t="s">
        <v>310</v>
      </c>
      <c r="I70" s="61"/>
      <c r="EP70" s="123"/>
    </row>
    <row r="71" spans="1:146" s="64" customFormat="1" ht="31" hidden="1" x14ac:dyDescent="0.35">
      <c r="A71" s="15">
        <v>24</v>
      </c>
      <c r="B71" s="15" t="s">
        <v>48</v>
      </c>
      <c r="C71" s="15">
        <v>1</v>
      </c>
      <c r="D71" s="21" t="s">
        <v>84</v>
      </c>
      <c r="E71" s="21" t="s">
        <v>311</v>
      </c>
      <c r="F71" s="15" t="s">
        <v>70</v>
      </c>
      <c r="G71" s="22">
        <v>8</v>
      </c>
      <c r="H71" s="21" t="s">
        <v>312</v>
      </c>
      <c r="I71" s="61"/>
      <c r="EP71" s="123"/>
    </row>
    <row r="72" spans="1:146" s="64" customFormat="1" ht="31" hidden="1" x14ac:dyDescent="0.35">
      <c r="A72" s="34">
        <v>24</v>
      </c>
      <c r="B72" s="34" t="s">
        <v>48</v>
      </c>
      <c r="C72" s="34">
        <v>2</v>
      </c>
      <c r="D72" s="40" t="s">
        <v>0</v>
      </c>
      <c r="E72" s="40" t="s">
        <v>557</v>
      </c>
      <c r="F72" s="34" t="s">
        <v>70</v>
      </c>
      <c r="G72" s="44">
        <v>42</v>
      </c>
      <c r="H72" s="40" t="s">
        <v>558</v>
      </c>
      <c r="I72" s="61"/>
      <c r="EP72" s="123"/>
    </row>
    <row r="73" spans="1:146" s="64" customFormat="1" ht="31" hidden="1" x14ac:dyDescent="0.35">
      <c r="A73" s="34">
        <v>24</v>
      </c>
      <c r="B73" s="34" t="s">
        <v>48</v>
      </c>
      <c r="C73" s="34">
        <v>2</v>
      </c>
      <c r="D73" s="40" t="s">
        <v>1</v>
      </c>
      <c r="E73" s="40" t="s">
        <v>561</v>
      </c>
      <c r="F73" s="34" t="s">
        <v>82</v>
      </c>
      <c r="G73" s="44">
        <v>110</v>
      </c>
      <c r="H73" s="40" t="s">
        <v>562</v>
      </c>
      <c r="I73" s="61"/>
      <c r="EP73" s="123"/>
    </row>
    <row r="74" spans="1:146" s="64" customFormat="1" ht="31" hidden="1" x14ac:dyDescent="0.35">
      <c r="A74" s="34">
        <v>24</v>
      </c>
      <c r="B74" s="34" t="s">
        <v>48</v>
      </c>
      <c r="C74" s="34">
        <v>2</v>
      </c>
      <c r="D74" s="40" t="s">
        <v>403</v>
      </c>
      <c r="E74" s="40" t="s">
        <v>559</v>
      </c>
      <c r="F74" s="34" t="s">
        <v>82</v>
      </c>
      <c r="G74" s="44">
        <v>8</v>
      </c>
      <c r="H74" s="40" t="s">
        <v>560</v>
      </c>
      <c r="I74" s="61"/>
      <c r="EP74" s="123"/>
    </row>
    <row r="75" spans="1:146" s="64" customFormat="1" ht="31" hidden="1" x14ac:dyDescent="0.35">
      <c r="A75" s="34">
        <v>24</v>
      </c>
      <c r="B75" s="34" t="s">
        <v>48</v>
      </c>
      <c r="C75" s="34">
        <v>2</v>
      </c>
      <c r="D75" s="40" t="s">
        <v>403</v>
      </c>
      <c r="E75" s="40" t="s">
        <v>563</v>
      </c>
      <c r="F75" s="34" t="s">
        <v>82</v>
      </c>
      <c r="G75" s="44">
        <v>1</v>
      </c>
      <c r="H75" s="40" t="s">
        <v>564</v>
      </c>
      <c r="I75" s="61"/>
      <c r="EP75" s="123"/>
    </row>
    <row r="76" spans="1:146" s="64" customFormat="1" ht="46.5" hidden="1" x14ac:dyDescent="0.35">
      <c r="A76" s="34">
        <v>24</v>
      </c>
      <c r="B76" s="34" t="s">
        <v>48</v>
      </c>
      <c r="C76" s="34">
        <v>2</v>
      </c>
      <c r="D76" s="40" t="s">
        <v>403</v>
      </c>
      <c r="E76" s="40" t="s">
        <v>565</v>
      </c>
      <c r="F76" s="34" t="s">
        <v>82</v>
      </c>
      <c r="G76" s="44">
        <v>9</v>
      </c>
      <c r="H76" s="40" t="s">
        <v>566</v>
      </c>
      <c r="I76" s="61"/>
      <c r="EP76" s="123"/>
    </row>
    <row r="77" spans="1:146" s="64" customFormat="1" ht="31" hidden="1" x14ac:dyDescent="0.35">
      <c r="A77" s="70">
        <v>24</v>
      </c>
      <c r="B77" s="70" t="s">
        <v>48</v>
      </c>
      <c r="C77" s="70">
        <v>3</v>
      </c>
      <c r="D77" s="71" t="s">
        <v>1</v>
      </c>
      <c r="E77" s="71" t="s">
        <v>1098</v>
      </c>
      <c r="F77" s="70" t="s">
        <v>70</v>
      </c>
      <c r="G77" s="72">
        <v>156</v>
      </c>
      <c r="H77" s="71" t="s">
        <v>980</v>
      </c>
      <c r="I77" s="61"/>
      <c r="EP77" s="123"/>
    </row>
    <row r="78" spans="1:146" s="64" customFormat="1" hidden="1" x14ac:dyDescent="0.35">
      <c r="A78" s="70">
        <v>24</v>
      </c>
      <c r="B78" s="70" t="s">
        <v>48</v>
      </c>
      <c r="C78" s="70">
        <v>3</v>
      </c>
      <c r="D78" s="71" t="s">
        <v>403</v>
      </c>
      <c r="E78" s="71" t="s">
        <v>978</v>
      </c>
      <c r="F78" s="70" t="s">
        <v>70</v>
      </c>
      <c r="G78" s="72">
        <v>8</v>
      </c>
      <c r="H78" s="71" t="s">
        <v>979</v>
      </c>
      <c r="I78" s="61"/>
      <c r="EP78" s="123"/>
    </row>
    <row r="79" spans="1:146" s="64" customFormat="1" ht="31" hidden="1" x14ac:dyDescent="0.35">
      <c r="A79" s="70">
        <v>24</v>
      </c>
      <c r="B79" s="70" t="s">
        <v>48</v>
      </c>
      <c r="C79" s="70">
        <v>3</v>
      </c>
      <c r="D79" s="71" t="s">
        <v>403</v>
      </c>
      <c r="E79" s="71" t="s">
        <v>1099</v>
      </c>
      <c r="F79" s="70" t="s">
        <v>70</v>
      </c>
      <c r="G79" s="72">
        <v>2</v>
      </c>
      <c r="H79" s="71" t="s">
        <v>312</v>
      </c>
      <c r="I79" s="61"/>
      <c r="EP79" s="123"/>
    </row>
    <row r="80" spans="1:146" s="64" customFormat="1" hidden="1" x14ac:dyDescent="0.35">
      <c r="A80" s="70">
        <v>24</v>
      </c>
      <c r="B80" s="70" t="s">
        <v>48</v>
      </c>
      <c r="C80" s="70">
        <v>3</v>
      </c>
      <c r="D80" s="71" t="s">
        <v>403</v>
      </c>
      <c r="E80" s="71" t="s">
        <v>981</v>
      </c>
      <c r="F80" s="70" t="s">
        <v>82</v>
      </c>
      <c r="G80" s="72">
        <v>5</v>
      </c>
      <c r="H80" s="71" t="s">
        <v>314</v>
      </c>
      <c r="I80" s="61"/>
      <c r="EP80" s="123"/>
    </row>
    <row r="81" spans="1:146" s="64" customFormat="1" ht="62" hidden="1" x14ac:dyDescent="0.35">
      <c r="A81" s="15">
        <v>14</v>
      </c>
      <c r="B81" s="15" t="s">
        <v>38</v>
      </c>
      <c r="C81" s="15">
        <v>1</v>
      </c>
      <c r="D81" s="23" t="s">
        <v>141</v>
      </c>
      <c r="E81" s="24" t="s">
        <v>228</v>
      </c>
      <c r="F81" s="25" t="s">
        <v>82</v>
      </c>
      <c r="G81" s="26">
        <v>120</v>
      </c>
      <c r="H81" s="24" t="s">
        <v>229</v>
      </c>
      <c r="I81" s="61"/>
      <c r="EP81" s="123"/>
    </row>
    <row r="82" spans="1:146" s="64" customFormat="1" ht="46.5" hidden="1" x14ac:dyDescent="0.35">
      <c r="A82" s="15">
        <v>14</v>
      </c>
      <c r="B82" s="15" t="s">
        <v>38</v>
      </c>
      <c r="C82" s="15">
        <v>1</v>
      </c>
      <c r="D82" s="23" t="s">
        <v>1</v>
      </c>
      <c r="E82" s="24" t="s">
        <v>240</v>
      </c>
      <c r="F82" s="25" t="s">
        <v>70</v>
      </c>
      <c r="G82" s="26">
        <v>448</v>
      </c>
      <c r="H82" s="24" t="s">
        <v>241</v>
      </c>
      <c r="I82" s="61"/>
      <c r="EP82" s="123"/>
    </row>
    <row r="83" spans="1:146" s="64" customFormat="1" ht="46.5" hidden="1" x14ac:dyDescent="0.35">
      <c r="A83" s="15">
        <v>14</v>
      </c>
      <c r="B83" s="15" t="s">
        <v>38</v>
      </c>
      <c r="C83" s="15">
        <v>1</v>
      </c>
      <c r="D83" s="18" t="s">
        <v>84</v>
      </c>
      <c r="E83" s="18" t="s">
        <v>230</v>
      </c>
      <c r="F83" s="20" t="s">
        <v>70</v>
      </c>
      <c r="G83" s="19">
        <v>2</v>
      </c>
      <c r="H83" s="18" t="s">
        <v>231</v>
      </c>
      <c r="I83" s="61"/>
      <c r="EP83" s="123"/>
    </row>
    <row r="84" spans="1:146" s="64" customFormat="1" ht="62" hidden="1" x14ac:dyDescent="0.35">
      <c r="A84" s="15">
        <v>14</v>
      </c>
      <c r="B84" s="15" t="s">
        <v>38</v>
      </c>
      <c r="C84" s="15">
        <v>1</v>
      </c>
      <c r="D84" s="18" t="s">
        <v>84</v>
      </c>
      <c r="E84" s="18" t="s">
        <v>232</v>
      </c>
      <c r="F84" s="20" t="s">
        <v>70</v>
      </c>
      <c r="G84" s="19">
        <v>20</v>
      </c>
      <c r="H84" s="18" t="s">
        <v>233</v>
      </c>
      <c r="I84" s="61"/>
      <c r="EP84" s="123"/>
    </row>
    <row r="85" spans="1:146" s="64" customFormat="1" ht="77.5" hidden="1" x14ac:dyDescent="0.35">
      <c r="A85" s="15">
        <v>14</v>
      </c>
      <c r="B85" s="15" t="s">
        <v>38</v>
      </c>
      <c r="C85" s="15">
        <v>1</v>
      </c>
      <c r="D85" s="18" t="s">
        <v>84</v>
      </c>
      <c r="E85" s="18" t="s">
        <v>234</v>
      </c>
      <c r="F85" s="20" t="s">
        <v>70</v>
      </c>
      <c r="G85" s="19">
        <v>21</v>
      </c>
      <c r="H85" s="18" t="s">
        <v>235</v>
      </c>
      <c r="I85" s="61"/>
      <c r="EP85" s="123"/>
    </row>
    <row r="86" spans="1:146" s="64" customFormat="1" ht="77.5" hidden="1" x14ac:dyDescent="0.35">
      <c r="A86" s="15">
        <v>14</v>
      </c>
      <c r="B86" s="15" t="s">
        <v>38</v>
      </c>
      <c r="C86" s="15">
        <v>1</v>
      </c>
      <c r="D86" s="23" t="s">
        <v>84</v>
      </c>
      <c r="E86" s="24" t="s">
        <v>236</v>
      </c>
      <c r="F86" s="25" t="s">
        <v>70</v>
      </c>
      <c r="G86" s="26">
        <v>138</v>
      </c>
      <c r="H86" s="24" t="s">
        <v>237</v>
      </c>
      <c r="I86" s="61"/>
      <c r="EP86" s="123"/>
    </row>
    <row r="87" spans="1:146" s="64" customFormat="1" ht="62" hidden="1" x14ac:dyDescent="0.35">
      <c r="A87" s="15">
        <v>14</v>
      </c>
      <c r="B87" s="15" t="s">
        <v>38</v>
      </c>
      <c r="C87" s="15">
        <v>1</v>
      </c>
      <c r="D87" s="23" t="s">
        <v>84</v>
      </c>
      <c r="E87" s="24" t="s">
        <v>238</v>
      </c>
      <c r="F87" s="25" t="s">
        <v>70</v>
      </c>
      <c r="G87" s="26">
        <v>1</v>
      </c>
      <c r="H87" s="24" t="s">
        <v>239</v>
      </c>
      <c r="I87" s="61"/>
      <c r="EP87" s="123"/>
    </row>
    <row r="88" spans="1:146" s="64" customFormat="1" ht="77.5" hidden="1" x14ac:dyDescent="0.35">
      <c r="A88" s="34">
        <v>14</v>
      </c>
      <c r="B88" s="34" t="s">
        <v>38</v>
      </c>
      <c r="C88" s="34">
        <v>2</v>
      </c>
      <c r="D88" s="39" t="s">
        <v>4</v>
      </c>
      <c r="E88" s="37" t="s">
        <v>485</v>
      </c>
      <c r="F88" s="38" t="s">
        <v>70</v>
      </c>
      <c r="G88" s="38">
        <v>5</v>
      </c>
      <c r="H88" s="39" t="s">
        <v>231</v>
      </c>
      <c r="I88" s="61"/>
      <c r="EP88" s="123"/>
    </row>
    <row r="89" spans="1:146" s="64" customFormat="1" ht="62" hidden="1" x14ac:dyDescent="0.35">
      <c r="A89" s="34">
        <v>14</v>
      </c>
      <c r="B89" s="34" t="s">
        <v>38</v>
      </c>
      <c r="C89" s="34">
        <v>2</v>
      </c>
      <c r="D89" s="43" t="s">
        <v>141</v>
      </c>
      <c r="E89" s="43" t="s">
        <v>482</v>
      </c>
      <c r="F89" s="42" t="s">
        <v>70</v>
      </c>
      <c r="G89" s="42">
        <v>83</v>
      </c>
      <c r="H89" s="43" t="s">
        <v>483</v>
      </c>
      <c r="I89" s="61"/>
      <c r="EP89" s="123"/>
    </row>
    <row r="90" spans="1:146" s="64" customFormat="1" ht="77.5" hidden="1" x14ac:dyDescent="0.35">
      <c r="A90" s="34">
        <v>14</v>
      </c>
      <c r="B90" s="34" t="s">
        <v>38</v>
      </c>
      <c r="C90" s="34">
        <v>2</v>
      </c>
      <c r="D90" s="39" t="s">
        <v>141</v>
      </c>
      <c r="E90" s="37" t="s">
        <v>619</v>
      </c>
      <c r="F90" s="38" t="s">
        <v>70</v>
      </c>
      <c r="G90" s="38">
        <v>50</v>
      </c>
      <c r="H90" s="39" t="s">
        <v>484</v>
      </c>
      <c r="I90" s="61"/>
      <c r="EP90" s="123"/>
    </row>
    <row r="91" spans="1:146" s="64" customFormat="1" ht="46.5" hidden="1" x14ac:dyDescent="0.35">
      <c r="A91" s="34">
        <v>14</v>
      </c>
      <c r="B91" s="34" t="s">
        <v>38</v>
      </c>
      <c r="C91" s="34">
        <v>2</v>
      </c>
      <c r="D91" s="39" t="s">
        <v>1</v>
      </c>
      <c r="E91" s="37" t="s">
        <v>622</v>
      </c>
      <c r="F91" s="38" t="s">
        <v>70</v>
      </c>
      <c r="G91" s="38">
        <v>836</v>
      </c>
      <c r="H91" s="39" t="s">
        <v>241</v>
      </c>
      <c r="I91" s="61"/>
      <c r="EP91" s="123"/>
    </row>
    <row r="92" spans="1:146" s="64" customFormat="1" ht="46.5" hidden="1" x14ac:dyDescent="0.35">
      <c r="A92" s="34">
        <v>14</v>
      </c>
      <c r="B92" s="34" t="s">
        <v>38</v>
      </c>
      <c r="C92" s="34">
        <v>2</v>
      </c>
      <c r="D92" s="39" t="s">
        <v>1</v>
      </c>
      <c r="E92" s="37" t="s">
        <v>488</v>
      </c>
      <c r="F92" s="38" t="s">
        <v>70</v>
      </c>
      <c r="G92" s="38">
        <v>321</v>
      </c>
      <c r="H92" s="39" t="s">
        <v>489</v>
      </c>
      <c r="I92" s="61"/>
      <c r="EP92" s="123"/>
    </row>
    <row r="93" spans="1:146" s="64" customFormat="1" ht="62" hidden="1" x14ac:dyDescent="0.35">
      <c r="A93" s="34">
        <v>14</v>
      </c>
      <c r="B93" s="34" t="s">
        <v>38</v>
      </c>
      <c r="C93" s="34">
        <v>2</v>
      </c>
      <c r="D93" s="39" t="s">
        <v>1</v>
      </c>
      <c r="E93" s="37" t="s">
        <v>490</v>
      </c>
      <c r="F93" s="38" t="s">
        <v>70</v>
      </c>
      <c r="G93" s="38">
        <v>225</v>
      </c>
      <c r="H93" s="39" t="s">
        <v>491</v>
      </c>
      <c r="I93" s="61"/>
      <c r="EP93" s="123"/>
    </row>
    <row r="94" spans="1:146" s="64" customFormat="1" ht="77.5" hidden="1" x14ac:dyDescent="0.35">
      <c r="A94" s="34">
        <v>14</v>
      </c>
      <c r="B94" s="34" t="s">
        <v>38</v>
      </c>
      <c r="C94" s="34">
        <v>2</v>
      </c>
      <c r="D94" s="39" t="s">
        <v>1</v>
      </c>
      <c r="E94" s="37" t="s">
        <v>492</v>
      </c>
      <c r="F94" s="38" t="s">
        <v>70</v>
      </c>
      <c r="G94" s="38">
        <v>33</v>
      </c>
      <c r="H94" s="39" t="s">
        <v>489</v>
      </c>
      <c r="I94" s="61"/>
      <c r="EP94" s="123"/>
    </row>
    <row r="95" spans="1:146" s="64" customFormat="1" ht="62" hidden="1" x14ac:dyDescent="0.35">
      <c r="A95" s="34">
        <v>14</v>
      </c>
      <c r="B95" s="34" t="s">
        <v>38</v>
      </c>
      <c r="C95" s="34">
        <v>2</v>
      </c>
      <c r="D95" s="39" t="s">
        <v>403</v>
      </c>
      <c r="E95" s="37" t="s">
        <v>486</v>
      </c>
      <c r="F95" s="38" t="s">
        <v>70</v>
      </c>
      <c r="G95" s="38">
        <v>29</v>
      </c>
      <c r="H95" s="39" t="s">
        <v>233</v>
      </c>
      <c r="I95" s="61"/>
      <c r="EP95" s="123"/>
    </row>
    <row r="96" spans="1:146" s="64" customFormat="1" ht="77.5" hidden="1" x14ac:dyDescent="0.35">
      <c r="A96" s="34">
        <v>14</v>
      </c>
      <c r="B96" s="34" t="s">
        <v>38</v>
      </c>
      <c r="C96" s="34">
        <v>2</v>
      </c>
      <c r="D96" s="39" t="s">
        <v>403</v>
      </c>
      <c r="E96" s="37" t="s">
        <v>620</v>
      </c>
      <c r="F96" s="38" t="s">
        <v>70</v>
      </c>
      <c r="G96" s="38">
        <v>80</v>
      </c>
      <c r="H96" s="39" t="s">
        <v>235</v>
      </c>
      <c r="I96" s="61"/>
      <c r="EP96" s="123"/>
    </row>
    <row r="97" spans="1:146" s="64" customFormat="1" ht="77.5" hidden="1" x14ac:dyDescent="0.35">
      <c r="A97" s="34">
        <v>14</v>
      </c>
      <c r="B97" s="34" t="s">
        <v>38</v>
      </c>
      <c r="C97" s="34">
        <v>2</v>
      </c>
      <c r="D97" s="39" t="s">
        <v>403</v>
      </c>
      <c r="E97" s="37" t="s">
        <v>621</v>
      </c>
      <c r="F97" s="38" t="s">
        <v>82</v>
      </c>
      <c r="G97" s="38" t="s">
        <v>94</v>
      </c>
      <c r="H97" s="39" t="s">
        <v>487</v>
      </c>
      <c r="I97" s="61"/>
      <c r="EP97" s="123"/>
    </row>
    <row r="98" spans="1:146" s="64" customFormat="1" ht="77.5" hidden="1" x14ac:dyDescent="0.35">
      <c r="A98" s="34">
        <v>14</v>
      </c>
      <c r="B98" s="34" t="s">
        <v>38</v>
      </c>
      <c r="C98" s="34">
        <v>2</v>
      </c>
      <c r="D98" s="39" t="s">
        <v>403</v>
      </c>
      <c r="E98" s="37" t="s">
        <v>706</v>
      </c>
      <c r="F98" s="38" t="s">
        <v>70</v>
      </c>
      <c r="G98" s="38">
        <v>43</v>
      </c>
      <c r="H98" s="39" t="s">
        <v>493</v>
      </c>
      <c r="I98" s="61"/>
      <c r="EP98" s="123"/>
    </row>
    <row r="99" spans="1:146" s="64" customFormat="1" ht="46.5" hidden="1" x14ac:dyDescent="0.35">
      <c r="A99" s="70">
        <v>14</v>
      </c>
      <c r="B99" s="70" t="s">
        <v>38</v>
      </c>
      <c r="C99" s="70">
        <v>3</v>
      </c>
      <c r="D99" s="122" t="s">
        <v>4</v>
      </c>
      <c r="E99" s="73" t="s">
        <v>1100</v>
      </c>
      <c r="F99" s="74" t="s">
        <v>70</v>
      </c>
      <c r="G99" s="74">
        <v>7</v>
      </c>
      <c r="H99" s="122" t="s">
        <v>231</v>
      </c>
      <c r="I99" s="61"/>
      <c r="EP99" s="123"/>
    </row>
    <row r="100" spans="1:146" s="64" customFormat="1" ht="62" hidden="1" x14ac:dyDescent="0.35">
      <c r="A100" s="70">
        <v>14</v>
      </c>
      <c r="B100" s="70" t="s">
        <v>38</v>
      </c>
      <c r="C100" s="70">
        <v>3</v>
      </c>
      <c r="D100" s="122" t="s">
        <v>141</v>
      </c>
      <c r="E100" s="73" t="s">
        <v>850</v>
      </c>
      <c r="F100" s="74" t="s">
        <v>70</v>
      </c>
      <c r="G100" s="74">
        <v>112</v>
      </c>
      <c r="H100" s="122" t="s">
        <v>483</v>
      </c>
      <c r="I100" s="61"/>
      <c r="EP100" s="123"/>
    </row>
    <row r="101" spans="1:146" s="64" customFormat="1" ht="46.5" hidden="1" x14ac:dyDescent="0.35">
      <c r="A101" s="70">
        <v>14</v>
      </c>
      <c r="B101" s="70" t="s">
        <v>38</v>
      </c>
      <c r="C101" s="70">
        <v>3</v>
      </c>
      <c r="D101" s="122" t="s">
        <v>1</v>
      </c>
      <c r="E101" s="73" t="s">
        <v>1101</v>
      </c>
      <c r="F101" s="74" t="s">
        <v>70</v>
      </c>
      <c r="G101" s="74">
        <v>641</v>
      </c>
      <c r="H101" s="122" t="s">
        <v>241</v>
      </c>
      <c r="I101" s="61"/>
      <c r="EP101" s="123"/>
    </row>
    <row r="102" spans="1:146" s="64" customFormat="1" ht="46.5" hidden="1" x14ac:dyDescent="0.35">
      <c r="A102" s="70">
        <v>14</v>
      </c>
      <c r="B102" s="70" t="s">
        <v>38</v>
      </c>
      <c r="C102" s="70">
        <v>3</v>
      </c>
      <c r="D102" s="122" t="s">
        <v>1</v>
      </c>
      <c r="E102" s="73" t="s">
        <v>1102</v>
      </c>
      <c r="F102" s="74" t="s">
        <v>70</v>
      </c>
      <c r="G102" s="74">
        <v>505</v>
      </c>
      <c r="H102" s="122" t="s">
        <v>489</v>
      </c>
      <c r="I102" s="61"/>
      <c r="EP102" s="123"/>
    </row>
    <row r="103" spans="1:146" s="64" customFormat="1" ht="77.5" hidden="1" x14ac:dyDescent="0.35">
      <c r="A103" s="70">
        <v>14</v>
      </c>
      <c r="B103" s="70" t="s">
        <v>38</v>
      </c>
      <c r="C103" s="70">
        <v>3</v>
      </c>
      <c r="D103" s="122" t="s">
        <v>1</v>
      </c>
      <c r="E103" s="73" t="s">
        <v>855</v>
      </c>
      <c r="F103" s="74" t="s">
        <v>70</v>
      </c>
      <c r="G103" s="74">
        <v>21</v>
      </c>
      <c r="H103" s="122" t="s">
        <v>856</v>
      </c>
      <c r="I103" s="61"/>
      <c r="EP103" s="123"/>
    </row>
    <row r="104" spans="1:146" s="64" customFormat="1" ht="62" hidden="1" x14ac:dyDescent="0.35">
      <c r="A104" s="70">
        <v>14</v>
      </c>
      <c r="B104" s="70" t="s">
        <v>38</v>
      </c>
      <c r="C104" s="70">
        <v>3</v>
      </c>
      <c r="D104" s="122" t="s">
        <v>403</v>
      </c>
      <c r="E104" s="73" t="s">
        <v>851</v>
      </c>
      <c r="F104" s="74"/>
      <c r="G104" s="74">
        <v>5</v>
      </c>
      <c r="H104" s="122"/>
      <c r="I104" s="61"/>
      <c r="EP104" s="123"/>
    </row>
    <row r="105" spans="1:146" s="64" customFormat="1" ht="93" hidden="1" x14ac:dyDescent="0.35">
      <c r="A105" s="70">
        <v>14</v>
      </c>
      <c r="B105" s="70" t="s">
        <v>38</v>
      </c>
      <c r="C105" s="70">
        <v>3</v>
      </c>
      <c r="D105" s="122" t="s">
        <v>403</v>
      </c>
      <c r="E105" s="73" t="s">
        <v>852</v>
      </c>
      <c r="F105" s="74" t="s">
        <v>70</v>
      </c>
      <c r="G105" s="74">
        <v>83</v>
      </c>
      <c r="H105" s="122" t="s">
        <v>235</v>
      </c>
      <c r="I105" s="61"/>
      <c r="EP105" s="123"/>
    </row>
    <row r="106" spans="1:146" s="64" customFormat="1" ht="77.5" hidden="1" x14ac:dyDescent="0.35">
      <c r="A106" s="70">
        <v>14</v>
      </c>
      <c r="B106" s="70" t="s">
        <v>38</v>
      </c>
      <c r="C106" s="70">
        <v>3</v>
      </c>
      <c r="D106" s="122" t="s">
        <v>403</v>
      </c>
      <c r="E106" s="73" t="s">
        <v>853</v>
      </c>
      <c r="F106" s="74" t="s">
        <v>70</v>
      </c>
      <c r="G106" s="74">
        <v>48</v>
      </c>
      <c r="H106" s="122" t="s">
        <v>854</v>
      </c>
      <c r="I106" s="61"/>
      <c r="EP106" s="123"/>
    </row>
    <row r="107" spans="1:146" s="64" customFormat="1" ht="77.5" hidden="1" x14ac:dyDescent="0.35">
      <c r="A107" s="70">
        <v>14</v>
      </c>
      <c r="B107" s="70" t="s">
        <v>38</v>
      </c>
      <c r="C107" s="70">
        <v>3</v>
      </c>
      <c r="D107" s="122" t="s">
        <v>403</v>
      </c>
      <c r="E107" s="73" t="s">
        <v>1103</v>
      </c>
      <c r="F107" s="74" t="s">
        <v>70</v>
      </c>
      <c r="G107" s="74">
        <v>9</v>
      </c>
      <c r="H107" s="122" t="s">
        <v>493</v>
      </c>
      <c r="I107" s="61"/>
      <c r="EP107" s="123"/>
    </row>
    <row r="108" spans="1:146" s="64" customFormat="1" ht="124" hidden="1" x14ac:dyDescent="0.35">
      <c r="A108" s="70">
        <v>14</v>
      </c>
      <c r="B108" s="70" t="s">
        <v>38</v>
      </c>
      <c r="C108" s="70">
        <v>3</v>
      </c>
      <c r="D108" s="122" t="s">
        <v>403</v>
      </c>
      <c r="E108" s="73" t="s">
        <v>857</v>
      </c>
      <c r="F108" s="74" t="s">
        <v>70</v>
      </c>
      <c r="G108" s="74">
        <v>189</v>
      </c>
      <c r="H108" s="122" t="s">
        <v>858</v>
      </c>
      <c r="I108" s="61"/>
      <c r="EP108" s="123"/>
    </row>
    <row r="109" spans="1:146" s="64" customFormat="1" ht="62" hidden="1" x14ac:dyDescent="0.35">
      <c r="A109" s="70">
        <v>14</v>
      </c>
      <c r="B109" s="70" t="s">
        <v>38</v>
      </c>
      <c r="C109" s="70">
        <v>3</v>
      </c>
      <c r="D109" s="122" t="s">
        <v>403</v>
      </c>
      <c r="E109" s="73" t="s">
        <v>859</v>
      </c>
      <c r="F109" s="74" t="s">
        <v>70</v>
      </c>
      <c r="G109" s="74" t="s">
        <v>860</v>
      </c>
      <c r="H109" s="122" t="s">
        <v>239</v>
      </c>
      <c r="I109" s="61"/>
      <c r="EP109" s="123"/>
    </row>
    <row r="110" spans="1:146" s="64" customFormat="1" ht="77.5" hidden="1" x14ac:dyDescent="0.35">
      <c r="A110" s="15">
        <v>26</v>
      </c>
      <c r="B110" s="15" t="s">
        <v>50</v>
      </c>
      <c r="C110" s="15">
        <v>1</v>
      </c>
      <c r="D110" s="21" t="s">
        <v>146</v>
      </c>
      <c r="E110" s="16" t="s">
        <v>351</v>
      </c>
      <c r="F110" s="15" t="s">
        <v>70</v>
      </c>
      <c r="G110" s="22">
        <v>5</v>
      </c>
      <c r="H110" s="21" t="s">
        <v>352</v>
      </c>
      <c r="I110" s="61"/>
      <c r="EP110" s="123"/>
    </row>
    <row r="111" spans="1:146" s="64" customFormat="1" ht="124" hidden="1" x14ac:dyDescent="0.35">
      <c r="A111" s="15">
        <v>26</v>
      </c>
      <c r="B111" s="15" t="s">
        <v>50</v>
      </c>
      <c r="C111" s="15">
        <v>1</v>
      </c>
      <c r="D111" s="21" t="s">
        <v>1</v>
      </c>
      <c r="E111" s="16" t="s">
        <v>344</v>
      </c>
      <c r="F111" s="15" t="s">
        <v>82</v>
      </c>
      <c r="G111" s="22">
        <v>46</v>
      </c>
      <c r="H111" s="21" t="s">
        <v>345</v>
      </c>
      <c r="I111" s="61"/>
      <c r="EP111" s="123"/>
    </row>
    <row r="112" spans="1:146" s="64" customFormat="1" ht="124" hidden="1" x14ac:dyDescent="0.35">
      <c r="A112" s="15">
        <v>26</v>
      </c>
      <c r="B112" s="15" t="s">
        <v>50</v>
      </c>
      <c r="C112" s="15">
        <v>1</v>
      </c>
      <c r="D112" s="21" t="s">
        <v>1</v>
      </c>
      <c r="E112" s="16" t="s">
        <v>346</v>
      </c>
      <c r="F112" s="15" t="s">
        <v>82</v>
      </c>
      <c r="G112" s="22">
        <v>47</v>
      </c>
      <c r="H112" s="21" t="s">
        <v>345</v>
      </c>
      <c r="I112" s="61"/>
      <c r="EP112" s="123"/>
    </row>
    <row r="113" spans="1:146" s="64" customFormat="1" ht="124" hidden="1" x14ac:dyDescent="0.35">
      <c r="A113" s="15">
        <v>26</v>
      </c>
      <c r="B113" s="15" t="s">
        <v>50</v>
      </c>
      <c r="C113" s="15">
        <v>1</v>
      </c>
      <c r="D113" s="21" t="s">
        <v>1</v>
      </c>
      <c r="E113" s="16" t="s">
        <v>347</v>
      </c>
      <c r="F113" s="15" t="s">
        <v>82</v>
      </c>
      <c r="G113" s="22">
        <v>18</v>
      </c>
      <c r="H113" s="21" t="s">
        <v>345</v>
      </c>
      <c r="I113" s="61"/>
      <c r="EP113" s="123"/>
    </row>
    <row r="114" spans="1:146" s="64" customFormat="1" ht="124" hidden="1" x14ac:dyDescent="0.35">
      <c r="A114" s="15">
        <v>26</v>
      </c>
      <c r="B114" s="15" t="s">
        <v>50</v>
      </c>
      <c r="C114" s="15">
        <v>1</v>
      </c>
      <c r="D114" s="21" t="s">
        <v>1</v>
      </c>
      <c r="E114" s="16" t="s">
        <v>348</v>
      </c>
      <c r="F114" s="15" t="s">
        <v>82</v>
      </c>
      <c r="G114" s="22">
        <v>33</v>
      </c>
      <c r="H114" s="21" t="s">
        <v>345</v>
      </c>
      <c r="I114" s="61"/>
      <c r="EP114" s="123"/>
    </row>
    <row r="115" spans="1:146" s="64" customFormat="1" ht="124" hidden="1" x14ac:dyDescent="0.35">
      <c r="A115" s="15">
        <v>26</v>
      </c>
      <c r="B115" s="15" t="s">
        <v>50</v>
      </c>
      <c r="C115" s="15">
        <v>1</v>
      </c>
      <c r="D115" s="21" t="s">
        <v>1</v>
      </c>
      <c r="E115" s="16" t="s">
        <v>349</v>
      </c>
      <c r="F115" s="15" t="s">
        <v>82</v>
      </c>
      <c r="G115" s="22">
        <v>38</v>
      </c>
      <c r="H115" s="21" t="s">
        <v>345</v>
      </c>
      <c r="I115" s="61"/>
      <c r="EP115" s="123"/>
    </row>
    <row r="116" spans="1:146" s="126" customFormat="1" ht="124" hidden="1" x14ac:dyDescent="0.35">
      <c r="A116" s="15">
        <v>26</v>
      </c>
      <c r="B116" s="15" t="s">
        <v>50</v>
      </c>
      <c r="C116" s="15">
        <v>1</v>
      </c>
      <c r="D116" s="21" t="s">
        <v>1</v>
      </c>
      <c r="E116" s="16" t="s">
        <v>350</v>
      </c>
      <c r="F116" s="15" t="s">
        <v>82</v>
      </c>
      <c r="G116" s="22">
        <v>22</v>
      </c>
      <c r="H116" s="21" t="s">
        <v>345</v>
      </c>
      <c r="I116" s="61"/>
      <c r="J116" s="64"/>
      <c r="K116" s="64"/>
      <c r="L116" s="64"/>
      <c r="M116" s="64"/>
      <c r="N116" s="64"/>
      <c r="O116" s="64"/>
      <c r="P116" s="64"/>
      <c r="Q116" s="64"/>
      <c r="R116" s="64"/>
      <c r="S116" s="64"/>
      <c r="T116" s="64"/>
      <c r="U116" s="64"/>
      <c r="V116" s="64"/>
      <c r="W116" s="64"/>
      <c r="X116" s="64"/>
      <c r="Y116" s="64"/>
      <c r="Z116" s="64"/>
      <c r="AA116" s="64"/>
      <c r="AB116" s="64"/>
      <c r="AC116" s="64"/>
      <c r="AD116" s="64"/>
      <c r="AE116" s="64"/>
      <c r="AF116" s="64"/>
      <c r="AG116" s="64"/>
      <c r="AH116" s="64"/>
      <c r="AI116" s="64"/>
      <c r="AJ116" s="64"/>
      <c r="AK116" s="64"/>
      <c r="AL116" s="64"/>
      <c r="AM116" s="64"/>
      <c r="AN116" s="64"/>
      <c r="AO116" s="64"/>
      <c r="AP116" s="64"/>
      <c r="AQ116" s="64"/>
      <c r="AR116" s="64"/>
      <c r="AS116" s="64"/>
      <c r="AT116" s="64"/>
      <c r="AU116" s="64"/>
      <c r="AV116" s="64"/>
      <c r="AW116" s="64"/>
      <c r="AX116" s="64"/>
      <c r="AY116" s="64"/>
      <c r="AZ116" s="64"/>
      <c r="BA116" s="64"/>
      <c r="BB116" s="64"/>
      <c r="BC116" s="64"/>
      <c r="BD116" s="64"/>
      <c r="BE116" s="64"/>
      <c r="BF116" s="64"/>
      <c r="BG116" s="64"/>
      <c r="BH116" s="64"/>
      <c r="BI116" s="64"/>
      <c r="BJ116" s="64"/>
      <c r="BK116" s="64"/>
      <c r="BL116" s="64"/>
      <c r="BM116" s="64"/>
      <c r="BN116" s="64"/>
      <c r="BO116" s="64"/>
      <c r="BP116" s="64"/>
      <c r="BQ116" s="64"/>
      <c r="BR116" s="64"/>
      <c r="BS116" s="64"/>
      <c r="BT116" s="64"/>
      <c r="BU116" s="64"/>
      <c r="BV116" s="64"/>
      <c r="BW116" s="64"/>
      <c r="BX116" s="64"/>
      <c r="BY116" s="64"/>
      <c r="BZ116" s="64"/>
      <c r="CA116" s="64"/>
      <c r="CB116" s="64"/>
      <c r="CC116" s="64"/>
      <c r="CD116" s="64"/>
      <c r="CE116" s="64"/>
      <c r="CF116" s="64"/>
      <c r="CG116" s="64"/>
      <c r="CH116" s="64"/>
      <c r="CI116" s="64"/>
      <c r="CJ116" s="64"/>
      <c r="CK116" s="64"/>
      <c r="CL116" s="64"/>
      <c r="CM116" s="64"/>
      <c r="CN116" s="64"/>
      <c r="CO116" s="64"/>
      <c r="CP116" s="64"/>
      <c r="CQ116" s="64"/>
      <c r="CR116" s="64"/>
      <c r="CS116" s="64"/>
      <c r="CT116" s="64"/>
      <c r="CU116" s="64"/>
      <c r="CV116" s="64"/>
      <c r="CW116" s="64"/>
      <c r="CX116" s="64"/>
      <c r="CY116" s="64"/>
      <c r="CZ116" s="64"/>
      <c r="DA116" s="64"/>
      <c r="DB116" s="64"/>
      <c r="DC116" s="64"/>
      <c r="DD116" s="64"/>
      <c r="DE116" s="64"/>
      <c r="DF116" s="64"/>
      <c r="DG116" s="64"/>
      <c r="DH116" s="64"/>
      <c r="DI116" s="64"/>
      <c r="DJ116" s="64"/>
      <c r="DK116" s="64"/>
      <c r="DL116" s="64"/>
      <c r="DM116" s="64"/>
      <c r="DN116" s="64"/>
      <c r="DO116" s="64"/>
      <c r="DP116" s="64"/>
      <c r="DQ116" s="64"/>
      <c r="DR116" s="64"/>
      <c r="DS116" s="64"/>
      <c r="DT116" s="64"/>
      <c r="DU116" s="64"/>
      <c r="DV116" s="64"/>
      <c r="DW116" s="64"/>
      <c r="DX116" s="64"/>
      <c r="DY116" s="64"/>
      <c r="DZ116" s="64"/>
      <c r="EA116" s="64"/>
      <c r="EB116" s="64"/>
      <c r="EC116" s="64"/>
      <c r="ED116" s="64"/>
      <c r="EE116" s="64"/>
      <c r="EF116" s="64"/>
      <c r="EG116" s="64"/>
      <c r="EH116" s="64"/>
      <c r="EI116" s="64"/>
      <c r="EJ116" s="64"/>
      <c r="EK116" s="64"/>
      <c r="EL116" s="64"/>
      <c r="EM116" s="64"/>
      <c r="EN116" s="64"/>
      <c r="EO116" s="64"/>
      <c r="EP116" s="125"/>
    </row>
    <row r="117" spans="1:146" s="126" customFormat="1" ht="124" hidden="1" x14ac:dyDescent="0.35">
      <c r="A117" s="15">
        <v>26</v>
      </c>
      <c r="B117" s="15" t="s">
        <v>50</v>
      </c>
      <c r="C117" s="15">
        <v>1</v>
      </c>
      <c r="D117" s="21" t="s">
        <v>1</v>
      </c>
      <c r="E117" s="16" t="s">
        <v>347</v>
      </c>
      <c r="F117" s="15" t="s">
        <v>82</v>
      </c>
      <c r="G117" s="22">
        <v>24</v>
      </c>
      <c r="H117" s="21" t="s">
        <v>345</v>
      </c>
      <c r="I117" s="61"/>
      <c r="J117" s="64"/>
      <c r="K117" s="64"/>
      <c r="L117" s="64"/>
      <c r="M117" s="64"/>
      <c r="N117" s="64"/>
      <c r="O117" s="64"/>
      <c r="P117" s="64"/>
      <c r="Q117" s="64"/>
      <c r="R117" s="64"/>
      <c r="S117" s="64"/>
      <c r="T117" s="64"/>
      <c r="U117" s="64"/>
      <c r="V117" s="64"/>
      <c r="W117" s="64"/>
      <c r="X117" s="64"/>
      <c r="Y117" s="64"/>
      <c r="Z117" s="64"/>
      <c r="AA117" s="64"/>
      <c r="AB117" s="64"/>
      <c r="AC117" s="64"/>
      <c r="AD117" s="64"/>
      <c r="AE117" s="64"/>
      <c r="AF117" s="64"/>
      <c r="AG117" s="64"/>
      <c r="AH117" s="64"/>
      <c r="AI117" s="64"/>
      <c r="AJ117" s="64"/>
      <c r="AK117" s="64"/>
      <c r="AL117" s="64"/>
      <c r="AM117" s="64"/>
      <c r="AN117" s="64"/>
      <c r="AO117" s="64"/>
      <c r="AP117" s="64"/>
      <c r="AQ117" s="64"/>
      <c r="AR117" s="64"/>
      <c r="AS117" s="64"/>
      <c r="AT117" s="64"/>
      <c r="AU117" s="64"/>
      <c r="AV117" s="64"/>
      <c r="AW117" s="64"/>
      <c r="AX117" s="64"/>
      <c r="AY117" s="64"/>
      <c r="AZ117" s="64"/>
      <c r="BA117" s="64"/>
      <c r="BB117" s="64"/>
      <c r="BC117" s="64"/>
      <c r="BD117" s="64"/>
      <c r="BE117" s="64"/>
      <c r="BF117" s="64"/>
      <c r="BG117" s="64"/>
      <c r="BH117" s="64"/>
      <c r="BI117" s="64"/>
      <c r="BJ117" s="64"/>
      <c r="BK117" s="64"/>
      <c r="BL117" s="64"/>
      <c r="BM117" s="64"/>
      <c r="BN117" s="64"/>
      <c r="BO117" s="64"/>
      <c r="BP117" s="64"/>
      <c r="BQ117" s="64"/>
      <c r="BR117" s="64"/>
      <c r="BS117" s="64"/>
      <c r="BT117" s="64"/>
      <c r="BU117" s="64"/>
      <c r="BV117" s="64"/>
      <c r="BW117" s="64"/>
      <c r="BX117" s="64"/>
      <c r="BY117" s="64"/>
      <c r="BZ117" s="64"/>
      <c r="CA117" s="64"/>
      <c r="CB117" s="64"/>
      <c r="CC117" s="64"/>
      <c r="CD117" s="64"/>
      <c r="CE117" s="64"/>
      <c r="CF117" s="64"/>
      <c r="CG117" s="64"/>
      <c r="CH117" s="64"/>
      <c r="CI117" s="64"/>
      <c r="CJ117" s="64"/>
      <c r="CK117" s="64"/>
      <c r="CL117" s="64"/>
      <c r="CM117" s="64"/>
      <c r="CN117" s="64"/>
      <c r="CO117" s="64"/>
      <c r="CP117" s="64"/>
      <c r="CQ117" s="64"/>
      <c r="CR117" s="64"/>
      <c r="CS117" s="64"/>
      <c r="CT117" s="64"/>
      <c r="CU117" s="64"/>
      <c r="CV117" s="64"/>
      <c r="CW117" s="64"/>
      <c r="CX117" s="64"/>
      <c r="CY117" s="64"/>
      <c r="CZ117" s="64"/>
      <c r="DA117" s="64"/>
      <c r="DB117" s="64"/>
      <c r="DC117" s="64"/>
      <c r="DD117" s="64"/>
      <c r="DE117" s="64"/>
      <c r="DF117" s="64"/>
      <c r="DG117" s="64"/>
      <c r="DH117" s="64"/>
      <c r="DI117" s="64"/>
      <c r="DJ117" s="64"/>
      <c r="DK117" s="64"/>
      <c r="DL117" s="64"/>
      <c r="DM117" s="64"/>
      <c r="DN117" s="64"/>
      <c r="DO117" s="64"/>
      <c r="DP117" s="64"/>
      <c r="DQ117" s="64"/>
      <c r="DR117" s="64"/>
      <c r="DS117" s="64"/>
      <c r="DT117" s="64"/>
      <c r="DU117" s="64"/>
      <c r="DV117" s="64"/>
      <c r="DW117" s="64"/>
      <c r="DX117" s="64"/>
      <c r="DY117" s="64"/>
      <c r="DZ117" s="64"/>
      <c r="EA117" s="64"/>
      <c r="EB117" s="64"/>
      <c r="EC117" s="64"/>
      <c r="ED117" s="64"/>
      <c r="EE117" s="64"/>
      <c r="EF117" s="64"/>
      <c r="EG117" s="64"/>
      <c r="EH117" s="64"/>
      <c r="EI117" s="64"/>
      <c r="EJ117" s="64"/>
      <c r="EK117" s="64"/>
      <c r="EL117" s="64"/>
      <c r="EM117" s="64"/>
      <c r="EN117" s="64"/>
      <c r="EO117" s="64"/>
      <c r="EP117" s="125"/>
    </row>
    <row r="118" spans="1:146" s="126" customFormat="1" ht="93" hidden="1" x14ac:dyDescent="0.35">
      <c r="A118" s="15">
        <v>26</v>
      </c>
      <c r="B118" s="15" t="s">
        <v>50</v>
      </c>
      <c r="C118" s="15">
        <v>1</v>
      </c>
      <c r="D118" s="21" t="s">
        <v>353</v>
      </c>
      <c r="E118" s="16" t="s">
        <v>354</v>
      </c>
      <c r="F118" s="15" t="s">
        <v>82</v>
      </c>
      <c r="G118" s="22">
        <v>1</v>
      </c>
      <c r="H118" s="21" t="s">
        <v>355</v>
      </c>
      <c r="I118" s="61"/>
      <c r="J118" s="64"/>
      <c r="K118" s="64"/>
      <c r="L118" s="64"/>
      <c r="M118" s="64"/>
      <c r="N118" s="64"/>
      <c r="O118" s="64"/>
      <c r="P118" s="64"/>
      <c r="Q118" s="64"/>
      <c r="R118" s="64"/>
      <c r="S118" s="64"/>
      <c r="T118" s="64"/>
      <c r="U118" s="64"/>
      <c r="V118" s="64"/>
      <c r="W118" s="64"/>
      <c r="X118" s="64"/>
      <c r="Y118" s="64"/>
      <c r="Z118" s="64"/>
      <c r="AA118" s="64"/>
      <c r="AB118" s="64"/>
      <c r="AC118" s="64"/>
      <c r="AD118" s="64"/>
      <c r="AE118" s="64"/>
      <c r="AF118" s="64"/>
      <c r="AG118" s="64"/>
      <c r="AH118" s="64"/>
      <c r="AI118" s="64"/>
      <c r="AJ118" s="64"/>
      <c r="AK118" s="64"/>
      <c r="AL118" s="64"/>
      <c r="AM118" s="64"/>
      <c r="AN118" s="64"/>
      <c r="AO118" s="64"/>
      <c r="AP118" s="64"/>
      <c r="AQ118" s="64"/>
      <c r="AR118" s="64"/>
      <c r="AS118" s="64"/>
      <c r="AT118" s="64"/>
      <c r="AU118" s="64"/>
      <c r="AV118" s="64"/>
      <c r="AW118" s="64"/>
      <c r="AX118" s="64"/>
      <c r="AY118" s="64"/>
      <c r="AZ118" s="64"/>
      <c r="BA118" s="64"/>
      <c r="BB118" s="64"/>
      <c r="BC118" s="64"/>
      <c r="BD118" s="64"/>
      <c r="BE118" s="64"/>
      <c r="BF118" s="64"/>
      <c r="BG118" s="64"/>
      <c r="BH118" s="64"/>
      <c r="BI118" s="64"/>
      <c r="BJ118" s="64"/>
      <c r="BK118" s="64"/>
      <c r="BL118" s="64"/>
      <c r="BM118" s="64"/>
      <c r="BN118" s="64"/>
      <c r="BO118" s="64"/>
      <c r="BP118" s="64"/>
      <c r="BQ118" s="64"/>
      <c r="BR118" s="64"/>
      <c r="BS118" s="64"/>
      <c r="BT118" s="64"/>
      <c r="BU118" s="64"/>
      <c r="BV118" s="64"/>
      <c r="BW118" s="64"/>
      <c r="BX118" s="64"/>
      <c r="BY118" s="64"/>
      <c r="BZ118" s="64"/>
      <c r="CA118" s="64"/>
      <c r="CB118" s="64"/>
      <c r="CC118" s="64"/>
      <c r="CD118" s="64"/>
      <c r="CE118" s="64"/>
      <c r="CF118" s="64"/>
      <c r="CG118" s="64"/>
      <c r="CH118" s="64"/>
      <c r="CI118" s="64"/>
      <c r="CJ118" s="64"/>
      <c r="CK118" s="64"/>
      <c r="CL118" s="64"/>
      <c r="CM118" s="64"/>
      <c r="CN118" s="64"/>
      <c r="CO118" s="64"/>
      <c r="CP118" s="64"/>
      <c r="CQ118" s="64"/>
      <c r="CR118" s="64"/>
      <c r="CS118" s="64"/>
      <c r="CT118" s="64"/>
      <c r="CU118" s="64"/>
      <c r="CV118" s="64"/>
      <c r="CW118" s="64"/>
      <c r="CX118" s="64"/>
      <c r="CY118" s="64"/>
      <c r="CZ118" s="64"/>
      <c r="DA118" s="64"/>
      <c r="DB118" s="64"/>
      <c r="DC118" s="64"/>
      <c r="DD118" s="64"/>
      <c r="DE118" s="64"/>
      <c r="DF118" s="64"/>
      <c r="DG118" s="64"/>
      <c r="DH118" s="64"/>
      <c r="DI118" s="64"/>
      <c r="DJ118" s="64"/>
      <c r="DK118" s="64"/>
      <c r="DL118" s="64"/>
      <c r="DM118" s="64"/>
      <c r="DN118" s="64"/>
      <c r="DO118" s="64"/>
      <c r="DP118" s="64"/>
      <c r="DQ118" s="64"/>
      <c r="DR118" s="64"/>
      <c r="DS118" s="64"/>
      <c r="DT118" s="64"/>
      <c r="DU118" s="64"/>
      <c r="DV118" s="64"/>
      <c r="DW118" s="64"/>
      <c r="DX118" s="64"/>
      <c r="DY118" s="64"/>
      <c r="DZ118" s="64"/>
      <c r="EA118" s="64"/>
      <c r="EB118" s="64"/>
      <c r="EC118" s="64"/>
      <c r="ED118" s="64"/>
      <c r="EE118" s="64"/>
      <c r="EF118" s="64"/>
      <c r="EG118" s="64"/>
      <c r="EH118" s="64"/>
      <c r="EI118" s="64"/>
      <c r="EJ118" s="64"/>
      <c r="EK118" s="64"/>
      <c r="EL118" s="64"/>
      <c r="EM118" s="64"/>
      <c r="EN118" s="64"/>
      <c r="EO118" s="64"/>
      <c r="EP118" s="125"/>
    </row>
    <row r="119" spans="1:146" s="126" customFormat="1" ht="108.5" hidden="1" x14ac:dyDescent="0.35">
      <c r="A119" s="15">
        <v>26</v>
      </c>
      <c r="B119" s="15" t="s">
        <v>50</v>
      </c>
      <c r="C119" s="15">
        <v>1</v>
      </c>
      <c r="D119" s="21" t="s">
        <v>353</v>
      </c>
      <c r="E119" s="21" t="s">
        <v>356</v>
      </c>
      <c r="F119" s="15" t="s">
        <v>82</v>
      </c>
      <c r="G119" s="22">
        <v>2</v>
      </c>
      <c r="H119" s="21" t="s">
        <v>357</v>
      </c>
      <c r="I119" s="61"/>
      <c r="J119" s="64"/>
      <c r="K119" s="64"/>
      <c r="L119" s="64"/>
      <c r="M119" s="64"/>
      <c r="N119" s="64"/>
      <c r="O119" s="64"/>
      <c r="P119" s="64"/>
      <c r="Q119" s="64"/>
      <c r="R119" s="64"/>
      <c r="S119" s="64"/>
      <c r="T119" s="64"/>
      <c r="U119" s="64"/>
      <c r="V119" s="64"/>
      <c r="W119" s="64"/>
      <c r="X119" s="64"/>
      <c r="Y119" s="64"/>
      <c r="Z119" s="64"/>
      <c r="AA119" s="64"/>
      <c r="AB119" s="64"/>
      <c r="AC119" s="64"/>
      <c r="AD119" s="64"/>
      <c r="AE119" s="64"/>
      <c r="AF119" s="64"/>
      <c r="AG119" s="64"/>
      <c r="AH119" s="64"/>
      <c r="AI119" s="64"/>
      <c r="AJ119" s="64"/>
      <c r="AK119" s="64"/>
      <c r="AL119" s="64"/>
      <c r="AM119" s="64"/>
      <c r="AN119" s="64"/>
      <c r="AO119" s="64"/>
      <c r="AP119" s="64"/>
      <c r="AQ119" s="64"/>
      <c r="AR119" s="64"/>
      <c r="AS119" s="64"/>
      <c r="AT119" s="64"/>
      <c r="AU119" s="64"/>
      <c r="AV119" s="64"/>
      <c r="AW119" s="64"/>
      <c r="AX119" s="64"/>
      <c r="AY119" s="64"/>
      <c r="AZ119" s="64"/>
      <c r="BA119" s="64"/>
      <c r="BB119" s="64"/>
      <c r="BC119" s="64"/>
      <c r="BD119" s="64"/>
      <c r="BE119" s="64"/>
      <c r="BF119" s="64"/>
      <c r="BG119" s="64"/>
      <c r="BH119" s="64"/>
      <c r="BI119" s="64"/>
      <c r="BJ119" s="64"/>
      <c r="BK119" s="64"/>
      <c r="BL119" s="64"/>
      <c r="BM119" s="64"/>
      <c r="BN119" s="64"/>
      <c r="BO119" s="64"/>
      <c r="BP119" s="64"/>
      <c r="BQ119" s="64"/>
      <c r="BR119" s="64"/>
      <c r="BS119" s="64"/>
      <c r="BT119" s="64"/>
      <c r="BU119" s="64"/>
      <c r="BV119" s="64"/>
      <c r="BW119" s="64"/>
      <c r="BX119" s="64"/>
      <c r="BY119" s="64"/>
      <c r="BZ119" s="64"/>
      <c r="CA119" s="64"/>
      <c r="CB119" s="64"/>
      <c r="CC119" s="64"/>
      <c r="CD119" s="64"/>
      <c r="CE119" s="64"/>
      <c r="CF119" s="64"/>
      <c r="CG119" s="64"/>
      <c r="CH119" s="64"/>
      <c r="CI119" s="64"/>
      <c r="CJ119" s="64"/>
      <c r="CK119" s="64"/>
      <c r="CL119" s="64"/>
      <c r="CM119" s="64"/>
      <c r="CN119" s="64"/>
      <c r="CO119" s="64"/>
      <c r="CP119" s="64"/>
      <c r="CQ119" s="64"/>
      <c r="CR119" s="64"/>
      <c r="CS119" s="64"/>
      <c r="CT119" s="64"/>
      <c r="CU119" s="64"/>
      <c r="CV119" s="64"/>
      <c r="CW119" s="64"/>
      <c r="CX119" s="64"/>
      <c r="CY119" s="64"/>
      <c r="CZ119" s="64"/>
      <c r="DA119" s="64"/>
      <c r="DB119" s="64"/>
      <c r="DC119" s="64"/>
      <c r="DD119" s="64"/>
      <c r="DE119" s="64"/>
      <c r="DF119" s="64"/>
      <c r="DG119" s="64"/>
      <c r="DH119" s="64"/>
      <c r="DI119" s="64"/>
      <c r="DJ119" s="64"/>
      <c r="DK119" s="64"/>
      <c r="DL119" s="64"/>
      <c r="DM119" s="64"/>
      <c r="DN119" s="64"/>
      <c r="DO119" s="64"/>
      <c r="DP119" s="64"/>
      <c r="DQ119" s="64"/>
      <c r="DR119" s="64"/>
      <c r="DS119" s="64"/>
      <c r="DT119" s="64"/>
      <c r="DU119" s="64"/>
      <c r="DV119" s="64"/>
      <c r="DW119" s="64"/>
      <c r="DX119" s="64"/>
      <c r="DY119" s="64"/>
      <c r="DZ119" s="64"/>
      <c r="EA119" s="64"/>
      <c r="EB119" s="64"/>
      <c r="EC119" s="64"/>
      <c r="ED119" s="64"/>
      <c r="EE119" s="64"/>
      <c r="EF119" s="64"/>
      <c r="EG119" s="64"/>
      <c r="EH119" s="64"/>
      <c r="EI119" s="64"/>
      <c r="EJ119" s="64"/>
      <c r="EK119" s="64"/>
      <c r="EL119" s="64"/>
      <c r="EM119" s="64"/>
      <c r="EN119" s="64"/>
      <c r="EO119" s="64"/>
      <c r="EP119" s="125"/>
    </row>
    <row r="120" spans="1:146" s="126" customFormat="1" ht="93" hidden="1" x14ac:dyDescent="0.35">
      <c r="A120" s="15">
        <v>26</v>
      </c>
      <c r="B120" s="15" t="s">
        <v>50</v>
      </c>
      <c r="C120" s="15">
        <v>1</v>
      </c>
      <c r="D120" s="21" t="s">
        <v>358</v>
      </c>
      <c r="E120" s="16" t="s">
        <v>359</v>
      </c>
      <c r="F120" s="15" t="s">
        <v>82</v>
      </c>
      <c r="G120" s="22">
        <v>9</v>
      </c>
      <c r="H120" s="21" t="s">
        <v>360</v>
      </c>
      <c r="I120" s="61"/>
      <c r="J120" s="64"/>
      <c r="K120" s="64"/>
      <c r="L120" s="64"/>
      <c r="M120" s="64"/>
      <c r="N120" s="64"/>
      <c r="O120" s="64"/>
      <c r="P120" s="64"/>
      <c r="Q120" s="64"/>
      <c r="R120" s="64"/>
      <c r="S120" s="64"/>
      <c r="T120" s="64"/>
      <c r="U120" s="64"/>
      <c r="V120" s="64"/>
      <c r="W120" s="64"/>
      <c r="X120" s="64"/>
      <c r="Y120" s="64"/>
      <c r="Z120" s="64"/>
      <c r="AA120" s="64"/>
      <c r="AB120" s="64"/>
      <c r="AC120" s="64"/>
      <c r="AD120" s="64"/>
      <c r="AE120" s="64"/>
      <c r="AF120" s="64"/>
      <c r="AG120" s="64"/>
      <c r="AH120" s="64"/>
      <c r="AI120" s="64"/>
      <c r="AJ120" s="64"/>
      <c r="AK120" s="64"/>
      <c r="AL120" s="64"/>
      <c r="AM120" s="64"/>
      <c r="AN120" s="64"/>
      <c r="AO120" s="64"/>
      <c r="AP120" s="64"/>
      <c r="AQ120" s="64"/>
      <c r="AR120" s="64"/>
      <c r="AS120" s="64"/>
      <c r="AT120" s="64"/>
      <c r="AU120" s="64"/>
      <c r="AV120" s="64"/>
      <c r="AW120" s="64"/>
      <c r="AX120" s="64"/>
      <c r="AY120" s="64"/>
      <c r="AZ120" s="64"/>
      <c r="BA120" s="64"/>
      <c r="BB120" s="64"/>
      <c r="BC120" s="64"/>
      <c r="BD120" s="64"/>
      <c r="BE120" s="64"/>
      <c r="BF120" s="64"/>
      <c r="BG120" s="64"/>
      <c r="BH120" s="64"/>
      <c r="BI120" s="64"/>
      <c r="BJ120" s="64"/>
      <c r="BK120" s="64"/>
      <c r="BL120" s="64"/>
      <c r="BM120" s="64"/>
      <c r="BN120" s="64"/>
      <c r="BO120" s="64"/>
      <c r="BP120" s="64"/>
      <c r="BQ120" s="64"/>
      <c r="BR120" s="64"/>
      <c r="BS120" s="64"/>
      <c r="BT120" s="64"/>
      <c r="BU120" s="64"/>
      <c r="BV120" s="64"/>
      <c r="BW120" s="64"/>
      <c r="BX120" s="64"/>
      <c r="BY120" s="64"/>
      <c r="BZ120" s="64"/>
      <c r="CA120" s="64"/>
      <c r="CB120" s="64"/>
      <c r="CC120" s="64"/>
      <c r="CD120" s="64"/>
      <c r="CE120" s="64"/>
      <c r="CF120" s="64"/>
      <c r="CG120" s="64"/>
      <c r="CH120" s="64"/>
      <c r="CI120" s="64"/>
      <c r="CJ120" s="64"/>
      <c r="CK120" s="64"/>
      <c r="CL120" s="64"/>
      <c r="CM120" s="64"/>
      <c r="CN120" s="64"/>
      <c r="CO120" s="64"/>
      <c r="CP120" s="64"/>
      <c r="CQ120" s="64"/>
      <c r="CR120" s="64"/>
      <c r="CS120" s="64"/>
      <c r="CT120" s="64"/>
      <c r="CU120" s="64"/>
      <c r="CV120" s="64"/>
      <c r="CW120" s="64"/>
      <c r="CX120" s="64"/>
      <c r="CY120" s="64"/>
      <c r="CZ120" s="64"/>
      <c r="DA120" s="64"/>
      <c r="DB120" s="64"/>
      <c r="DC120" s="64"/>
      <c r="DD120" s="64"/>
      <c r="DE120" s="64"/>
      <c r="DF120" s="64"/>
      <c r="DG120" s="64"/>
      <c r="DH120" s="64"/>
      <c r="DI120" s="64"/>
      <c r="DJ120" s="64"/>
      <c r="DK120" s="64"/>
      <c r="DL120" s="64"/>
      <c r="DM120" s="64"/>
      <c r="DN120" s="64"/>
      <c r="DO120" s="64"/>
      <c r="DP120" s="64"/>
      <c r="DQ120" s="64"/>
      <c r="DR120" s="64"/>
      <c r="DS120" s="64"/>
      <c r="DT120" s="64"/>
      <c r="DU120" s="64"/>
      <c r="DV120" s="64"/>
      <c r="DW120" s="64"/>
      <c r="DX120" s="64"/>
      <c r="DY120" s="64"/>
      <c r="DZ120" s="64"/>
      <c r="EA120" s="64"/>
      <c r="EB120" s="64"/>
      <c r="EC120" s="64"/>
      <c r="ED120" s="64"/>
      <c r="EE120" s="64"/>
      <c r="EF120" s="64"/>
      <c r="EG120" s="64"/>
      <c r="EH120" s="64"/>
      <c r="EI120" s="64"/>
      <c r="EJ120" s="64"/>
      <c r="EK120" s="64"/>
      <c r="EL120" s="64"/>
      <c r="EM120" s="64"/>
      <c r="EN120" s="64"/>
      <c r="EO120" s="64"/>
      <c r="EP120" s="125"/>
    </row>
    <row r="121" spans="1:146" s="126" customFormat="1" ht="77.5" hidden="1" x14ac:dyDescent="0.35">
      <c r="A121" s="15">
        <v>26</v>
      </c>
      <c r="B121" s="15" t="s">
        <v>50</v>
      </c>
      <c r="C121" s="15">
        <v>1</v>
      </c>
      <c r="D121" s="21" t="s">
        <v>358</v>
      </c>
      <c r="E121" s="16" t="s">
        <v>361</v>
      </c>
      <c r="F121" s="15" t="s">
        <v>70</v>
      </c>
      <c r="G121" s="22">
        <v>233</v>
      </c>
      <c r="H121" s="21" t="s">
        <v>362</v>
      </c>
      <c r="I121" s="61"/>
      <c r="J121" s="64"/>
      <c r="K121" s="64"/>
      <c r="L121" s="64"/>
      <c r="M121" s="64"/>
      <c r="N121" s="64"/>
      <c r="O121" s="64"/>
      <c r="P121" s="64"/>
      <c r="Q121" s="64"/>
      <c r="R121" s="64"/>
      <c r="S121" s="64"/>
      <c r="T121" s="64"/>
      <c r="U121" s="64"/>
      <c r="V121" s="64"/>
      <c r="W121" s="64"/>
      <c r="X121" s="64"/>
      <c r="Y121" s="64"/>
      <c r="Z121" s="64"/>
      <c r="AA121" s="64"/>
      <c r="AB121" s="64"/>
      <c r="AC121" s="64"/>
      <c r="AD121" s="64"/>
      <c r="AE121" s="64"/>
      <c r="AF121" s="64"/>
      <c r="AG121" s="64"/>
      <c r="AH121" s="64"/>
      <c r="AI121" s="64"/>
      <c r="AJ121" s="64"/>
      <c r="AK121" s="64"/>
      <c r="AL121" s="64"/>
      <c r="AM121" s="64"/>
      <c r="AN121" s="64"/>
      <c r="AO121" s="64"/>
      <c r="AP121" s="64"/>
      <c r="AQ121" s="64"/>
      <c r="AR121" s="64"/>
      <c r="AS121" s="64"/>
      <c r="AT121" s="64"/>
      <c r="AU121" s="64"/>
      <c r="AV121" s="64"/>
      <c r="AW121" s="64"/>
      <c r="AX121" s="64"/>
      <c r="AY121" s="64"/>
      <c r="AZ121" s="64"/>
      <c r="BA121" s="64"/>
      <c r="BB121" s="64"/>
      <c r="BC121" s="64"/>
      <c r="BD121" s="64"/>
      <c r="BE121" s="64"/>
      <c r="BF121" s="64"/>
      <c r="BG121" s="64"/>
      <c r="BH121" s="64"/>
      <c r="BI121" s="64"/>
      <c r="BJ121" s="64"/>
      <c r="BK121" s="64"/>
      <c r="BL121" s="64"/>
      <c r="BM121" s="64"/>
      <c r="BN121" s="64"/>
      <c r="BO121" s="64"/>
      <c r="BP121" s="64"/>
      <c r="BQ121" s="64"/>
      <c r="BR121" s="64"/>
      <c r="BS121" s="64"/>
      <c r="BT121" s="64"/>
      <c r="BU121" s="64"/>
      <c r="BV121" s="64"/>
      <c r="BW121" s="64"/>
      <c r="BX121" s="64"/>
      <c r="BY121" s="64"/>
      <c r="BZ121" s="64"/>
      <c r="CA121" s="64"/>
      <c r="CB121" s="64"/>
      <c r="CC121" s="64"/>
      <c r="CD121" s="64"/>
      <c r="CE121" s="64"/>
      <c r="CF121" s="64"/>
      <c r="CG121" s="64"/>
      <c r="CH121" s="64"/>
      <c r="CI121" s="64"/>
      <c r="CJ121" s="64"/>
      <c r="CK121" s="64"/>
      <c r="CL121" s="64"/>
      <c r="CM121" s="64"/>
      <c r="CN121" s="64"/>
      <c r="CO121" s="64"/>
      <c r="CP121" s="64"/>
      <c r="CQ121" s="64"/>
      <c r="CR121" s="64"/>
      <c r="CS121" s="64"/>
      <c r="CT121" s="64"/>
      <c r="CU121" s="64"/>
      <c r="CV121" s="64"/>
      <c r="CW121" s="64"/>
      <c r="CX121" s="64"/>
      <c r="CY121" s="64"/>
      <c r="CZ121" s="64"/>
      <c r="DA121" s="64"/>
      <c r="DB121" s="64"/>
      <c r="DC121" s="64"/>
      <c r="DD121" s="64"/>
      <c r="DE121" s="64"/>
      <c r="DF121" s="64"/>
      <c r="DG121" s="64"/>
      <c r="DH121" s="64"/>
      <c r="DI121" s="64"/>
      <c r="DJ121" s="64"/>
      <c r="DK121" s="64"/>
      <c r="DL121" s="64"/>
      <c r="DM121" s="64"/>
      <c r="DN121" s="64"/>
      <c r="DO121" s="64"/>
      <c r="DP121" s="64"/>
      <c r="DQ121" s="64"/>
      <c r="DR121" s="64"/>
      <c r="DS121" s="64"/>
      <c r="DT121" s="64"/>
      <c r="DU121" s="64"/>
      <c r="DV121" s="64"/>
      <c r="DW121" s="64"/>
      <c r="DX121" s="64"/>
      <c r="DY121" s="64"/>
      <c r="DZ121" s="64"/>
      <c r="EA121" s="64"/>
      <c r="EB121" s="64"/>
      <c r="EC121" s="64"/>
      <c r="ED121" s="64"/>
      <c r="EE121" s="64"/>
      <c r="EF121" s="64"/>
      <c r="EG121" s="64"/>
      <c r="EH121" s="64"/>
      <c r="EI121" s="64"/>
      <c r="EJ121" s="64"/>
      <c r="EK121" s="64"/>
      <c r="EL121" s="64"/>
      <c r="EM121" s="64"/>
      <c r="EN121" s="64"/>
      <c r="EO121" s="64"/>
      <c r="EP121" s="125"/>
    </row>
    <row r="122" spans="1:146" s="126" customFormat="1" ht="108.5" hidden="1" x14ac:dyDescent="0.35">
      <c r="A122" s="34">
        <v>26</v>
      </c>
      <c r="B122" s="34" t="s">
        <v>50</v>
      </c>
      <c r="C122" s="34">
        <v>2</v>
      </c>
      <c r="D122" s="40" t="s">
        <v>0</v>
      </c>
      <c r="E122" s="40" t="s">
        <v>589</v>
      </c>
      <c r="F122" s="34" t="s">
        <v>82</v>
      </c>
      <c r="G122" s="44">
        <v>206</v>
      </c>
      <c r="H122" s="40" t="s">
        <v>590</v>
      </c>
      <c r="I122" s="61" t="s">
        <v>590</v>
      </c>
      <c r="J122" s="64"/>
      <c r="K122" s="64"/>
      <c r="L122" s="64"/>
      <c r="M122" s="64"/>
      <c r="N122" s="64"/>
      <c r="O122" s="64"/>
      <c r="P122" s="64"/>
      <c r="Q122" s="64"/>
      <c r="R122" s="64"/>
      <c r="S122" s="64"/>
      <c r="T122" s="64"/>
      <c r="U122" s="64"/>
      <c r="V122" s="64"/>
      <c r="W122" s="64"/>
      <c r="X122" s="64"/>
      <c r="Y122" s="64"/>
      <c r="Z122" s="64"/>
      <c r="AA122" s="64"/>
      <c r="AB122" s="64"/>
      <c r="AC122" s="64"/>
      <c r="AD122" s="64"/>
      <c r="AE122" s="64"/>
      <c r="AF122" s="64"/>
      <c r="AG122" s="64"/>
      <c r="AH122" s="64"/>
      <c r="AI122" s="64"/>
      <c r="AJ122" s="64"/>
      <c r="AK122" s="64"/>
      <c r="AL122" s="64"/>
      <c r="AM122" s="64"/>
      <c r="AN122" s="64"/>
      <c r="AO122" s="64"/>
      <c r="AP122" s="64"/>
      <c r="AQ122" s="64"/>
      <c r="AR122" s="64"/>
      <c r="AS122" s="64"/>
      <c r="AT122" s="64"/>
      <c r="AU122" s="64"/>
      <c r="AV122" s="64"/>
      <c r="AW122" s="64"/>
      <c r="AX122" s="64"/>
      <c r="AY122" s="64"/>
      <c r="AZ122" s="64"/>
      <c r="BA122" s="64"/>
      <c r="BB122" s="64"/>
      <c r="BC122" s="64"/>
      <c r="BD122" s="64"/>
      <c r="BE122" s="64"/>
      <c r="BF122" s="64"/>
      <c r="BG122" s="64"/>
      <c r="BH122" s="64"/>
      <c r="BI122" s="64"/>
      <c r="BJ122" s="64"/>
      <c r="BK122" s="64"/>
      <c r="BL122" s="64"/>
      <c r="BM122" s="64"/>
      <c r="BN122" s="64"/>
      <c r="BO122" s="64"/>
      <c r="BP122" s="64"/>
      <c r="BQ122" s="64"/>
      <c r="BR122" s="64"/>
      <c r="BS122" s="64"/>
      <c r="BT122" s="64"/>
      <c r="BU122" s="64"/>
      <c r="BV122" s="64"/>
      <c r="BW122" s="64"/>
      <c r="BX122" s="64"/>
      <c r="BY122" s="64"/>
      <c r="BZ122" s="64"/>
      <c r="CA122" s="64"/>
      <c r="CB122" s="64"/>
      <c r="CC122" s="64"/>
      <c r="CD122" s="64"/>
      <c r="CE122" s="64"/>
      <c r="CF122" s="64"/>
      <c r="CG122" s="64"/>
      <c r="CH122" s="64"/>
      <c r="CI122" s="64"/>
      <c r="CJ122" s="64"/>
      <c r="CK122" s="64"/>
      <c r="CL122" s="64"/>
      <c r="CM122" s="64"/>
      <c r="CN122" s="64"/>
      <c r="CO122" s="64"/>
      <c r="CP122" s="64"/>
      <c r="CQ122" s="64"/>
      <c r="CR122" s="64"/>
      <c r="CS122" s="64"/>
      <c r="CT122" s="64"/>
      <c r="CU122" s="64"/>
      <c r="CV122" s="64"/>
      <c r="CW122" s="64"/>
      <c r="CX122" s="64"/>
      <c r="CY122" s="64"/>
      <c r="CZ122" s="64"/>
      <c r="DA122" s="64"/>
      <c r="DB122" s="64"/>
      <c r="DC122" s="64"/>
      <c r="DD122" s="64"/>
      <c r="DE122" s="64"/>
      <c r="DF122" s="64"/>
      <c r="DG122" s="64"/>
      <c r="DH122" s="64"/>
      <c r="DI122" s="64"/>
      <c r="DJ122" s="64"/>
      <c r="DK122" s="64"/>
      <c r="DL122" s="64"/>
      <c r="DM122" s="64"/>
      <c r="DN122" s="64"/>
      <c r="DO122" s="64"/>
      <c r="DP122" s="64"/>
      <c r="DQ122" s="64"/>
      <c r="DR122" s="64"/>
      <c r="DS122" s="64"/>
      <c r="DT122" s="64"/>
      <c r="DU122" s="64"/>
      <c r="DV122" s="64"/>
      <c r="DW122" s="64"/>
      <c r="DX122" s="64"/>
      <c r="DY122" s="64"/>
      <c r="DZ122" s="64"/>
      <c r="EA122" s="64"/>
      <c r="EB122" s="64"/>
      <c r="EC122" s="64"/>
      <c r="ED122" s="64"/>
      <c r="EE122" s="64"/>
      <c r="EF122" s="64"/>
      <c r="EG122" s="64"/>
      <c r="EH122" s="64"/>
      <c r="EI122" s="64"/>
      <c r="EJ122" s="64"/>
      <c r="EK122" s="64"/>
      <c r="EL122" s="64"/>
      <c r="EM122" s="64"/>
      <c r="EN122" s="64"/>
      <c r="EO122" s="64"/>
      <c r="EP122" s="125"/>
    </row>
    <row r="123" spans="1:146" s="126" customFormat="1" ht="62" hidden="1" x14ac:dyDescent="0.35">
      <c r="A123" s="34">
        <v>26</v>
      </c>
      <c r="B123" s="34" t="s">
        <v>50</v>
      </c>
      <c r="C123" s="34">
        <v>2</v>
      </c>
      <c r="D123" s="40" t="s">
        <v>0</v>
      </c>
      <c r="E123" s="40" t="s">
        <v>725</v>
      </c>
      <c r="F123" s="34" t="s">
        <v>82</v>
      </c>
      <c r="G123" s="44">
        <v>78</v>
      </c>
      <c r="H123" s="40" t="s">
        <v>591</v>
      </c>
      <c r="I123" s="61" t="s">
        <v>591</v>
      </c>
      <c r="J123" s="64"/>
      <c r="K123" s="64"/>
      <c r="L123" s="64"/>
      <c r="M123" s="64"/>
      <c r="N123" s="64"/>
      <c r="O123" s="64"/>
      <c r="P123" s="64"/>
      <c r="Q123" s="64"/>
      <c r="R123" s="64"/>
      <c r="S123" s="64"/>
      <c r="T123" s="64"/>
      <c r="U123" s="64"/>
      <c r="V123" s="64"/>
      <c r="W123" s="64"/>
      <c r="X123" s="64"/>
      <c r="Y123" s="64"/>
      <c r="Z123" s="64"/>
      <c r="AA123" s="64"/>
      <c r="AB123" s="64"/>
      <c r="AC123" s="64"/>
      <c r="AD123" s="64"/>
      <c r="AE123" s="64"/>
      <c r="AF123" s="64"/>
      <c r="AG123" s="64"/>
      <c r="AH123" s="64"/>
      <c r="AI123" s="64"/>
      <c r="AJ123" s="64"/>
      <c r="AK123" s="64"/>
      <c r="AL123" s="64"/>
      <c r="AM123" s="64"/>
      <c r="AN123" s="64"/>
      <c r="AO123" s="64"/>
      <c r="AP123" s="64"/>
      <c r="AQ123" s="64"/>
      <c r="AR123" s="64"/>
      <c r="AS123" s="64"/>
      <c r="AT123" s="64"/>
      <c r="AU123" s="64"/>
      <c r="AV123" s="64"/>
      <c r="AW123" s="64"/>
      <c r="AX123" s="64"/>
      <c r="AY123" s="64"/>
      <c r="AZ123" s="64"/>
      <c r="BA123" s="64"/>
      <c r="BB123" s="64"/>
      <c r="BC123" s="64"/>
      <c r="BD123" s="64"/>
      <c r="BE123" s="64"/>
      <c r="BF123" s="64"/>
      <c r="BG123" s="64"/>
      <c r="BH123" s="64"/>
      <c r="BI123" s="64"/>
      <c r="BJ123" s="64"/>
      <c r="BK123" s="64"/>
      <c r="BL123" s="64"/>
      <c r="BM123" s="64"/>
      <c r="BN123" s="64"/>
      <c r="BO123" s="64"/>
      <c r="BP123" s="64"/>
      <c r="BQ123" s="64"/>
      <c r="BR123" s="64"/>
      <c r="BS123" s="64"/>
      <c r="BT123" s="64"/>
      <c r="BU123" s="64"/>
      <c r="BV123" s="64"/>
      <c r="BW123" s="64"/>
      <c r="BX123" s="64"/>
      <c r="BY123" s="64"/>
      <c r="BZ123" s="64"/>
      <c r="CA123" s="64"/>
      <c r="CB123" s="64"/>
      <c r="CC123" s="64"/>
      <c r="CD123" s="64"/>
      <c r="CE123" s="64"/>
      <c r="CF123" s="64"/>
      <c r="CG123" s="64"/>
      <c r="CH123" s="64"/>
      <c r="CI123" s="64"/>
      <c r="CJ123" s="64"/>
      <c r="CK123" s="64"/>
      <c r="CL123" s="64"/>
      <c r="CM123" s="64"/>
      <c r="CN123" s="64"/>
      <c r="CO123" s="64"/>
      <c r="CP123" s="64"/>
      <c r="CQ123" s="64"/>
      <c r="CR123" s="64"/>
      <c r="CS123" s="64"/>
      <c r="CT123" s="64"/>
      <c r="CU123" s="64"/>
      <c r="CV123" s="64"/>
      <c r="CW123" s="64"/>
      <c r="CX123" s="64"/>
      <c r="CY123" s="64"/>
      <c r="CZ123" s="64"/>
      <c r="DA123" s="64"/>
      <c r="DB123" s="64"/>
      <c r="DC123" s="64"/>
      <c r="DD123" s="64"/>
      <c r="DE123" s="64"/>
      <c r="DF123" s="64"/>
      <c r="DG123" s="64"/>
      <c r="DH123" s="64"/>
      <c r="DI123" s="64"/>
      <c r="DJ123" s="64"/>
      <c r="DK123" s="64"/>
      <c r="DL123" s="64"/>
      <c r="DM123" s="64"/>
      <c r="DN123" s="64"/>
      <c r="DO123" s="64"/>
      <c r="DP123" s="64"/>
      <c r="DQ123" s="64"/>
      <c r="DR123" s="64"/>
      <c r="DS123" s="64"/>
      <c r="DT123" s="64"/>
      <c r="DU123" s="64"/>
      <c r="DV123" s="64"/>
      <c r="DW123" s="64"/>
      <c r="DX123" s="64"/>
      <c r="DY123" s="64"/>
      <c r="DZ123" s="64"/>
      <c r="EA123" s="64"/>
      <c r="EB123" s="64"/>
      <c r="EC123" s="64"/>
      <c r="ED123" s="64"/>
      <c r="EE123" s="64"/>
      <c r="EF123" s="64"/>
      <c r="EG123" s="64"/>
      <c r="EH123" s="64"/>
      <c r="EI123" s="64"/>
      <c r="EJ123" s="64"/>
      <c r="EK123" s="64"/>
      <c r="EL123" s="64"/>
      <c r="EM123" s="64"/>
      <c r="EN123" s="64"/>
      <c r="EO123" s="64"/>
      <c r="EP123" s="125"/>
    </row>
    <row r="124" spans="1:146" s="126" customFormat="1" ht="144" hidden="1" customHeight="1" x14ac:dyDescent="0.35">
      <c r="A124" s="34">
        <v>26</v>
      </c>
      <c r="B124" s="34" t="s">
        <v>50</v>
      </c>
      <c r="C124" s="34">
        <v>2</v>
      </c>
      <c r="D124" s="40" t="s">
        <v>592</v>
      </c>
      <c r="E124" s="40" t="s">
        <v>593</v>
      </c>
      <c r="F124" s="34" t="s">
        <v>70</v>
      </c>
      <c r="G124" s="44">
        <v>6</v>
      </c>
      <c r="H124" s="40" t="s">
        <v>357</v>
      </c>
      <c r="I124" s="61" t="s">
        <v>357</v>
      </c>
      <c r="J124" s="64"/>
      <c r="K124" s="64"/>
      <c r="L124" s="64"/>
      <c r="M124" s="64"/>
      <c r="N124" s="64"/>
      <c r="O124" s="64"/>
      <c r="P124" s="64"/>
      <c r="Q124" s="64"/>
      <c r="R124" s="64"/>
      <c r="S124" s="64"/>
      <c r="T124" s="64"/>
      <c r="U124" s="64"/>
      <c r="V124" s="64"/>
      <c r="W124" s="64"/>
      <c r="X124" s="64"/>
      <c r="Y124" s="64"/>
      <c r="Z124" s="64"/>
      <c r="AA124" s="64"/>
      <c r="AB124" s="64"/>
      <c r="AC124" s="64"/>
      <c r="AD124" s="64"/>
      <c r="AE124" s="64"/>
      <c r="AF124" s="64"/>
      <c r="AG124" s="64"/>
      <c r="AH124" s="64"/>
      <c r="AI124" s="64"/>
      <c r="AJ124" s="64"/>
      <c r="AK124" s="64"/>
      <c r="AL124" s="64"/>
      <c r="AM124" s="64"/>
      <c r="AN124" s="64"/>
      <c r="AO124" s="64"/>
      <c r="AP124" s="64"/>
      <c r="AQ124" s="64"/>
      <c r="AR124" s="64"/>
      <c r="AS124" s="64"/>
      <c r="AT124" s="64"/>
      <c r="AU124" s="64"/>
      <c r="AV124" s="64"/>
      <c r="AW124" s="64"/>
      <c r="AX124" s="64"/>
      <c r="AY124" s="64"/>
      <c r="AZ124" s="64"/>
      <c r="BA124" s="64"/>
      <c r="BB124" s="64"/>
      <c r="BC124" s="64"/>
      <c r="BD124" s="64"/>
      <c r="BE124" s="64"/>
      <c r="BF124" s="64"/>
      <c r="BG124" s="64"/>
      <c r="BH124" s="64"/>
      <c r="BI124" s="64"/>
      <c r="BJ124" s="64"/>
      <c r="BK124" s="64"/>
      <c r="BL124" s="64"/>
      <c r="BM124" s="64"/>
      <c r="BN124" s="64"/>
      <c r="BO124" s="64"/>
      <c r="BP124" s="64"/>
      <c r="BQ124" s="64"/>
      <c r="BR124" s="64"/>
      <c r="BS124" s="64"/>
      <c r="BT124" s="64"/>
      <c r="BU124" s="64"/>
      <c r="BV124" s="64"/>
      <c r="BW124" s="64"/>
      <c r="BX124" s="64"/>
      <c r="BY124" s="64"/>
      <c r="BZ124" s="64"/>
      <c r="CA124" s="64"/>
      <c r="CB124" s="64"/>
      <c r="CC124" s="64"/>
      <c r="CD124" s="64"/>
      <c r="CE124" s="64"/>
      <c r="CF124" s="64"/>
      <c r="CG124" s="64"/>
      <c r="CH124" s="64"/>
      <c r="CI124" s="64"/>
      <c r="CJ124" s="64"/>
      <c r="CK124" s="64"/>
      <c r="CL124" s="64"/>
      <c r="CM124" s="64"/>
      <c r="CN124" s="64"/>
      <c r="CO124" s="64"/>
      <c r="CP124" s="64"/>
      <c r="CQ124" s="64"/>
      <c r="CR124" s="64"/>
      <c r="CS124" s="64"/>
      <c r="CT124" s="64"/>
      <c r="CU124" s="64"/>
      <c r="CV124" s="64"/>
      <c r="CW124" s="64"/>
      <c r="CX124" s="64"/>
      <c r="CY124" s="64"/>
      <c r="CZ124" s="64"/>
      <c r="DA124" s="64"/>
      <c r="DB124" s="64"/>
      <c r="DC124" s="64"/>
      <c r="DD124" s="64"/>
      <c r="DE124" s="64"/>
      <c r="DF124" s="64"/>
      <c r="DG124" s="64"/>
      <c r="DH124" s="64"/>
      <c r="DI124" s="64"/>
      <c r="DJ124" s="64"/>
      <c r="DK124" s="64"/>
      <c r="DL124" s="64"/>
      <c r="DM124" s="64"/>
      <c r="DN124" s="64"/>
      <c r="DO124" s="64"/>
      <c r="DP124" s="64"/>
      <c r="DQ124" s="64"/>
      <c r="DR124" s="64"/>
      <c r="DS124" s="64"/>
      <c r="DT124" s="64"/>
      <c r="DU124" s="64"/>
      <c r="DV124" s="64"/>
      <c r="DW124" s="64"/>
      <c r="DX124" s="64"/>
      <c r="DY124" s="64"/>
      <c r="DZ124" s="64"/>
      <c r="EA124" s="64"/>
      <c r="EB124" s="64"/>
      <c r="EC124" s="64"/>
      <c r="ED124" s="64"/>
      <c r="EE124" s="64"/>
      <c r="EF124" s="64"/>
      <c r="EG124" s="64"/>
      <c r="EH124" s="64"/>
      <c r="EI124" s="64"/>
      <c r="EJ124" s="64"/>
      <c r="EK124" s="64"/>
      <c r="EL124" s="64"/>
      <c r="EM124" s="64"/>
      <c r="EN124" s="64"/>
      <c r="EO124" s="64"/>
      <c r="EP124" s="125"/>
    </row>
    <row r="125" spans="1:146" s="126" customFormat="1" ht="77.5" hidden="1" x14ac:dyDescent="0.35">
      <c r="A125" s="34">
        <v>26</v>
      </c>
      <c r="B125" s="34" t="s">
        <v>50</v>
      </c>
      <c r="C125" s="34">
        <v>2</v>
      </c>
      <c r="D125" s="40" t="s">
        <v>146</v>
      </c>
      <c r="E125" s="40" t="s">
        <v>726</v>
      </c>
      <c r="F125" s="34" t="s">
        <v>70</v>
      </c>
      <c r="G125" s="44">
        <v>6</v>
      </c>
      <c r="H125" s="40" t="s">
        <v>352</v>
      </c>
      <c r="I125" s="61" t="s">
        <v>352</v>
      </c>
      <c r="J125" s="64"/>
      <c r="K125" s="64"/>
      <c r="L125" s="64"/>
      <c r="M125" s="64"/>
      <c r="N125" s="64"/>
      <c r="O125" s="64"/>
      <c r="P125" s="64"/>
      <c r="Q125" s="64"/>
      <c r="R125" s="64"/>
      <c r="S125" s="64"/>
      <c r="T125" s="64"/>
      <c r="U125" s="64"/>
      <c r="V125" s="64"/>
      <c r="W125" s="64"/>
      <c r="X125" s="64"/>
      <c r="Y125" s="64"/>
      <c r="Z125" s="64"/>
      <c r="AA125" s="64"/>
      <c r="AB125" s="64"/>
      <c r="AC125" s="64"/>
      <c r="AD125" s="64"/>
      <c r="AE125" s="64"/>
      <c r="AF125" s="64"/>
      <c r="AG125" s="64"/>
      <c r="AH125" s="64"/>
      <c r="AI125" s="64"/>
      <c r="AJ125" s="64"/>
      <c r="AK125" s="64"/>
      <c r="AL125" s="64"/>
      <c r="AM125" s="64"/>
      <c r="AN125" s="64"/>
      <c r="AO125" s="64"/>
      <c r="AP125" s="64"/>
      <c r="AQ125" s="64"/>
      <c r="AR125" s="64"/>
      <c r="AS125" s="64"/>
      <c r="AT125" s="64"/>
      <c r="AU125" s="64"/>
      <c r="AV125" s="64"/>
      <c r="AW125" s="64"/>
      <c r="AX125" s="64"/>
      <c r="AY125" s="64"/>
      <c r="AZ125" s="64"/>
      <c r="BA125" s="64"/>
      <c r="BB125" s="64"/>
      <c r="BC125" s="64"/>
      <c r="BD125" s="64"/>
      <c r="BE125" s="64"/>
      <c r="BF125" s="64"/>
      <c r="BG125" s="64"/>
      <c r="BH125" s="64"/>
      <c r="BI125" s="64"/>
      <c r="BJ125" s="64"/>
      <c r="BK125" s="64"/>
      <c r="BL125" s="64"/>
      <c r="BM125" s="64"/>
      <c r="BN125" s="64"/>
      <c r="BO125" s="64"/>
      <c r="BP125" s="64"/>
      <c r="BQ125" s="64"/>
      <c r="BR125" s="64"/>
      <c r="BS125" s="64"/>
      <c r="BT125" s="64"/>
      <c r="BU125" s="64"/>
      <c r="BV125" s="64"/>
      <c r="BW125" s="64"/>
      <c r="BX125" s="64"/>
      <c r="BY125" s="64"/>
      <c r="BZ125" s="64"/>
      <c r="CA125" s="64"/>
      <c r="CB125" s="64"/>
      <c r="CC125" s="64"/>
      <c r="CD125" s="64"/>
      <c r="CE125" s="64"/>
      <c r="CF125" s="64"/>
      <c r="CG125" s="64"/>
      <c r="CH125" s="64"/>
      <c r="CI125" s="64"/>
      <c r="CJ125" s="64"/>
      <c r="CK125" s="64"/>
      <c r="CL125" s="64"/>
      <c r="CM125" s="64"/>
      <c r="CN125" s="64"/>
      <c r="CO125" s="64"/>
      <c r="CP125" s="64"/>
      <c r="CQ125" s="64"/>
      <c r="CR125" s="64"/>
      <c r="CS125" s="64"/>
      <c r="CT125" s="64"/>
      <c r="CU125" s="64"/>
      <c r="CV125" s="64"/>
      <c r="CW125" s="64"/>
      <c r="CX125" s="64"/>
      <c r="CY125" s="64"/>
      <c r="CZ125" s="64"/>
      <c r="DA125" s="64"/>
      <c r="DB125" s="64"/>
      <c r="DC125" s="64"/>
      <c r="DD125" s="64"/>
      <c r="DE125" s="64"/>
      <c r="DF125" s="64"/>
      <c r="DG125" s="64"/>
      <c r="DH125" s="64"/>
      <c r="DI125" s="64"/>
      <c r="DJ125" s="64"/>
      <c r="DK125" s="64"/>
      <c r="DL125" s="64"/>
      <c r="DM125" s="64"/>
      <c r="DN125" s="64"/>
      <c r="DO125" s="64"/>
      <c r="DP125" s="64"/>
      <c r="DQ125" s="64"/>
      <c r="DR125" s="64"/>
      <c r="DS125" s="64"/>
      <c r="DT125" s="64"/>
      <c r="DU125" s="64"/>
      <c r="DV125" s="64"/>
      <c r="DW125" s="64"/>
      <c r="DX125" s="64"/>
      <c r="DY125" s="64"/>
      <c r="DZ125" s="64"/>
      <c r="EA125" s="64"/>
      <c r="EB125" s="64"/>
      <c r="EC125" s="64"/>
      <c r="ED125" s="64"/>
      <c r="EE125" s="64"/>
      <c r="EF125" s="64"/>
      <c r="EG125" s="64"/>
      <c r="EH125" s="64"/>
      <c r="EI125" s="64"/>
      <c r="EJ125" s="64"/>
      <c r="EK125" s="64"/>
      <c r="EL125" s="64"/>
      <c r="EM125" s="64"/>
      <c r="EN125" s="64"/>
      <c r="EO125" s="64"/>
      <c r="EP125" s="125"/>
    </row>
    <row r="126" spans="1:146" s="126" customFormat="1" ht="124" hidden="1" x14ac:dyDescent="0.35">
      <c r="A126" s="34">
        <v>26</v>
      </c>
      <c r="B126" s="34" t="s">
        <v>50</v>
      </c>
      <c r="C126" s="34">
        <v>2</v>
      </c>
      <c r="D126" s="40" t="s">
        <v>1</v>
      </c>
      <c r="E126" s="40" t="s">
        <v>594</v>
      </c>
      <c r="F126" s="34" t="s">
        <v>82</v>
      </c>
      <c r="G126" s="44">
        <v>213</v>
      </c>
      <c r="H126" s="40" t="s">
        <v>595</v>
      </c>
      <c r="I126" s="61" t="s">
        <v>595</v>
      </c>
      <c r="J126" s="64"/>
      <c r="K126" s="64"/>
      <c r="L126" s="64"/>
      <c r="M126" s="64"/>
      <c r="N126" s="64"/>
      <c r="O126" s="64"/>
      <c r="P126" s="64"/>
      <c r="Q126" s="64"/>
      <c r="R126" s="64"/>
      <c r="S126" s="64"/>
      <c r="T126" s="64"/>
      <c r="U126" s="64"/>
      <c r="V126" s="64"/>
      <c r="W126" s="64"/>
      <c r="X126" s="64"/>
      <c r="Y126" s="64"/>
      <c r="Z126" s="64"/>
      <c r="AA126" s="64"/>
      <c r="AB126" s="64"/>
      <c r="AC126" s="64"/>
      <c r="AD126" s="64"/>
      <c r="AE126" s="64"/>
      <c r="AF126" s="64"/>
      <c r="AG126" s="64"/>
      <c r="AH126" s="64"/>
      <c r="AI126" s="64"/>
      <c r="AJ126" s="64"/>
      <c r="AK126" s="64"/>
      <c r="AL126" s="64"/>
      <c r="AM126" s="64"/>
      <c r="AN126" s="64"/>
      <c r="AO126" s="64"/>
      <c r="AP126" s="64"/>
      <c r="AQ126" s="64"/>
      <c r="AR126" s="64"/>
      <c r="AS126" s="64"/>
      <c r="AT126" s="64"/>
      <c r="AU126" s="64"/>
      <c r="AV126" s="64"/>
      <c r="AW126" s="64"/>
      <c r="AX126" s="64"/>
      <c r="AY126" s="64"/>
      <c r="AZ126" s="64"/>
      <c r="BA126" s="64"/>
      <c r="BB126" s="64"/>
      <c r="BC126" s="64"/>
      <c r="BD126" s="64"/>
      <c r="BE126" s="64"/>
      <c r="BF126" s="64"/>
      <c r="BG126" s="64"/>
      <c r="BH126" s="64"/>
      <c r="BI126" s="64"/>
      <c r="BJ126" s="64"/>
      <c r="BK126" s="64"/>
      <c r="BL126" s="64"/>
      <c r="BM126" s="64"/>
      <c r="BN126" s="64"/>
      <c r="BO126" s="64"/>
      <c r="BP126" s="64"/>
      <c r="BQ126" s="64"/>
      <c r="BR126" s="64"/>
      <c r="BS126" s="64"/>
      <c r="BT126" s="64"/>
      <c r="BU126" s="64"/>
      <c r="BV126" s="64"/>
      <c r="BW126" s="64"/>
      <c r="BX126" s="64"/>
      <c r="BY126" s="64"/>
      <c r="BZ126" s="64"/>
      <c r="CA126" s="64"/>
      <c r="CB126" s="64"/>
      <c r="CC126" s="64"/>
      <c r="CD126" s="64"/>
      <c r="CE126" s="64"/>
      <c r="CF126" s="64"/>
      <c r="CG126" s="64"/>
      <c r="CH126" s="64"/>
      <c r="CI126" s="64"/>
      <c r="CJ126" s="64"/>
      <c r="CK126" s="64"/>
      <c r="CL126" s="64"/>
      <c r="CM126" s="64"/>
      <c r="CN126" s="64"/>
      <c r="CO126" s="64"/>
      <c r="CP126" s="64"/>
      <c r="CQ126" s="64"/>
      <c r="CR126" s="64"/>
      <c r="CS126" s="64"/>
      <c r="CT126" s="64"/>
      <c r="CU126" s="64"/>
      <c r="CV126" s="64"/>
      <c r="CW126" s="64"/>
      <c r="CX126" s="64"/>
      <c r="CY126" s="64"/>
      <c r="CZ126" s="64"/>
      <c r="DA126" s="64"/>
      <c r="DB126" s="64"/>
      <c r="DC126" s="64"/>
      <c r="DD126" s="64"/>
      <c r="DE126" s="64"/>
      <c r="DF126" s="64"/>
      <c r="DG126" s="64"/>
      <c r="DH126" s="64"/>
      <c r="DI126" s="64"/>
      <c r="DJ126" s="64"/>
      <c r="DK126" s="64"/>
      <c r="DL126" s="64"/>
      <c r="DM126" s="64"/>
      <c r="DN126" s="64"/>
      <c r="DO126" s="64"/>
      <c r="DP126" s="64"/>
      <c r="DQ126" s="64"/>
      <c r="DR126" s="64"/>
      <c r="DS126" s="64"/>
      <c r="DT126" s="64"/>
      <c r="DU126" s="64"/>
      <c r="DV126" s="64"/>
      <c r="DW126" s="64"/>
      <c r="DX126" s="64"/>
      <c r="DY126" s="64"/>
      <c r="DZ126" s="64"/>
      <c r="EA126" s="64"/>
      <c r="EB126" s="64"/>
      <c r="EC126" s="64"/>
      <c r="ED126" s="64"/>
      <c r="EE126" s="64"/>
      <c r="EF126" s="64"/>
      <c r="EG126" s="64"/>
      <c r="EH126" s="64"/>
      <c r="EI126" s="64"/>
      <c r="EJ126" s="64"/>
      <c r="EK126" s="64"/>
      <c r="EL126" s="64"/>
      <c r="EM126" s="64"/>
      <c r="EN126" s="64"/>
      <c r="EO126" s="64"/>
      <c r="EP126" s="125"/>
    </row>
    <row r="127" spans="1:146" s="126" customFormat="1" ht="124" hidden="1" x14ac:dyDescent="0.35">
      <c r="A127" s="34">
        <v>26</v>
      </c>
      <c r="B127" s="34" t="s">
        <v>50</v>
      </c>
      <c r="C127" s="34">
        <v>2</v>
      </c>
      <c r="D127" s="40" t="s">
        <v>1</v>
      </c>
      <c r="E127" s="40" t="s">
        <v>596</v>
      </c>
      <c r="F127" s="34" t="s">
        <v>82</v>
      </c>
      <c r="G127" s="44">
        <v>34</v>
      </c>
      <c r="H127" s="40" t="s">
        <v>345</v>
      </c>
      <c r="I127" s="61" t="s">
        <v>345</v>
      </c>
      <c r="J127" s="64"/>
      <c r="K127" s="64"/>
      <c r="L127" s="64"/>
      <c r="M127" s="64"/>
      <c r="N127" s="64"/>
      <c r="O127" s="64"/>
      <c r="P127" s="64"/>
      <c r="Q127" s="64"/>
      <c r="R127" s="64"/>
      <c r="S127" s="64"/>
      <c r="T127" s="64"/>
      <c r="U127" s="64"/>
      <c r="V127" s="64"/>
      <c r="W127" s="64"/>
      <c r="X127" s="64"/>
      <c r="Y127" s="64"/>
      <c r="Z127" s="64"/>
      <c r="AA127" s="64"/>
      <c r="AB127" s="64"/>
      <c r="AC127" s="64"/>
      <c r="AD127" s="64"/>
      <c r="AE127" s="64"/>
      <c r="AF127" s="64"/>
      <c r="AG127" s="64"/>
      <c r="AH127" s="64"/>
      <c r="AI127" s="64"/>
      <c r="AJ127" s="64"/>
      <c r="AK127" s="64"/>
      <c r="AL127" s="64"/>
      <c r="AM127" s="64"/>
      <c r="AN127" s="64"/>
      <c r="AO127" s="64"/>
      <c r="AP127" s="64"/>
      <c r="AQ127" s="64"/>
      <c r="AR127" s="64"/>
      <c r="AS127" s="64"/>
      <c r="AT127" s="64"/>
      <c r="AU127" s="64"/>
      <c r="AV127" s="64"/>
      <c r="AW127" s="64"/>
      <c r="AX127" s="64"/>
      <c r="AY127" s="64"/>
      <c r="AZ127" s="64"/>
      <c r="BA127" s="64"/>
      <c r="BB127" s="64"/>
      <c r="BC127" s="64"/>
      <c r="BD127" s="64"/>
      <c r="BE127" s="64"/>
      <c r="BF127" s="64"/>
      <c r="BG127" s="64"/>
      <c r="BH127" s="64"/>
      <c r="BI127" s="64"/>
      <c r="BJ127" s="64"/>
      <c r="BK127" s="64"/>
      <c r="BL127" s="64"/>
      <c r="BM127" s="64"/>
      <c r="BN127" s="64"/>
      <c r="BO127" s="64"/>
      <c r="BP127" s="64"/>
      <c r="BQ127" s="64"/>
      <c r="BR127" s="64"/>
      <c r="BS127" s="64"/>
      <c r="BT127" s="64"/>
      <c r="BU127" s="64"/>
      <c r="BV127" s="64"/>
      <c r="BW127" s="64"/>
      <c r="BX127" s="64"/>
      <c r="BY127" s="64"/>
      <c r="BZ127" s="64"/>
      <c r="CA127" s="64"/>
      <c r="CB127" s="64"/>
      <c r="CC127" s="64"/>
      <c r="CD127" s="64"/>
      <c r="CE127" s="64"/>
      <c r="CF127" s="64"/>
      <c r="CG127" s="64"/>
      <c r="CH127" s="64"/>
      <c r="CI127" s="64"/>
      <c r="CJ127" s="64"/>
      <c r="CK127" s="64"/>
      <c r="CL127" s="64"/>
      <c r="CM127" s="64"/>
      <c r="CN127" s="64"/>
      <c r="CO127" s="64"/>
      <c r="CP127" s="64"/>
      <c r="CQ127" s="64"/>
      <c r="CR127" s="64"/>
      <c r="CS127" s="64"/>
      <c r="CT127" s="64"/>
      <c r="CU127" s="64"/>
      <c r="CV127" s="64"/>
      <c r="CW127" s="64"/>
      <c r="CX127" s="64"/>
      <c r="CY127" s="64"/>
      <c r="CZ127" s="64"/>
      <c r="DA127" s="64"/>
      <c r="DB127" s="64"/>
      <c r="DC127" s="64"/>
      <c r="DD127" s="64"/>
      <c r="DE127" s="64"/>
      <c r="DF127" s="64"/>
      <c r="DG127" s="64"/>
      <c r="DH127" s="64"/>
      <c r="DI127" s="64"/>
      <c r="DJ127" s="64"/>
      <c r="DK127" s="64"/>
      <c r="DL127" s="64"/>
      <c r="DM127" s="64"/>
      <c r="DN127" s="64"/>
      <c r="DO127" s="64"/>
      <c r="DP127" s="64"/>
      <c r="DQ127" s="64"/>
      <c r="DR127" s="64"/>
      <c r="DS127" s="64"/>
      <c r="DT127" s="64"/>
      <c r="DU127" s="64"/>
      <c r="DV127" s="64"/>
      <c r="DW127" s="64"/>
      <c r="DX127" s="64"/>
      <c r="DY127" s="64"/>
      <c r="DZ127" s="64"/>
      <c r="EA127" s="64"/>
      <c r="EB127" s="64"/>
      <c r="EC127" s="64"/>
      <c r="ED127" s="64"/>
      <c r="EE127" s="64"/>
      <c r="EF127" s="64"/>
      <c r="EG127" s="64"/>
      <c r="EH127" s="64"/>
      <c r="EI127" s="64"/>
      <c r="EJ127" s="64"/>
      <c r="EK127" s="64"/>
      <c r="EL127" s="64"/>
      <c r="EM127" s="64"/>
      <c r="EN127" s="64"/>
      <c r="EO127" s="64"/>
      <c r="EP127" s="125"/>
    </row>
    <row r="128" spans="1:146" s="126" customFormat="1" ht="124" hidden="1" x14ac:dyDescent="0.35">
      <c r="A128" s="34">
        <v>26</v>
      </c>
      <c r="B128" s="34" t="s">
        <v>50</v>
      </c>
      <c r="C128" s="34">
        <v>2</v>
      </c>
      <c r="D128" s="40" t="s">
        <v>1</v>
      </c>
      <c r="E128" s="40" t="s">
        <v>597</v>
      </c>
      <c r="F128" s="34" t="s">
        <v>82</v>
      </c>
      <c r="G128" s="44">
        <v>67</v>
      </c>
      <c r="H128" s="40" t="s">
        <v>345</v>
      </c>
      <c r="I128" s="61" t="s">
        <v>345</v>
      </c>
      <c r="J128" s="64"/>
      <c r="K128" s="64"/>
      <c r="L128" s="64"/>
      <c r="M128" s="64"/>
      <c r="N128" s="64"/>
      <c r="O128" s="64"/>
      <c r="P128" s="64"/>
      <c r="Q128" s="64"/>
      <c r="R128" s="64"/>
      <c r="S128" s="64"/>
      <c r="T128" s="64"/>
      <c r="U128" s="64"/>
      <c r="V128" s="64"/>
      <c r="W128" s="64"/>
      <c r="X128" s="64"/>
      <c r="Y128" s="64"/>
      <c r="Z128" s="64"/>
      <c r="AA128" s="64"/>
      <c r="AB128" s="64"/>
      <c r="AC128" s="64"/>
      <c r="AD128" s="64"/>
      <c r="AE128" s="64"/>
      <c r="AF128" s="64"/>
      <c r="AG128" s="64"/>
      <c r="AH128" s="64"/>
      <c r="AI128" s="64"/>
      <c r="AJ128" s="64"/>
      <c r="AK128" s="64"/>
      <c r="AL128" s="64"/>
      <c r="AM128" s="64"/>
      <c r="AN128" s="64"/>
      <c r="AO128" s="64"/>
      <c r="AP128" s="64"/>
      <c r="AQ128" s="64"/>
      <c r="AR128" s="64"/>
      <c r="AS128" s="64"/>
      <c r="AT128" s="64"/>
      <c r="AU128" s="64"/>
      <c r="AV128" s="64"/>
      <c r="AW128" s="64"/>
      <c r="AX128" s="64"/>
      <c r="AY128" s="64"/>
      <c r="AZ128" s="64"/>
      <c r="BA128" s="64"/>
      <c r="BB128" s="64"/>
      <c r="BC128" s="64"/>
      <c r="BD128" s="64"/>
      <c r="BE128" s="64"/>
      <c r="BF128" s="64"/>
      <c r="BG128" s="64"/>
      <c r="BH128" s="64"/>
      <c r="BI128" s="64"/>
      <c r="BJ128" s="64"/>
      <c r="BK128" s="64"/>
      <c r="BL128" s="64"/>
      <c r="BM128" s="64"/>
      <c r="BN128" s="64"/>
      <c r="BO128" s="64"/>
      <c r="BP128" s="64"/>
      <c r="BQ128" s="64"/>
      <c r="BR128" s="64"/>
      <c r="BS128" s="64"/>
      <c r="BT128" s="64"/>
      <c r="BU128" s="64"/>
      <c r="BV128" s="64"/>
      <c r="BW128" s="64"/>
      <c r="BX128" s="64"/>
      <c r="BY128" s="64"/>
      <c r="BZ128" s="64"/>
      <c r="CA128" s="64"/>
      <c r="CB128" s="64"/>
      <c r="CC128" s="64"/>
      <c r="CD128" s="64"/>
      <c r="CE128" s="64"/>
      <c r="CF128" s="64"/>
      <c r="CG128" s="64"/>
      <c r="CH128" s="64"/>
      <c r="CI128" s="64"/>
      <c r="CJ128" s="64"/>
      <c r="CK128" s="64"/>
      <c r="CL128" s="64"/>
      <c r="CM128" s="64"/>
      <c r="CN128" s="64"/>
      <c r="CO128" s="64"/>
      <c r="CP128" s="64"/>
      <c r="CQ128" s="64"/>
      <c r="CR128" s="64"/>
      <c r="CS128" s="64"/>
      <c r="CT128" s="64"/>
      <c r="CU128" s="64"/>
      <c r="CV128" s="64"/>
      <c r="CW128" s="64"/>
      <c r="CX128" s="64"/>
      <c r="CY128" s="64"/>
      <c r="CZ128" s="64"/>
      <c r="DA128" s="64"/>
      <c r="DB128" s="64"/>
      <c r="DC128" s="64"/>
      <c r="DD128" s="64"/>
      <c r="DE128" s="64"/>
      <c r="DF128" s="64"/>
      <c r="DG128" s="64"/>
      <c r="DH128" s="64"/>
      <c r="DI128" s="64"/>
      <c r="DJ128" s="64"/>
      <c r="DK128" s="64"/>
      <c r="DL128" s="64"/>
      <c r="DM128" s="64"/>
      <c r="DN128" s="64"/>
      <c r="DO128" s="64"/>
      <c r="DP128" s="64"/>
      <c r="DQ128" s="64"/>
      <c r="DR128" s="64"/>
      <c r="DS128" s="64"/>
      <c r="DT128" s="64"/>
      <c r="DU128" s="64"/>
      <c r="DV128" s="64"/>
      <c r="DW128" s="64"/>
      <c r="DX128" s="64"/>
      <c r="DY128" s="64"/>
      <c r="DZ128" s="64"/>
      <c r="EA128" s="64"/>
      <c r="EB128" s="64"/>
      <c r="EC128" s="64"/>
      <c r="ED128" s="64"/>
      <c r="EE128" s="64"/>
      <c r="EF128" s="64"/>
      <c r="EG128" s="64"/>
      <c r="EH128" s="64"/>
      <c r="EI128" s="64"/>
      <c r="EJ128" s="64"/>
      <c r="EK128" s="64"/>
      <c r="EL128" s="64"/>
      <c r="EM128" s="64"/>
      <c r="EN128" s="64"/>
      <c r="EO128" s="64"/>
      <c r="EP128" s="125"/>
    </row>
    <row r="129" spans="1:146" s="126" customFormat="1" ht="124" hidden="1" x14ac:dyDescent="0.35">
      <c r="A129" s="34">
        <v>26</v>
      </c>
      <c r="B129" s="34" t="s">
        <v>50</v>
      </c>
      <c r="C129" s="34">
        <v>2</v>
      </c>
      <c r="D129" s="40" t="s">
        <v>1</v>
      </c>
      <c r="E129" s="40" t="s">
        <v>598</v>
      </c>
      <c r="F129" s="34" t="s">
        <v>82</v>
      </c>
      <c r="G129" s="44">
        <v>167</v>
      </c>
      <c r="H129" s="40" t="s">
        <v>345</v>
      </c>
      <c r="I129" s="61" t="s">
        <v>345</v>
      </c>
      <c r="J129" s="64"/>
      <c r="K129" s="64"/>
      <c r="L129" s="64"/>
      <c r="M129" s="64"/>
      <c r="N129" s="64"/>
      <c r="O129" s="64"/>
      <c r="P129" s="64"/>
      <c r="Q129" s="64"/>
      <c r="R129" s="64"/>
      <c r="S129" s="64"/>
      <c r="T129" s="64"/>
      <c r="U129" s="64"/>
      <c r="V129" s="64"/>
      <c r="W129" s="64"/>
      <c r="X129" s="64"/>
      <c r="Y129" s="64"/>
      <c r="Z129" s="64"/>
      <c r="AA129" s="64"/>
      <c r="AB129" s="64"/>
      <c r="AC129" s="64"/>
      <c r="AD129" s="64"/>
      <c r="AE129" s="64"/>
      <c r="AF129" s="64"/>
      <c r="AG129" s="64"/>
      <c r="AH129" s="64"/>
      <c r="AI129" s="64"/>
      <c r="AJ129" s="64"/>
      <c r="AK129" s="64"/>
      <c r="AL129" s="64"/>
      <c r="AM129" s="64"/>
      <c r="AN129" s="64"/>
      <c r="AO129" s="64"/>
      <c r="AP129" s="64"/>
      <c r="AQ129" s="64"/>
      <c r="AR129" s="64"/>
      <c r="AS129" s="64"/>
      <c r="AT129" s="64"/>
      <c r="AU129" s="64"/>
      <c r="AV129" s="64"/>
      <c r="AW129" s="64"/>
      <c r="AX129" s="64"/>
      <c r="AY129" s="64"/>
      <c r="AZ129" s="64"/>
      <c r="BA129" s="64"/>
      <c r="BB129" s="64"/>
      <c r="BC129" s="64"/>
      <c r="BD129" s="64"/>
      <c r="BE129" s="64"/>
      <c r="BF129" s="64"/>
      <c r="BG129" s="64"/>
      <c r="BH129" s="64"/>
      <c r="BI129" s="64"/>
      <c r="BJ129" s="64"/>
      <c r="BK129" s="64"/>
      <c r="BL129" s="64"/>
      <c r="BM129" s="64"/>
      <c r="BN129" s="64"/>
      <c r="BO129" s="64"/>
      <c r="BP129" s="64"/>
      <c r="BQ129" s="64"/>
      <c r="BR129" s="64"/>
      <c r="BS129" s="64"/>
      <c r="BT129" s="64"/>
      <c r="BU129" s="64"/>
      <c r="BV129" s="64"/>
      <c r="BW129" s="64"/>
      <c r="BX129" s="64"/>
      <c r="BY129" s="64"/>
      <c r="BZ129" s="64"/>
      <c r="CA129" s="64"/>
      <c r="CB129" s="64"/>
      <c r="CC129" s="64"/>
      <c r="CD129" s="64"/>
      <c r="CE129" s="64"/>
      <c r="CF129" s="64"/>
      <c r="CG129" s="64"/>
      <c r="CH129" s="64"/>
      <c r="CI129" s="64"/>
      <c r="CJ129" s="64"/>
      <c r="CK129" s="64"/>
      <c r="CL129" s="64"/>
      <c r="CM129" s="64"/>
      <c r="CN129" s="64"/>
      <c r="CO129" s="64"/>
      <c r="CP129" s="64"/>
      <c r="CQ129" s="64"/>
      <c r="CR129" s="64"/>
      <c r="CS129" s="64"/>
      <c r="CT129" s="64"/>
      <c r="CU129" s="64"/>
      <c r="CV129" s="64"/>
      <c r="CW129" s="64"/>
      <c r="CX129" s="64"/>
      <c r="CY129" s="64"/>
      <c r="CZ129" s="64"/>
      <c r="DA129" s="64"/>
      <c r="DB129" s="64"/>
      <c r="DC129" s="64"/>
      <c r="DD129" s="64"/>
      <c r="DE129" s="64"/>
      <c r="DF129" s="64"/>
      <c r="DG129" s="64"/>
      <c r="DH129" s="64"/>
      <c r="DI129" s="64"/>
      <c r="DJ129" s="64"/>
      <c r="DK129" s="64"/>
      <c r="DL129" s="64"/>
      <c r="DM129" s="64"/>
      <c r="DN129" s="64"/>
      <c r="DO129" s="64"/>
      <c r="DP129" s="64"/>
      <c r="DQ129" s="64"/>
      <c r="DR129" s="64"/>
      <c r="DS129" s="64"/>
      <c r="DT129" s="64"/>
      <c r="DU129" s="64"/>
      <c r="DV129" s="64"/>
      <c r="DW129" s="64"/>
      <c r="DX129" s="64"/>
      <c r="DY129" s="64"/>
      <c r="DZ129" s="64"/>
      <c r="EA129" s="64"/>
      <c r="EB129" s="64"/>
      <c r="EC129" s="64"/>
      <c r="ED129" s="64"/>
      <c r="EE129" s="64"/>
      <c r="EF129" s="64"/>
      <c r="EG129" s="64"/>
      <c r="EH129" s="64"/>
      <c r="EI129" s="64"/>
      <c r="EJ129" s="64"/>
      <c r="EK129" s="64"/>
      <c r="EL129" s="64"/>
      <c r="EM129" s="64"/>
      <c r="EN129" s="64"/>
      <c r="EO129" s="64"/>
      <c r="EP129" s="125"/>
    </row>
    <row r="130" spans="1:146" s="126" customFormat="1" ht="124" hidden="1" x14ac:dyDescent="0.35">
      <c r="A130" s="34">
        <v>26</v>
      </c>
      <c r="B130" s="34" t="s">
        <v>50</v>
      </c>
      <c r="C130" s="34">
        <v>2</v>
      </c>
      <c r="D130" s="40" t="s">
        <v>1</v>
      </c>
      <c r="E130" s="40" t="s">
        <v>599</v>
      </c>
      <c r="F130" s="34" t="s">
        <v>82</v>
      </c>
      <c r="G130" s="44">
        <v>25</v>
      </c>
      <c r="H130" s="40" t="s">
        <v>345</v>
      </c>
      <c r="I130" s="61" t="s">
        <v>345</v>
      </c>
      <c r="J130" s="64"/>
      <c r="K130" s="64"/>
      <c r="L130" s="64"/>
      <c r="M130" s="64"/>
      <c r="N130" s="64"/>
      <c r="O130" s="64"/>
      <c r="P130" s="64"/>
      <c r="Q130" s="64"/>
      <c r="R130" s="64"/>
      <c r="S130" s="64"/>
      <c r="T130" s="64"/>
      <c r="U130" s="64"/>
      <c r="V130" s="64"/>
      <c r="W130" s="64"/>
      <c r="X130" s="64"/>
      <c r="Y130" s="64"/>
      <c r="Z130" s="64"/>
      <c r="AA130" s="64"/>
      <c r="AB130" s="64"/>
      <c r="AC130" s="64"/>
      <c r="AD130" s="64"/>
      <c r="AE130" s="64"/>
      <c r="AF130" s="64"/>
      <c r="AG130" s="64"/>
      <c r="AH130" s="64"/>
      <c r="AI130" s="64"/>
      <c r="AJ130" s="64"/>
      <c r="AK130" s="64"/>
      <c r="AL130" s="64"/>
      <c r="AM130" s="64"/>
      <c r="AN130" s="64"/>
      <c r="AO130" s="64"/>
      <c r="AP130" s="64"/>
      <c r="AQ130" s="64"/>
      <c r="AR130" s="64"/>
      <c r="AS130" s="64"/>
      <c r="AT130" s="64"/>
      <c r="AU130" s="64"/>
      <c r="AV130" s="64"/>
      <c r="AW130" s="64"/>
      <c r="AX130" s="64"/>
      <c r="AY130" s="64"/>
      <c r="AZ130" s="64"/>
      <c r="BA130" s="64"/>
      <c r="BB130" s="64"/>
      <c r="BC130" s="64"/>
      <c r="BD130" s="64"/>
      <c r="BE130" s="64"/>
      <c r="BF130" s="64"/>
      <c r="BG130" s="64"/>
      <c r="BH130" s="64"/>
      <c r="BI130" s="64"/>
      <c r="BJ130" s="64"/>
      <c r="BK130" s="64"/>
      <c r="BL130" s="64"/>
      <c r="BM130" s="64"/>
      <c r="BN130" s="64"/>
      <c r="BO130" s="64"/>
      <c r="BP130" s="64"/>
      <c r="BQ130" s="64"/>
      <c r="BR130" s="64"/>
      <c r="BS130" s="64"/>
      <c r="BT130" s="64"/>
      <c r="BU130" s="64"/>
      <c r="BV130" s="64"/>
      <c r="BW130" s="64"/>
      <c r="BX130" s="64"/>
      <c r="BY130" s="64"/>
      <c r="BZ130" s="64"/>
      <c r="CA130" s="64"/>
      <c r="CB130" s="64"/>
      <c r="CC130" s="64"/>
      <c r="CD130" s="64"/>
      <c r="CE130" s="64"/>
      <c r="CF130" s="64"/>
      <c r="CG130" s="64"/>
      <c r="CH130" s="64"/>
      <c r="CI130" s="64"/>
      <c r="CJ130" s="64"/>
      <c r="CK130" s="64"/>
      <c r="CL130" s="64"/>
      <c r="CM130" s="64"/>
      <c r="CN130" s="64"/>
      <c r="CO130" s="64"/>
      <c r="CP130" s="64"/>
      <c r="CQ130" s="64"/>
      <c r="CR130" s="64"/>
      <c r="CS130" s="64"/>
      <c r="CT130" s="64"/>
      <c r="CU130" s="64"/>
      <c r="CV130" s="64"/>
      <c r="CW130" s="64"/>
      <c r="CX130" s="64"/>
      <c r="CY130" s="64"/>
      <c r="CZ130" s="64"/>
      <c r="DA130" s="64"/>
      <c r="DB130" s="64"/>
      <c r="DC130" s="64"/>
      <c r="DD130" s="64"/>
      <c r="DE130" s="64"/>
      <c r="DF130" s="64"/>
      <c r="DG130" s="64"/>
      <c r="DH130" s="64"/>
      <c r="DI130" s="64"/>
      <c r="DJ130" s="64"/>
      <c r="DK130" s="64"/>
      <c r="DL130" s="64"/>
      <c r="DM130" s="64"/>
      <c r="DN130" s="64"/>
      <c r="DO130" s="64"/>
      <c r="DP130" s="64"/>
      <c r="DQ130" s="64"/>
      <c r="DR130" s="64"/>
      <c r="DS130" s="64"/>
      <c r="DT130" s="64"/>
      <c r="DU130" s="64"/>
      <c r="DV130" s="64"/>
      <c r="DW130" s="64"/>
      <c r="DX130" s="64"/>
      <c r="DY130" s="64"/>
      <c r="DZ130" s="64"/>
      <c r="EA130" s="64"/>
      <c r="EB130" s="64"/>
      <c r="EC130" s="64"/>
      <c r="ED130" s="64"/>
      <c r="EE130" s="64"/>
      <c r="EF130" s="64"/>
      <c r="EG130" s="64"/>
      <c r="EH130" s="64"/>
      <c r="EI130" s="64"/>
      <c r="EJ130" s="64"/>
      <c r="EK130" s="64"/>
      <c r="EL130" s="64"/>
      <c r="EM130" s="64"/>
      <c r="EN130" s="64"/>
      <c r="EO130" s="64"/>
      <c r="EP130" s="125"/>
    </row>
    <row r="131" spans="1:146" s="126" customFormat="1" ht="93" hidden="1" x14ac:dyDescent="0.35">
      <c r="A131" s="34">
        <v>26</v>
      </c>
      <c r="B131" s="34" t="s">
        <v>50</v>
      </c>
      <c r="C131" s="34">
        <v>2</v>
      </c>
      <c r="D131" s="40" t="s">
        <v>403</v>
      </c>
      <c r="E131" s="40" t="s">
        <v>587</v>
      </c>
      <c r="F131" s="34" t="s">
        <v>70</v>
      </c>
      <c r="G131" s="44">
        <v>9</v>
      </c>
      <c r="H131" s="40" t="s">
        <v>360</v>
      </c>
      <c r="I131" s="61" t="s">
        <v>360</v>
      </c>
      <c r="J131" s="64"/>
      <c r="K131" s="64"/>
      <c r="L131" s="64"/>
      <c r="M131" s="64"/>
      <c r="N131" s="64"/>
      <c r="O131" s="64"/>
      <c r="P131" s="64"/>
      <c r="Q131" s="64"/>
      <c r="R131" s="64"/>
      <c r="S131" s="64"/>
      <c r="T131" s="64"/>
      <c r="U131" s="64"/>
      <c r="V131" s="64"/>
      <c r="W131" s="64"/>
      <c r="X131" s="64"/>
      <c r="Y131" s="64"/>
      <c r="Z131" s="64"/>
      <c r="AA131" s="64"/>
      <c r="AB131" s="64"/>
      <c r="AC131" s="64"/>
      <c r="AD131" s="64"/>
      <c r="AE131" s="64"/>
      <c r="AF131" s="64"/>
      <c r="AG131" s="64"/>
      <c r="AH131" s="64"/>
      <c r="AI131" s="64"/>
      <c r="AJ131" s="64"/>
      <c r="AK131" s="64"/>
      <c r="AL131" s="64"/>
      <c r="AM131" s="64"/>
      <c r="AN131" s="64"/>
      <c r="AO131" s="64"/>
      <c r="AP131" s="64"/>
      <c r="AQ131" s="64"/>
      <c r="AR131" s="64"/>
      <c r="AS131" s="64"/>
      <c r="AT131" s="64"/>
      <c r="AU131" s="64"/>
      <c r="AV131" s="64"/>
      <c r="AW131" s="64"/>
      <c r="AX131" s="64"/>
      <c r="AY131" s="64"/>
      <c r="AZ131" s="64"/>
      <c r="BA131" s="64"/>
      <c r="BB131" s="64"/>
      <c r="BC131" s="64"/>
      <c r="BD131" s="64"/>
      <c r="BE131" s="64"/>
      <c r="BF131" s="64"/>
      <c r="BG131" s="64"/>
      <c r="BH131" s="64"/>
      <c r="BI131" s="64"/>
      <c r="BJ131" s="64"/>
      <c r="BK131" s="64"/>
      <c r="BL131" s="64"/>
      <c r="BM131" s="64"/>
      <c r="BN131" s="64"/>
      <c r="BO131" s="64"/>
      <c r="BP131" s="64"/>
      <c r="BQ131" s="64"/>
      <c r="BR131" s="64"/>
      <c r="BS131" s="64"/>
      <c r="BT131" s="64"/>
      <c r="BU131" s="64"/>
      <c r="BV131" s="64"/>
      <c r="BW131" s="64"/>
      <c r="BX131" s="64"/>
      <c r="BY131" s="64"/>
      <c r="BZ131" s="64"/>
      <c r="CA131" s="64"/>
      <c r="CB131" s="64"/>
      <c r="CC131" s="64"/>
      <c r="CD131" s="64"/>
      <c r="CE131" s="64"/>
      <c r="CF131" s="64"/>
      <c r="CG131" s="64"/>
      <c r="CH131" s="64"/>
      <c r="CI131" s="64"/>
      <c r="CJ131" s="64"/>
      <c r="CK131" s="64"/>
      <c r="CL131" s="64"/>
      <c r="CM131" s="64"/>
      <c r="CN131" s="64"/>
      <c r="CO131" s="64"/>
      <c r="CP131" s="64"/>
      <c r="CQ131" s="64"/>
      <c r="CR131" s="64"/>
      <c r="CS131" s="64"/>
      <c r="CT131" s="64"/>
      <c r="CU131" s="64"/>
      <c r="CV131" s="64"/>
      <c r="CW131" s="64"/>
      <c r="CX131" s="64"/>
      <c r="CY131" s="64"/>
      <c r="CZ131" s="64"/>
      <c r="DA131" s="64"/>
      <c r="DB131" s="64"/>
      <c r="DC131" s="64"/>
      <c r="DD131" s="64"/>
      <c r="DE131" s="64"/>
      <c r="DF131" s="64"/>
      <c r="DG131" s="64"/>
      <c r="DH131" s="64"/>
      <c r="DI131" s="64"/>
      <c r="DJ131" s="64"/>
      <c r="DK131" s="64"/>
      <c r="DL131" s="64"/>
      <c r="DM131" s="64"/>
      <c r="DN131" s="64"/>
      <c r="DO131" s="64"/>
      <c r="DP131" s="64"/>
      <c r="DQ131" s="64"/>
      <c r="DR131" s="64"/>
      <c r="DS131" s="64"/>
      <c r="DT131" s="64"/>
      <c r="DU131" s="64"/>
      <c r="DV131" s="64"/>
      <c r="DW131" s="64"/>
      <c r="DX131" s="64"/>
      <c r="DY131" s="64"/>
      <c r="DZ131" s="64"/>
      <c r="EA131" s="64"/>
      <c r="EB131" s="64"/>
      <c r="EC131" s="64"/>
      <c r="ED131" s="64"/>
      <c r="EE131" s="64"/>
      <c r="EF131" s="64"/>
      <c r="EG131" s="64"/>
      <c r="EH131" s="64"/>
      <c r="EI131" s="64"/>
      <c r="EJ131" s="64"/>
      <c r="EK131" s="64"/>
      <c r="EL131" s="64"/>
      <c r="EM131" s="64"/>
      <c r="EN131" s="64"/>
      <c r="EO131" s="64"/>
      <c r="EP131" s="125"/>
    </row>
    <row r="132" spans="1:146" s="126" customFormat="1" ht="93" hidden="1" x14ac:dyDescent="0.35">
      <c r="A132" s="34">
        <v>26</v>
      </c>
      <c r="B132" s="34" t="s">
        <v>50</v>
      </c>
      <c r="C132" s="34">
        <v>2</v>
      </c>
      <c r="D132" s="40" t="s">
        <v>403</v>
      </c>
      <c r="E132" s="40" t="s">
        <v>724</v>
      </c>
      <c r="F132" s="34" t="s">
        <v>82</v>
      </c>
      <c r="G132" s="44">
        <v>9</v>
      </c>
      <c r="H132" s="40" t="s">
        <v>360</v>
      </c>
      <c r="I132" s="61" t="s">
        <v>360</v>
      </c>
      <c r="J132" s="64"/>
      <c r="K132" s="64"/>
      <c r="L132" s="64"/>
      <c r="M132" s="64"/>
      <c r="N132" s="64"/>
      <c r="O132" s="64"/>
      <c r="P132" s="64"/>
      <c r="Q132" s="64"/>
      <c r="R132" s="64"/>
      <c r="S132" s="64"/>
      <c r="T132" s="64"/>
      <c r="U132" s="64"/>
      <c r="V132" s="64"/>
      <c r="W132" s="64"/>
      <c r="X132" s="64"/>
      <c r="Y132" s="64"/>
      <c r="Z132" s="64"/>
      <c r="AA132" s="64"/>
      <c r="AB132" s="64"/>
      <c r="AC132" s="64"/>
      <c r="AD132" s="64"/>
      <c r="AE132" s="64"/>
      <c r="AF132" s="64"/>
      <c r="AG132" s="64"/>
      <c r="AH132" s="64"/>
      <c r="AI132" s="64"/>
      <c r="AJ132" s="64"/>
      <c r="AK132" s="64"/>
      <c r="AL132" s="64"/>
      <c r="AM132" s="64"/>
      <c r="AN132" s="64"/>
      <c r="AO132" s="64"/>
      <c r="AP132" s="64"/>
      <c r="AQ132" s="64"/>
      <c r="AR132" s="64"/>
      <c r="AS132" s="64"/>
      <c r="AT132" s="64"/>
      <c r="AU132" s="64"/>
      <c r="AV132" s="64"/>
      <c r="AW132" s="64"/>
      <c r="AX132" s="64"/>
      <c r="AY132" s="64"/>
      <c r="AZ132" s="64"/>
      <c r="BA132" s="64"/>
      <c r="BB132" s="64"/>
      <c r="BC132" s="64"/>
      <c r="BD132" s="64"/>
      <c r="BE132" s="64"/>
      <c r="BF132" s="64"/>
      <c r="BG132" s="64"/>
      <c r="BH132" s="64"/>
      <c r="BI132" s="64"/>
      <c r="BJ132" s="64"/>
      <c r="BK132" s="64"/>
      <c r="BL132" s="64"/>
      <c r="BM132" s="64"/>
      <c r="BN132" s="64"/>
      <c r="BO132" s="64"/>
      <c r="BP132" s="64"/>
      <c r="BQ132" s="64"/>
      <c r="BR132" s="64"/>
      <c r="BS132" s="64"/>
      <c r="BT132" s="64"/>
      <c r="BU132" s="64"/>
      <c r="BV132" s="64"/>
      <c r="BW132" s="64"/>
      <c r="BX132" s="64"/>
      <c r="BY132" s="64"/>
      <c r="BZ132" s="64"/>
      <c r="CA132" s="64"/>
      <c r="CB132" s="64"/>
      <c r="CC132" s="64"/>
      <c r="CD132" s="64"/>
      <c r="CE132" s="64"/>
      <c r="CF132" s="64"/>
      <c r="CG132" s="64"/>
      <c r="CH132" s="64"/>
      <c r="CI132" s="64"/>
      <c r="CJ132" s="64"/>
      <c r="CK132" s="64"/>
      <c r="CL132" s="64"/>
      <c r="CM132" s="64"/>
      <c r="CN132" s="64"/>
      <c r="CO132" s="64"/>
      <c r="CP132" s="64"/>
      <c r="CQ132" s="64"/>
      <c r="CR132" s="64"/>
      <c r="CS132" s="64"/>
      <c r="CT132" s="64"/>
      <c r="CU132" s="64"/>
      <c r="CV132" s="64"/>
      <c r="CW132" s="64"/>
      <c r="CX132" s="64"/>
      <c r="CY132" s="64"/>
      <c r="CZ132" s="64"/>
      <c r="DA132" s="64"/>
      <c r="DB132" s="64"/>
      <c r="DC132" s="64"/>
      <c r="DD132" s="64"/>
      <c r="DE132" s="64"/>
      <c r="DF132" s="64"/>
      <c r="DG132" s="64"/>
      <c r="DH132" s="64"/>
      <c r="DI132" s="64"/>
      <c r="DJ132" s="64"/>
      <c r="DK132" s="64"/>
      <c r="DL132" s="64"/>
      <c r="DM132" s="64"/>
      <c r="DN132" s="64"/>
      <c r="DO132" s="64"/>
      <c r="DP132" s="64"/>
      <c r="DQ132" s="64"/>
      <c r="DR132" s="64"/>
      <c r="DS132" s="64"/>
      <c r="DT132" s="64"/>
      <c r="DU132" s="64"/>
      <c r="DV132" s="64"/>
      <c r="DW132" s="64"/>
      <c r="DX132" s="64"/>
      <c r="DY132" s="64"/>
      <c r="DZ132" s="64"/>
      <c r="EA132" s="64"/>
      <c r="EB132" s="64"/>
      <c r="EC132" s="64"/>
      <c r="ED132" s="64"/>
      <c r="EE132" s="64"/>
      <c r="EF132" s="64"/>
      <c r="EG132" s="64"/>
      <c r="EH132" s="64"/>
      <c r="EI132" s="64"/>
      <c r="EJ132" s="64"/>
      <c r="EK132" s="64"/>
      <c r="EL132" s="64"/>
      <c r="EM132" s="64"/>
      <c r="EN132" s="64"/>
      <c r="EO132" s="64"/>
      <c r="EP132" s="125"/>
    </row>
    <row r="133" spans="1:146" s="126" customFormat="1" ht="77.5" hidden="1" x14ac:dyDescent="0.35">
      <c r="A133" s="34">
        <v>26</v>
      </c>
      <c r="B133" s="34" t="s">
        <v>50</v>
      </c>
      <c r="C133" s="34">
        <v>2</v>
      </c>
      <c r="D133" s="40" t="s">
        <v>403</v>
      </c>
      <c r="E133" s="40" t="s">
        <v>733</v>
      </c>
      <c r="F133" s="34" t="s">
        <v>82</v>
      </c>
      <c r="G133" s="44">
        <v>179</v>
      </c>
      <c r="H133" s="40" t="s">
        <v>362</v>
      </c>
      <c r="I133" s="61" t="s">
        <v>362</v>
      </c>
      <c r="J133" s="64"/>
      <c r="K133" s="64"/>
      <c r="L133" s="64"/>
      <c r="M133" s="64"/>
      <c r="N133" s="64"/>
      <c r="O133" s="64"/>
      <c r="P133" s="64"/>
      <c r="Q133" s="64"/>
      <c r="R133" s="64"/>
      <c r="S133" s="64"/>
      <c r="T133" s="64"/>
      <c r="U133" s="64"/>
      <c r="V133" s="64"/>
      <c r="W133" s="64"/>
      <c r="X133" s="64"/>
      <c r="Y133" s="64"/>
      <c r="Z133" s="64"/>
      <c r="AA133" s="64"/>
      <c r="AB133" s="64"/>
      <c r="AC133" s="64"/>
      <c r="AD133" s="64"/>
      <c r="AE133" s="64"/>
      <c r="AF133" s="64"/>
      <c r="AG133" s="64"/>
      <c r="AH133" s="64"/>
      <c r="AI133" s="64"/>
      <c r="AJ133" s="64"/>
      <c r="AK133" s="64"/>
      <c r="AL133" s="64"/>
      <c r="AM133" s="64"/>
      <c r="AN133" s="64"/>
      <c r="AO133" s="64"/>
      <c r="AP133" s="64"/>
      <c r="AQ133" s="64"/>
      <c r="AR133" s="64"/>
      <c r="AS133" s="64"/>
      <c r="AT133" s="64"/>
      <c r="AU133" s="64"/>
      <c r="AV133" s="64"/>
      <c r="AW133" s="64"/>
      <c r="AX133" s="64"/>
      <c r="AY133" s="64"/>
      <c r="AZ133" s="64"/>
      <c r="BA133" s="64"/>
      <c r="BB133" s="64"/>
      <c r="BC133" s="64"/>
      <c r="BD133" s="64"/>
      <c r="BE133" s="64"/>
      <c r="BF133" s="64"/>
      <c r="BG133" s="64"/>
      <c r="BH133" s="64"/>
      <c r="BI133" s="64"/>
      <c r="BJ133" s="64"/>
      <c r="BK133" s="64"/>
      <c r="BL133" s="64"/>
      <c r="BM133" s="64"/>
      <c r="BN133" s="64"/>
      <c r="BO133" s="64"/>
      <c r="BP133" s="64"/>
      <c r="BQ133" s="64"/>
      <c r="BR133" s="64"/>
      <c r="BS133" s="64"/>
      <c r="BT133" s="64"/>
      <c r="BU133" s="64"/>
      <c r="BV133" s="64"/>
      <c r="BW133" s="64"/>
      <c r="BX133" s="64"/>
      <c r="BY133" s="64"/>
      <c r="BZ133" s="64"/>
      <c r="CA133" s="64"/>
      <c r="CB133" s="64"/>
      <c r="CC133" s="64"/>
      <c r="CD133" s="64"/>
      <c r="CE133" s="64"/>
      <c r="CF133" s="64"/>
      <c r="CG133" s="64"/>
      <c r="CH133" s="64"/>
      <c r="CI133" s="64"/>
      <c r="CJ133" s="64"/>
      <c r="CK133" s="64"/>
      <c r="CL133" s="64"/>
      <c r="CM133" s="64"/>
      <c r="CN133" s="64"/>
      <c r="CO133" s="64"/>
      <c r="CP133" s="64"/>
      <c r="CQ133" s="64"/>
      <c r="CR133" s="64"/>
      <c r="CS133" s="64"/>
      <c r="CT133" s="64"/>
      <c r="CU133" s="64"/>
      <c r="CV133" s="64"/>
      <c r="CW133" s="64"/>
      <c r="CX133" s="64"/>
      <c r="CY133" s="64"/>
      <c r="CZ133" s="64"/>
      <c r="DA133" s="64"/>
      <c r="DB133" s="64"/>
      <c r="DC133" s="64"/>
      <c r="DD133" s="64"/>
      <c r="DE133" s="64"/>
      <c r="DF133" s="64"/>
      <c r="DG133" s="64"/>
      <c r="DH133" s="64"/>
      <c r="DI133" s="64"/>
      <c r="DJ133" s="64"/>
      <c r="DK133" s="64"/>
      <c r="DL133" s="64"/>
      <c r="DM133" s="64"/>
      <c r="DN133" s="64"/>
      <c r="DO133" s="64"/>
      <c r="DP133" s="64"/>
      <c r="DQ133" s="64"/>
      <c r="DR133" s="64"/>
      <c r="DS133" s="64"/>
      <c r="DT133" s="64"/>
      <c r="DU133" s="64"/>
      <c r="DV133" s="64"/>
      <c r="DW133" s="64"/>
      <c r="DX133" s="64"/>
      <c r="DY133" s="64"/>
      <c r="DZ133" s="64"/>
      <c r="EA133" s="64"/>
      <c r="EB133" s="64"/>
      <c r="EC133" s="64"/>
      <c r="ED133" s="64"/>
      <c r="EE133" s="64"/>
      <c r="EF133" s="64"/>
      <c r="EG133" s="64"/>
      <c r="EH133" s="64"/>
      <c r="EI133" s="64"/>
      <c r="EJ133" s="64"/>
      <c r="EK133" s="64"/>
      <c r="EL133" s="64"/>
      <c r="EM133" s="64"/>
      <c r="EN133" s="64"/>
      <c r="EO133" s="64"/>
      <c r="EP133" s="125"/>
    </row>
    <row r="134" spans="1:146" s="126" customFormat="1" ht="77.5" hidden="1" x14ac:dyDescent="0.35">
      <c r="A134" s="34">
        <v>26</v>
      </c>
      <c r="B134" s="34" t="s">
        <v>50</v>
      </c>
      <c r="C134" s="34">
        <v>2</v>
      </c>
      <c r="D134" s="40" t="s">
        <v>403</v>
      </c>
      <c r="E134" s="40" t="s">
        <v>588</v>
      </c>
      <c r="F134" s="34" t="s">
        <v>82</v>
      </c>
      <c r="G134" s="44">
        <v>2</v>
      </c>
      <c r="H134" s="40" t="s">
        <v>362</v>
      </c>
      <c r="I134" s="61" t="s">
        <v>362</v>
      </c>
      <c r="J134" s="64"/>
      <c r="K134" s="64"/>
      <c r="L134" s="64"/>
      <c r="M134" s="64"/>
      <c r="N134" s="64"/>
      <c r="O134" s="64"/>
      <c r="P134" s="64"/>
      <c r="Q134" s="64"/>
      <c r="R134" s="64"/>
      <c r="S134" s="64"/>
      <c r="T134" s="64"/>
      <c r="U134" s="64"/>
      <c r="V134" s="64"/>
      <c r="W134" s="64"/>
      <c r="X134" s="64"/>
      <c r="Y134" s="64"/>
      <c r="Z134" s="64"/>
      <c r="AA134" s="64"/>
      <c r="AB134" s="64"/>
      <c r="AC134" s="64"/>
      <c r="AD134" s="64"/>
      <c r="AE134" s="64"/>
      <c r="AF134" s="64"/>
      <c r="AG134" s="64"/>
      <c r="AH134" s="64"/>
      <c r="AI134" s="64"/>
      <c r="AJ134" s="64"/>
      <c r="AK134" s="64"/>
      <c r="AL134" s="64"/>
      <c r="AM134" s="64"/>
      <c r="AN134" s="64"/>
      <c r="AO134" s="64"/>
      <c r="AP134" s="64"/>
      <c r="AQ134" s="64"/>
      <c r="AR134" s="64"/>
      <c r="AS134" s="64"/>
      <c r="AT134" s="64"/>
      <c r="AU134" s="64"/>
      <c r="AV134" s="64"/>
      <c r="AW134" s="64"/>
      <c r="AX134" s="64"/>
      <c r="AY134" s="64"/>
      <c r="AZ134" s="64"/>
      <c r="BA134" s="64"/>
      <c r="BB134" s="64"/>
      <c r="BC134" s="64"/>
      <c r="BD134" s="64"/>
      <c r="BE134" s="64"/>
      <c r="BF134" s="64"/>
      <c r="BG134" s="64"/>
      <c r="BH134" s="64"/>
      <c r="BI134" s="64"/>
      <c r="BJ134" s="64"/>
      <c r="BK134" s="64"/>
      <c r="BL134" s="64"/>
      <c r="BM134" s="64"/>
      <c r="BN134" s="64"/>
      <c r="BO134" s="64"/>
      <c r="BP134" s="64"/>
      <c r="BQ134" s="64"/>
      <c r="BR134" s="64"/>
      <c r="BS134" s="64"/>
      <c r="BT134" s="64"/>
      <c r="BU134" s="64"/>
      <c r="BV134" s="64"/>
      <c r="BW134" s="64"/>
      <c r="BX134" s="64"/>
      <c r="BY134" s="64"/>
      <c r="BZ134" s="64"/>
      <c r="CA134" s="64"/>
      <c r="CB134" s="64"/>
      <c r="CC134" s="64"/>
      <c r="CD134" s="64"/>
      <c r="CE134" s="64"/>
      <c r="CF134" s="64"/>
      <c r="CG134" s="64"/>
      <c r="CH134" s="64"/>
      <c r="CI134" s="64"/>
      <c r="CJ134" s="64"/>
      <c r="CK134" s="64"/>
      <c r="CL134" s="64"/>
      <c r="CM134" s="64"/>
      <c r="CN134" s="64"/>
      <c r="CO134" s="64"/>
      <c r="CP134" s="64"/>
      <c r="CQ134" s="64"/>
      <c r="CR134" s="64"/>
      <c r="CS134" s="64"/>
      <c r="CT134" s="64"/>
      <c r="CU134" s="64"/>
      <c r="CV134" s="64"/>
      <c r="CW134" s="64"/>
      <c r="CX134" s="64"/>
      <c r="CY134" s="64"/>
      <c r="CZ134" s="64"/>
      <c r="DA134" s="64"/>
      <c r="DB134" s="64"/>
      <c r="DC134" s="64"/>
      <c r="DD134" s="64"/>
      <c r="DE134" s="64"/>
      <c r="DF134" s="64"/>
      <c r="DG134" s="64"/>
      <c r="DH134" s="64"/>
      <c r="DI134" s="64"/>
      <c r="DJ134" s="64"/>
      <c r="DK134" s="64"/>
      <c r="DL134" s="64"/>
      <c r="DM134" s="64"/>
      <c r="DN134" s="64"/>
      <c r="DO134" s="64"/>
      <c r="DP134" s="64"/>
      <c r="DQ134" s="64"/>
      <c r="DR134" s="64"/>
      <c r="DS134" s="64"/>
      <c r="DT134" s="64"/>
      <c r="DU134" s="64"/>
      <c r="DV134" s="64"/>
      <c r="DW134" s="64"/>
      <c r="DX134" s="64"/>
      <c r="DY134" s="64"/>
      <c r="DZ134" s="64"/>
      <c r="EA134" s="64"/>
      <c r="EB134" s="64"/>
      <c r="EC134" s="64"/>
      <c r="ED134" s="64"/>
      <c r="EE134" s="64"/>
      <c r="EF134" s="64"/>
      <c r="EG134" s="64"/>
      <c r="EH134" s="64"/>
      <c r="EI134" s="64"/>
      <c r="EJ134" s="64"/>
      <c r="EK134" s="64"/>
      <c r="EL134" s="64"/>
      <c r="EM134" s="64"/>
      <c r="EN134" s="64"/>
      <c r="EO134" s="64"/>
      <c r="EP134" s="125"/>
    </row>
    <row r="135" spans="1:146" s="126" customFormat="1" ht="62" hidden="1" x14ac:dyDescent="0.35">
      <c r="A135" s="70">
        <v>26</v>
      </c>
      <c r="B135" s="70" t="s">
        <v>50</v>
      </c>
      <c r="C135" s="70">
        <v>3</v>
      </c>
      <c r="D135" s="71" t="s">
        <v>0</v>
      </c>
      <c r="E135" s="71" t="s">
        <v>1012</v>
      </c>
      <c r="F135" s="70" t="s">
        <v>82</v>
      </c>
      <c r="G135" s="72">
        <v>3</v>
      </c>
      <c r="H135" s="71" t="s">
        <v>591</v>
      </c>
      <c r="I135" s="61"/>
      <c r="J135" s="64"/>
      <c r="K135" s="64"/>
      <c r="L135" s="64"/>
      <c r="M135" s="64"/>
      <c r="N135" s="64"/>
      <c r="O135" s="64"/>
      <c r="P135" s="64"/>
      <c r="Q135" s="64"/>
      <c r="R135" s="64"/>
      <c r="S135" s="64"/>
      <c r="T135" s="64"/>
      <c r="U135" s="64"/>
      <c r="V135" s="64"/>
      <c r="W135" s="64"/>
      <c r="X135" s="64"/>
      <c r="Y135" s="64"/>
      <c r="Z135" s="64"/>
      <c r="AA135" s="64"/>
      <c r="AB135" s="64"/>
      <c r="AC135" s="64"/>
      <c r="AD135" s="64"/>
      <c r="AE135" s="64"/>
      <c r="AF135" s="64"/>
      <c r="AG135" s="64"/>
      <c r="AH135" s="64"/>
      <c r="AI135" s="64"/>
      <c r="AJ135" s="64"/>
      <c r="AK135" s="64"/>
      <c r="AL135" s="64"/>
      <c r="AM135" s="64"/>
      <c r="AN135" s="64"/>
      <c r="AO135" s="64"/>
      <c r="AP135" s="64"/>
      <c r="AQ135" s="64"/>
      <c r="AR135" s="64"/>
      <c r="AS135" s="64"/>
      <c r="AT135" s="64"/>
      <c r="AU135" s="64"/>
      <c r="AV135" s="64"/>
      <c r="AW135" s="64"/>
      <c r="AX135" s="64"/>
      <c r="AY135" s="64"/>
      <c r="AZ135" s="64"/>
      <c r="BA135" s="64"/>
      <c r="BB135" s="64"/>
      <c r="BC135" s="64"/>
      <c r="BD135" s="64"/>
      <c r="BE135" s="64"/>
      <c r="BF135" s="64"/>
      <c r="BG135" s="64"/>
      <c r="BH135" s="64"/>
      <c r="BI135" s="64"/>
      <c r="BJ135" s="64"/>
      <c r="BK135" s="64"/>
      <c r="BL135" s="64"/>
      <c r="BM135" s="64"/>
      <c r="BN135" s="64"/>
      <c r="BO135" s="64"/>
      <c r="BP135" s="64"/>
      <c r="BQ135" s="64"/>
      <c r="BR135" s="64"/>
      <c r="BS135" s="64"/>
      <c r="BT135" s="64"/>
      <c r="BU135" s="64"/>
      <c r="BV135" s="64"/>
      <c r="BW135" s="64"/>
      <c r="BX135" s="64"/>
      <c r="BY135" s="64"/>
      <c r="BZ135" s="64"/>
      <c r="CA135" s="64"/>
      <c r="CB135" s="64"/>
      <c r="CC135" s="64"/>
      <c r="CD135" s="64"/>
      <c r="CE135" s="64"/>
      <c r="CF135" s="64"/>
      <c r="CG135" s="64"/>
      <c r="CH135" s="64"/>
      <c r="CI135" s="64"/>
      <c r="CJ135" s="64"/>
      <c r="CK135" s="64"/>
      <c r="CL135" s="64"/>
      <c r="CM135" s="64"/>
      <c r="CN135" s="64"/>
      <c r="CO135" s="64"/>
      <c r="CP135" s="64"/>
      <c r="CQ135" s="64"/>
      <c r="CR135" s="64"/>
      <c r="CS135" s="64"/>
      <c r="CT135" s="64"/>
      <c r="CU135" s="64"/>
      <c r="CV135" s="64"/>
      <c r="CW135" s="64"/>
      <c r="CX135" s="64"/>
      <c r="CY135" s="64"/>
      <c r="CZ135" s="64"/>
      <c r="DA135" s="64"/>
      <c r="DB135" s="64"/>
      <c r="DC135" s="64"/>
      <c r="DD135" s="64"/>
      <c r="DE135" s="64"/>
      <c r="DF135" s="64"/>
      <c r="DG135" s="64"/>
      <c r="DH135" s="64"/>
      <c r="DI135" s="64"/>
      <c r="DJ135" s="64"/>
      <c r="DK135" s="64"/>
      <c r="DL135" s="64"/>
      <c r="DM135" s="64"/>
      <c r="DN135" s="64"/>
      <c r="DO135" s="64"/>
      <c r="DP135" s="64"/>
      <c r="DQ135" s="64"/>
      <c r="DR135" s="64"/>
      <c r="DS135" s="64"/>
      <c r="DT135" s="64"/>
      <c r="DU135" s="64"/>
      <c r="DV135" s="64"/>
      <c r="DW135" s="64"/>
      <c r="DX135" s="64"/>
      <c r="DY135" s="64"/>
      <c r="DZ135" s="64"/>
      <c r="EA135" s="64"/>
      <c r="EB135" s="64"/>
      <c r="EC135" s="64"/>
      <c r="ED135" s="64"/>
      <c r="EE135" s="64"/>
      <c r="EF135" s="64"/>
      <c r="EG135" s="64"/>
      <c r="EH135" s="64"/>
      <c r="EI135" s="64"/>
      <c r="EJ135" s="64"/>
      <c r="EK135" s="64"/>
      <c r="EL135" s="64"/>
      <c r="EM135" s="64"/>
      <c r="EN135" s="64"/>
      <c r="EO135" s="64"/>
      <c r="EP135" s="125"/>
    </row>
    <row r="136" spans="1:146" s="126" customFormat="1" ht="108.5" hidden="1" x14ac:dyDescent="0.35">
      <c r="A136" s="70">
        <v>26</v>
      </c>
      <c r="B136" s="70" t="s">
        <v>50</v>
      </c>
      <c r="C136" s="70">
        <v>3</v>
      </c>
      <c r="D136" s="71" t="s">
        <v>0</v>
      </c>
      <c r="E136" s="71" t="s">
        <v>1013</v>
      </c>
      <c r="F136" s="70" t="s">
        <v>82</v>
      </c>
      <c r="G136" s="72">
        <v>31</v>
      </c>
      <c r="H136" s="71" t="s">
        <v>590</v>
      </c>
      <c r="I136" s="61"/>
      <c r="J136" s="64"/>
      <c r="K136" s="64"/>
      <c r="L136" s="64"/>
      <c r="M136" s="64"/>
      <c r="N136" s="64"/>
      <c r="O136" s="64"/>
      <c r="P136" s="64"/>
      <c r="Q136" s="64"/>
      <c r="R136" s="64"/>
      <c r="S136" s="64"/>
      <c r="T136" s="64"/>
      <c r="U136" s="64"/>
      <c r="V136" s="64"/>
      <c r="W136" s="64"/>
      <c r="X136" s="64"/>
      <c r="Y136" s="64"/>
      <c r="Z136" s="64"/>
      <c r="AA136" s="64"/>
      <c r="AB136" s="64"/>
      <c r="AC136" s="64"/>
      <c r="AD136" s="64"/>
      <c r="AE136" s="64"/>
      <c r="AF136" s="64"/>
      <c r="AG136" s="64"/>
      <c r="AH136" s="64"/>
      <c r="AI136" s="64"/>
      <c r="AJ136" s="64"/>
      <c r="AK136" s="64"/>
      <c r="AL136" s="64"/>
      <c r="AM136" s="64"/>
      <c r="AN136" s="64"/>
      <c r="AO136" s="64"/>
      <c r="AP136" s="64"/>
      <c r="AQ136" s="64"/>
      <c r="AR136" s="64"/>
      <c r="AS136" s="64"/>
      <c r="AT136" s="64"/>
      <c r="AU136" s="64"/>
      <c r="AV136" s="64"/>
      <c r="AW136" s="64"/>
      <c r="AX136" s="64"/>
      <c r="AY136" s="64"/>
      <c r="AZ136" s="64"/>
      <c r="BA136" s="64"/>
      <c r="BB136" s="64"/>
      <c r="BC136" s="64"/>
      <c r="BD136" s="64"/>
      <c r="BE136" s="64"/>
      <c r="BF136" s="64"/>
      <c r="BG136" s="64"/>
      <c r="BH136" s="64"/>
      <c r="BI136" s="64"/>
      <c r="BJ136" s="64"/>
      <c r="BK136" s="64"/>
      <c r="BL136" s="64"/>
      <c r="BM136" s="64"/>
      <c r="BN136" s="64"/>
      <c r="BO136" s="64"/>
      <c r="BP136" s="64"/>
      <c r="BQ136" s="64"/>
      <c r="BR136" s="64"/>
      <c r="BS136" s="64"/>
      <c r="BT136" s="64"/>
      <c r="BU136" s="64"/>
      <c r="BV136" s="64"/>
      <c r="BW136" s="64"/>
      <c r="BX136" s="64"/>
      <c r="BY136" s="64"/>
      <c r="BZ136" s="64"/>
      <c r="CA136" s="64"/>
      <c r="CB136" s="64"/>
      <c r="CC136" s="64"/>
      <c r="CD136" s="64"/>
      <c r="CE136" s="64"/>
      <c r="CF136" s="64"/>
      <c r="CG136" s="64"/>
      <c r="CH136" s="64"/>
      <c r="CI136" s="64"/>
      <c r="CJ136" s="64"/>
      <c r="CK136" s="64"/>
      <c r="CL136" s="64"/>
      <c r="CM136" s="64"/>
      <c r="CN136" s="64"/>
      <c r="CO136" s="64"/>
      <c r="CP136" s="64"/>
      <c r="CQ136" s="64"/>
      <c r="CR136" s="64"/>
      <c r="CS136" s="64"/>
      <c r="CT136" s="64"/>
      <c r="CU136" s="64"/>
      <c r="CV136" s="64"/>
      <c r="CW136" s="64"/>
      <c r="CX136" s="64"/>
      <c r="CY136" s="64"/>
      <c r="CZ136" s="64"/>
      <c r="DA136" s="64"/>
      <c r="DB136" s="64"/>
      <c r="DC136" s="64"/>
      <c r="DD136" s="64"/>
      <c r="DE136" s="64"/>
      <c r="DF136" s="64"/>
      <c r="DG136" s="64"/>
      <c r="DH136" s="64"/>
      <c r="DI136" s="64"/>
      <c r="DJ136" s="64"/>
      <c r="DK136" s="64"/>
      <c r="DL136" s="64"/>
      <c r="DM136" s="64"/>
      <c r="DN136" s="64"/>
      <c r="DO136" s="64"/>
      <c r="DP136" s="64"/>
      <c r="DQ136" s="64"/>
      <c r="DR136" s="64"/>
      <c r="DS136" s="64"/>
      <c r="DT136" s="64"/>
      <c r="DU136" s="64"/>
      <c r="DV136" s="64"/>
      <c r="DW136" s="64"/>
      <c r="DX136" s="64"/>
      <c r="DY136" s="64"/>
      <c r="DZ136" s="64"/>
      <c r="EA136" s="64"/>
      <c r="EB136" s="64"/>
      <c r="EC136" s="64"/>
      <c r="ED136" s="64"/>
      <c r="EE136" s="64"/>
      <c r="EF136" s="64"/>
      <c r="EG136" s="64"/>
      <c r="EH136" s="64"/>
      <c r="EI136" s="64"/>
      <c r="EJ136" s="64"/>
      <c r="EK136" s="64"/>
      <c r="EL136" s="64"/>
      <c r="EM136" s="64"/>
      <c r="EN136" s="64"/>
      <c r="EO136" s="64"/>
      <c r="EP136" s="125"/>
    </row>
    <row r="137" spans="1:146" s="126" customFormat="1" ht="108.5" hidden="1" x14ac:dyDescent="0.35">
      <c r="A137" s="70">
        <v>26</v>
      </c>
      <c r="B137" s="70" t="s">
        <v>50</v>
      </c>
      <c r="C137" s="70">
        <v>3</v>
      </c>
      <c r="D137" s="71" t="s">
        <v>0</v>
      </c>
      <c r="E137" s="71" t="s">
        <v>1014</v>
      </c>
      <c r="F137" s="70" t="s">
        <v>82</v>
      </c>
      <c r="G137" s="72">
        <v>177</v>
      </c>
      <c r="H137" s="71" t="s">
        <v>590</v>
      </c>
      <c r="I137" s="61"/>
      <c r="J137" s="64"/>
      <c r="K137" s="64"/>
      <c r="L137" s="64"/>
      <c r="M137" s="64"/>
      <c r="N137" s="64"/>
      <c r="O137" s="64"/>
      <c r="P137" s="64"/>
      <c r="Q137" s="64"/>
      <c r="R137" s="64"/>
      <c r="S137" s="64"/>
      <c r="T137" s="64"/>
      <c r="U137" s="64"/>
      <c r="V137" s="64"/>
      <c r="W137" s="64"/>
      <c r="X137" s="64"/>
      <c r="Y137" s="64"/>
      <c r="Z137" s="64"/>
      <c r="AA137" s="64"/>
      <c r="AB137" s="64"/>
      <c r="AC137" s="64"/>
      <c r="AD137" s="64"/>
      <c r="AE137" s="64"/>
      <c r="AF137" s="64"/>
      <c r="AG137" s="64"/>
      <c r="AH137" s="64"/>
      <c r="AI137" s="64"/>
      <c r="AJ137" s="64"/>
      <c r="AK137" s="64"/>
      <c r="AL137" s="64"/>
      <c r="AM137" s="64"/>
      <c r="AN137" s="64"/>
      <c r="AO137" s="64"/>
      <c r="AP137" s="64"/>
      <c r="AQ137" s="64"/>
      <c r="AR137" s="64"/>
      <c r="AS137" s="64"/>
      <c r="AT137" s="64"/>
      <c r="AU137" s="64"/>
      <c r="AV137" s="64"/>
      <c r="AW137" s="64"/>
      <c r="AX137" s="64"/>
      <c r="AY137" s="64"/>
      <c r="AZ137" s="64"/>
      <c r="BA137" s="64"/>
      <c r="BB137" s="64"/>
      <c r="BC137" s="64"/>
      <c r="BD137" s="64"/>
      <c r="BE137" s="64"/>
      <c r="BF137" s="64"/>
      <c r="BG137" s="64"/>
      <c r="BH137" s="64"/>
      <c r="BI137" s="64"/>
      <c r="BJ137" s="64"/>
      <c r="BK137" s="64"/>
      <c r="BL137" s="64"/>
      <c r="BM137" s="64"/>
      <c r="BN137" s="64"/>
      <c r="BO137" s="64"/>
      <c r="BP137" s="64"/>
      <c r="BQ137" s="64"/>
      <c r="BR137" s="64"/>
      <c r="BS137" s="64"/>
      <c r="BT137" s="64"/>
      <c r="BU137" s="64"/>
      <c r="BV137" s="64"/>
      <c r="BW137" s="64"/>
      <c r="BX137" s="64"/>
      <c r="BY137" s="64"/>
      <c r="BZ137" s="64"/>
      <c r="CA137" s="64"/>
      <c r="CB137" s="64"/>
      <c r="CC137" s="64"/>
      <c r="CD137" s="64"/>
      <c r="CE137" s="64"/>
      <c r="CF137" s="64"/>
      <c r="CG137" s="64"/>
      <c r="CH137" s="64"/>
      <c r="CI137" s="64"/>
      <c r="CJ137" s="64"/>
      <c r="CK137" s="64"/>
      <c r="CL137" s="64"/>
      <c r="CM137" s="64"/>
      <c r="CN137" s="64"/>
      <c r="CO137" s="64"/>
      <c r="CP137" s="64"/>
      <c r="CQ137" s="64"/>
      <c r="CR137" s="64"/>
      <c r="CS137" s="64"/>
      <c r="CT137" s="64"/>
      <c r="CU137" s="64"/>
      <c r="CV137" s="64"/>
      <c r="CW137" s="64"/>
      <c r="CX137" s="64"/>
      <c r="CY137" s="64"/>
      <c r="CZ137" s="64"/>
      <c r="DA137" s="64"/>
      <c r="DB137" s="64"/>
      <c r="DC137" s="64"/>
      <c r="DD137" s="64"/>
      <c r="DE137" s="64"/>
      <c r="DF137" s="64"/>
      <c r="DG137" s="64"/>
      <c r="DH137" s="64"/>
      <c r="DI137" s="64"/>
      <c r="DJ137" s="64"/>
      <c r="DK137" s="64"/>
      <c r="DL137" s="64"/>
      <c r="DM137" s="64"/>
      <c r="DN137" s="64"/>
      <c r="DO137" s="64"/>
      <c r="DP137" s="64"/>
      <c r="DQ137" s="64"/>
      <c r="DR137" s="64"/>
      <c r="DS137" s="64"/>
      <c r="DT137" s="64"/>
      <c r="DU137" s="64"/>
      <c r="DV137" s="64"/>
      <c r="DW137" s="64"/>
      <c r="DX137" s="64"/>
      <c r="DY137" s="64"/>
      <c r="DZ137" s="64"/>
      <c r="EA137" s="64"/>
      <c r="EB137" s="64"/>
      <c r="EC137" s="64"/>
      <c r="ED137" s="64"/>
      <c r="EE137" s="64"/>
      <c r="EF137" s="64"/>
      <c r="EG137" s="64"/>
      <c r="EH137" s="64"/>
      <c r="EI137" s="64"/>
      <c r="EJ137" s="64"/>
      <c r="EK137" s="64"/>
      <c r="EL137" s="64"/>
      <c r="EM137" s="64"/>
      <c r="EN137" s="64"/>
      <c r="EO137" s="64"/>
      <c r="EP137" s="125"/>
    </row>
    <row r="138" spans="1:146" s="126" customFormat="1" ht="108.5" hidden="1" x14ac:dyDescent="0.35">
      <c r="A138" s="70">
        <v>26</v>
      </c>
      <c r="B138" s="70" t="s">
        <v>50</v>
      </c>
      <c r="C138" s="70">
        <v>3</v>
      </c>
      <c r="D138" s="71" t="s">
        <v>592</v>
      </c>
      <c r="E138" s="71" t="s">
        <v>1015</v>
      </c>
      <c r="F138" s="70" t="s">
        <v>82</v>
      </c>
      <c r="G138" s="72">
        <v>2</v>
      </c>
      <c r="H138" s="71" t="s">
        <v>357</v>
      </c>
      <c r="I138" s="61"/>
      <c r="J138" s="64"/>
      <c r="K138" s="64"/>
      <c r="L138" s="64"/>
      <c r="M138" s="64"/>
      <c r="N138" s="64"/>
      <c r="O138" s="64"/>
      <c r="P138" s="64"/>
      <c r="Q138" s="64"/>
      <c r="R138" s="64"/>
      <c r="S138" s="64"/>
      <c r="T138" s="64"/>
      <c r="U138" s="64"/>
      <c r="V138" s="64"/>
      <c r="W138" s="64"/>
      <c r="X138" s="64"/>
      <c r="Y138" s="64"/>
      <c r="Z138" s="64"/>
      <c r="AA138" s="64"/>
      <c r="AB138" s="64"/>
      <c r="AC138" s="64"/>
      <c r="AD138" s="64"/>
      <c r="AE138" s="64"/>
      <c r="AF138" s="64"/>
      <c r="AG138" s="64"/>
      <c r="AH138" s="64"/>
      <c r="AI138" s="64"/>
      <c r="AJ138" s="64"/>
      <c r="AK138" s="64"/>
      <c r="AL138" s="64"/>
      <c r="AM138" s="64"/>
      <c r="AN138" s="64"/>
      <c r="AO138" s="64"/>
      <c r="AP138" s="64"/>
      <c r="AQ138" s="64"/>
      <c r="AR138" s="64"/>
      <c r="AS138" s="64"/>
      <c r="AT138" s="64"/>
      <c r="AU138" s="64"/>
      <c r="AV138" s="64"/>
      <c r="AW138" s="64"/>
      <c r="AX138" s="64"/>
      <c r="AY138" s="64"/>
      <c r="AZ138" s="64"/>
      <c r="BA138" s="64"/>
      <c r="BB138" s="64"/>
      <c r="BC138" s="64"/>
      <c r="BD138" s="64"/>
      <c r="BE138" s="64"/>
      <c r="BF138" s="64"/>
      <c r="BG138" s="64"/>
      <c r="BH138" s="64"/>
      <c r="BI138" s="64"/>
      <c r="BJ138" s="64"/>
      <c r="BK138" s="64"/>
      <c r="BL138" s="64"/>
      <c r="BM138" s="64"/>
      <c r="BN138" s="64"/>
      <c r="BO138" s="64"/>
      <c r="BP138" s="64"/>
      <c r="BQ138" s="64"/>
      <c r="BR138" s="64"/>
      <c r="BS138" s="64"/>
      <c r="BT138" s="64"/>
      <c r="BU138" s="64"/>
      <c r="BV138" s="64"/>
      <c r="BW138" s="64"/>
      <c r="BX138" s="64"/>
      <c r="BY138" s="64"/>
      <c r="BZ138" s="64"/>
      <c r="CA138" s="64"/>
      <c r="CB138" s="64"/>
      <c r="CC138" s="64"/>
      <c r="CD138" s="64"/>
      <c r="CE138" s="64"/>
      <c r="CF138" s="64"/>
      <c r="CG138" s="64"/>
      <c r="CH138" s="64"/>
      <c r="CI138" s="64"/>
      <c r="CJ138" s="64"/>
      <c r="CK138" s="64"/>
      <c r="CL138" s="64"/>
      <c r="CM138" s="64"/>
      <c r="CN138" s="64"/>
      <c r="CO138" s="64"/>
      <c r="CP138" s="64"/>
      <c r="CQ138" s="64"/>
      <c r="CR138" s="64"/>
      <c r="CS138" s="64"/>
      <c r="CT138" s="64"/>
      <c r="CU138" s="64"/>
      <c r="CV138" s="64"/>
      <c r="CW138" s="64"/>
      <c r="CX138" s="64"/>
      <c r="CY138" s="64"/>
      <c r="CZ138" s="64"/>
      <c r="DA138" s="64"/>
      <c r="DB138" s="64"/>
      <c r="DC138" s="64"/>
      <c r="DD138" s="64"/>
      <c r="DE138" s="64"/>
      <c r="DF138" s="64"/>
      <c r="DG138" s="64"/>
      <c r="DH138" s="64"/>
      <c r="DI138" s="64"/>
      <c r="DJ138" s="64"/>
      <c r="DK138" s="64"/>
      <c r="DL138" s="64"/>
      <c r="DM138" s="64"/>
      <c r="DN138" s="64"/>
      <c r="DO138" s="64"/>
      <c r="DP138" s="64"/>
      <c r="DQ138" s="64"/>
      <c r="DR138" s="64"/>
      <c r="DS138" s="64"/>
      <c r="DT138" s="64"/>
      <c r="DU138" s="64"/>
      <c r="DV138" s="64"/>
      <c r="DW138" s="64"/>
      <c r="DX138" s="64"/>
      <c r="DY138" s="64"/>
      <c r="DZ138" s="64"/>
      <c r="EA138" s="64"/>
      <c r="EB138" s="64"/>
      <c r="EC138" s="64"/>
      <c r="ED138" s="64"/>
      <c r="EE138" s="64"/>
      <c r="EF138" s="64"/>
      <c r="EG138" s="64"/>
      <c r="EH138" s="64"/>
      <c r="EI138" s="64"/>
      <c r="EJ138" s="64"/>
      <c r="EK138" s="64"/>
      <c r="EL138" s="64"/>
      <c r="EM138" s="64"/>
      <c r="EN138" s="64"/>
      <c r="EO138" s="64"/>
      <c r="EP138" s="125"/>
    </row>
    <row r="139" spans="1:146" s="126" customFormat="1" ht="108.5" hidden="1" x14ac:dyDescent="0.35">
      <c r="A139" s="70">
        <v>26</v>
      </c>
      <c r="B139" s="70" t="s">
        <v>50</v>
      </c>
      <c r="C139" s="70">
        <v>3</v>
      </c>
      <c r="D139" s="71" t="s">
        <v>592</v>
      </c>
      <c r="E139" s="71" t="s">
        <v>1016</v>
      </c>
      <c r="F139" s="70" t="s">
        <v>70</v>
      </c>
      <c r="G139" s="72">
        <v>4</v>
      </c>
      <c r="H139" s="71" t="s">
        <v>357</v>
      </c>
      <c r="I139" s="61"/>
      <c r="J139" s="64"/>
      <c r="K139" s="64"/>
      <c r="L139" s="64"/>
      <c r="M139" s="64"/>
      <c r="N139" s="64"/>
      <c r="O139" s="64"/>
      <c r="P139" s="64"/>
      <c r="Q139" s="64"/>
      <c r="R139" s="64"/>
      <c r="S139" s="64"/>
      <c r="T139" s="64"/>
      <c r="U139" s="64"/>
      <c r="V139" s="64"/>
      <c r="W139" s="64"/>
      <c r="X139" s="64"/>
      <c r="Y139" s="64"/>
      <c r="Z139" s="64"/>
      <c r="AA139" s="64"/>
      <c r="AB139" s="64"/>
      <c r="AC139" s="64"/>
      <c r="AD139" s="64"/>
      <c r="AE139" s="64"/>
      <c r="AF139" s="64"/>
      <c r="AG139" s="64"/>
      <c r="AH139" s="64"/>
      <c r="AI139" s="64"/>
      <c r="AJ139" s="64"/>
      <c r="AK139" s="64"/>
      <c r="AL139" s="64"/>
      <c r="AM139" s="64"/>
      <c r="AN139" s="64"/>
      <c r="AO139" s="64"/>
      <c r="AP139" s="64"/>
      <c r="AQ139" s="64"/>
      <c r="AR139" s="64"/>
      <c r="AS139" s="64"/>
      <c r="AT139" s="64"/>
      <c r="AU139" s="64"/>
      <c r="AV139" s="64"/>
      <c r="AW139" s="64"/>
      <c r="AX139" s="64"/>
      <c r="AY139" s="64"/>
      <c r="AZ139" s="64"/>
      <c r="BA139" s="64"/>
      <c r="BB139" s="64"/>
      <c r="BC139" s="64"/>
      <c r="BD139" s="64"/>
      <c r="BE139" s="64"/>
      <c r="BF139" s="64"/>
      <c r="BG139" s="64"/>
      <c r="BH139" s="64"/>
      <c r="BI139" s="64"/>
      <c r="BJ139" s="64"/>
      <c r="BK139" s="64"/>
      <c r="BL139" s="64"/>
      <c r="BM139" s="64"/>
      <c r="BN139" s="64"/>
      <c r="BO139" s="64"/>
      <c r="BP139" s="64"/>
      <c r="BQ139" s="64"/>
      <c r="BR139" s="64"/>
      <c r="BS139" s="64"/>
      <c r="BT139" s="64"/>
      <c r="BU139" s="64"/>
      <c r="BV139" s="64"/>
      <c r="BW139" s="64"/>
      <c r="BX139" s="64"/>
      <c r="BY139" s="64"/>
      <c r="BZ139" s="64"/>
      <c r="CA139" s="64"/>
      <c r="CB139" s="64"/>
      <c r="CC139" s="64"/>
      <c r="CD139" s="64"/>
      <c r="CE139" s="64"/>
      <c r="CF139" s="64"/>
      <c r="CG139" s="64"/>
      <c r="CH139" s="64"/>
      <c r="CI139" s="64"/>
      <c r="CJ139" s="64"/>
      <c r="CK139" s="64"/>
      <c r="CL139" s="64"/>
      <c r="CM139" s="64"/>
      <c r="CN139" s="64"/>
      <c r="CO139" s="64"/>
      <c r="CP139" s="64"/>
      <c r="CQ139" s="64"/>
      <c r="CR139" s="64"/>
      <c r="CS139" s="64"/>
      <c r="CT139" s="64"/>
      <c r="CU139" s="64"/>
      <c r="CV139" s="64"/>
      <c r="CW139" s="64"/>
      <c r="CX139" s="64"/>
      <c r="CY139" s="64"/>
      <c r="CZ139" s="64"/>
      <c r="DA139" s="64"/>
      <c r="DB139" s="64"/>
      <c r="DC139" s="64"/>
      <c r="DD139" s="64"/>
      <c r="DE139" s="64"/>
      <c r="DF139" s="64"/>
      <c r="DG139" s="64"/>
      <c r="DH139" s="64"/>
      <c r="DI139" s="64"/>
      <c r="DJ139" s="64"/>
      <c r="DK139" s="64"/>
      <c r="DL139" s="64"/>
      <c r="DM139" s="64"/>
      <c r="DN139" s="64"/>
      <c r="DO139" s="64"/>
      <c r="DP139" s="64"/>
      <c r="DQ139" s="64"/>
      <c r="DR139" s="64"/>
      <c r="DS139" s="64"/>
      <c r="DT139" s="64"/>
      <c r="DU139" s="64"/>
      <c r="DV139" s="64"/>
      <c r="DW139" s="64"/>
      <c r="DX139" s="64"/>
      <c r="DY139" s="64"/>
      <c r="DZ139" s="64"/>
      <c r="EA139" s="64"/>
      <c r="EB139" s="64"/>
      <c r="EC139" s="64"/>
      <c r="ED139" s="64"/>
      <c r="EE139" s="64"/>
      <c r="EF139" s="64"/>
      <c r="EG139" s="64"/>
      <c r="EH139" s="64"/>
      <c r="EI139" s="64"/>
      <c r="EJ139" s="64"/>
      <c r="EK139" s="64"/>
      <c r="EL139" s="64"/>
      <c r="EM139" s="64"/>
      <c r="EN139" s="64"/>
      <c r="EO139" s="64"/>
      <c r="EP139" s="125"/>
    </row>
    <row r="140" spans="1:146" s="126" customFormat="1" ht="46.5" hidden="1" x14ac:dyDescent="0.35">
      <c r="A140" s="70">
        <v>26</v>
      </c>
      <c r="B140" s="70" t="s">
        <v>50</v>
      </c>
      <c r="C140" s="70">
        <v>3</v>
      </c>
      <c r="D140" s="71" t="s">
        <v>146</v>
      </c>
      <c r="E140" s="71" t="s">
        <v>1017</v>
      </c>
      <c r="F140" s="70" t="s">
        <v>70</v>
      </c>
      <c r="G140" s="72">
        <v>5</v>
      </c>
      <c r="H140" s="71" t="s">
        <v>1018</v>
      </c>
      <c r="I140" s="61"/>
      <c r="J140" s="64"/>
      <c r="K140" s="64"/>
      <c r="L140" s="64"/>
      <c r="M140" s="64"/>
      <c r="N140" s="64"/>
      <c r="O140" s="64"/>
      <c r="P140" s="64"/>
      <c r="Q140" s="64"/>
      <c r="R140" s="64"/>
      <c r="S140" s="64"/>
      <c r="T140" s="64"/>
      <c r="U140" s="64"/>
      <c r="V140" s="64"/>
      <c r="W140" s="64"/>
      <c r="X140" s="64"/>
      <c r="Y140" s="64"/>
      <c r="Z140" s="64"/>
      <c r="AA140" s="64"/>
      <c r="AB140" s="64"/>
      <c r="AC140" s="64"/>
      <c r="AD140" s="64"/>
      <c r="AE140" s="64"/>
      <c r="AF140" s="64"/>
      <c r="AG140" s="64"/>
      <c r="AH140" s="64"/>
      <c r="AI140" s="64"/>
      <c r="AJ140" s="64"/>
      <c r="AK140" s="64"/>
      <c r="AL140" s="64"/>
      <c r="AM140" s="64"/>
      <c r="AN140" s="64"/>
      <c r="AO140" s="64"/>
      <c r="AP140" s="64"/>
      <c r="AQ140" s="64"/>
      <c r="AR140" s="64"/>
      <c r="AS140" s="64"/>
      <c r="AT140" s="64"/>
      <c r="AU140" s="64"/>
      <c r="AV140" s="64"/>
      <c r="AW140" s="64"/>
      <c r="AX140" s="64"/>
      <c r="AY140" s="64"/>
      <c r="AZ140" s="64"/>
      <c r="BA140" s="64"/>
      <c r="BB140" s="64"/>
      <c r="BC140" s="64"/>
      <c r="BD140" s="64"/>
      <c r="BE140" s="64"/>
      <c r="BF140" s="64"/>
      <c r="BG140" s="64"/>
      <c r="BH140" s="64"/>
      <c r="BI140" s="64"/>
      <c r="BJ140" s="64"/>
      <c r="BK140" s="64"/>
      <c r="BL140" s="64"/>
      <c r="BM140" s="64"/>
      <c r="BN140" s="64"/>
      <c r="BO140" s="64"/>
      <c r="BP140" s="64"/>
      <c r="BQ140" s="64"/>
      <c r="BR140" s="64"/>
      <c r="BS140" s="64"/>
      <c r="BT140" s="64"/>
      <c r="BU140" s="64"/>
      <c r="BV140" s="64"/>
      <c r="BW140" s="64"/>
      <c r="BX140" s="64"/>
      <c r="BY140" s="64"/>
      <c r="BZ140" s="64"/>
      <c r="CA140" s="64"/>
      <c r="CB140" s="64"/>
      <c r="CC140" s="64"/>
      <c r="CD140" s="64"/>
      <c r="CE140" s="64"/>
      <c r="CF140" s="64"/>
      <c r="CG140" s="64"/>
      <c r="CH140" s="64"/>
      <c r="CI140" s="64"/>
      <c r="CJ140" s="64"/>
      <c r="CK140" s="64"/>
      <c r="CL140" s="64"/>
      <c r="CM140" s="64"/>
      <c r="CN140" s="64"/>
      <c r="CO140" s="64"/>
      <c r="CP140" s="64"/>
      <c r="CQ140" s="64"/>
      <c r="CR140" s="64"/>
      <c r="CS140" s="64"/>
      <c r="CT140" s="64"/>
      <c r="CU140" s="64"/>
      <c r="CV140" s="64"/>
      <c r="CW140" s="64"/>
      <c r="CX140" s="64"/>
      <c r="CY140" s="64"/>
      <c r="CZ140" s="64"/>
      <c r="DA140" s="64"/>
      <c r="DB140" s="64"/>
      <c r="DC140" s="64"/>
      <c r="DD140" s="64"/>
      <c r="DE140" s="64"/>
      <c r="DF140" s="64"/>
      <c r="DG140" s="64"/>
      <c r="DH140" s="64"/>
      <c r="DI140" s="64"/>
      <c r="DJ140" s="64"/>
      <c r="DK140" s="64"/>
      <c r="DL140" s="64"/>
      <c r="DM140" s="64"/>
      <c r="DN140" s="64"/>
      <c r="DO140" s="64"/>
      <c r="DP140" s="64"/>
      <c r="DQ140" s="64"/>
      <c r="DR140" s="64"/>
      <c r="DS140" s="64"/>
      <c r="DT140" s="64"/>
      <c r="DU140" s="64"/>
      <c r="DV140" s="64"/>
      <c r="DW140" s="64"/>
      <c r="DX140" s="64"/>
      <c r="DY140" s="64"/>
      <c r="DZ140" s="64"/>
      <c r="EA140" s="64"/>
      <c r="EB140" s="64"/>
      <c r="EC140" s="64"/>
      <c r="ED140" s="64"/>
      <c r="EE140" s="64"/>
      <c r="EF140" s="64"/>
      <c r="EG140" s="64"/>
      <c r="EH140" s="64"/>
      <c r="EI140" s="64"/>
      <c r="EJ140" s="64"/>
      <c r="EK140" s="64"/>
      <c r="EL140" s="64"/>
      <c r="EM140" s="64"/>
      <c r="EN140" s="64"/>
      <c r="EO140" s="64"/>
      <c r="EP140" s="125"/>
    </row>
    <row r="141" spans="1:146" s="126" customFormat="1" ht="124" hidden="1" x14ac:dyDescent="0.35">
      <c r="A141" s="70">
        <v>26</v>
      </c>
      <c r="B141" s="70" t="s">
        <v>50</v>
      </c>
      <c r="C141" s="70">
        <v>3</v>
      </c>
      <c r="D141" s="71" t="s">
        <v>1</v>
      </c>
      <c r="E141" s="71" t="s">
        <v>1019</v>
      </c>
      <c r="F141" s="70" t="s">
        <v>82</v>
      </c>
      <c r="G141" s="72">
        <v>78</v>
      </c>
      <c r="H141" s="71" t="s">
        <v>345</v>
      </c>
      <c r="I141" s="61"/>
      <c r="J141" s="64"/>
      <c r="K141" s="64"/>
      <c r="L141" s="64"/>
      <c r="M141" s="64"/>
      <c r="N141" s="64"/>
      <c r="O141" s="64"/>
      <c r="P141" s="64"/>
      <c r="Q141" s="64"/>
      <c r="R141" s="64"/>
      <c r="S141" s="64"/>
      <c r="T141" s="64"/>
      <c r="U141" s="64"/>
      <c r="V141" s="64"/>
      <c r="W141" s="64"/>
      <c r="X141" s="64"/>
      <c r="Y141" s="64"/>
      <c r="Z141" s="64"/>
      <c r="AA141" s="64"/>
      <c r="AB141" s="64"/>
      <c r="AC141" s="64"/>
      <c r="AD141" s="64"/>
      <c r="AE141" s="64"/>
      <c r="AF141" s="64"/>
      <c r="AG141" s="64"/>
      <c r="AH141" s="64"/>
      <c r="AI141" s="64"/>
      <c r="AJ141" s="64"/>
      <c r="AK141" s="64"/>
      <c r="AL141" s="64"/>
      <c r="AM141" s="64"/>
      <c r="AN141" s="64"/>
      <c r="AO141" s="64"/>
      <c r="AP141" s="64"/>
      <c r="AQ141" s="64"/>
      <c r="AR141" s="64"/>
      <c r="AS141" s="64"/>
      <c r="AT141" s="64"/>
      <c r="AU141" s="64"/>
      <c r="AV141" s="64"/>
      <c r="AW141" s="64"/>
      <c r="AX141" s="64"/>
      <c r="AY141" s="64"/>
      <c r="AZ141" s="64"/>
      <c r="BA141" s="64"/>
      <c r="BB141" s="64"/>
      <c r="BC141" s="64"/>
      <c r="BD141" s="64"/>
      <c r="BE141" s="64"/>
      <c r="BF141" s="64"/>
      <c r="BG141" s="64"/>
      <c r="BH141" s="64"/>
      <c r="BI141" s="64"/>
      <c r="BJ141" s="64"/>
      <c r="BK141" s="64"/>
      <c r="BL141" s="64"/>
      <c r="BM141" s="64"/>
      <c r="BN141" s="64"/>
      <c r="BO141" s="64"/>
      <c r="BP141" s="64"/>
      <c r="BQ141" s="64"/>
      <c r="BR141" s="64"/>
      <c r="BS141" s="64"/>
      <c r="BT141" s="64"/>
      <c r="BU141" s="64"/>
      <c r="BV141" s="64"/>
      <c r="BW141" s="64"/>
      <c r="BX141" s="64"/>
      <c r="BY141" s="64"/>
      <c r="BZ141" s="64"/>
      <c r="CA141" s="64"/>
      <c r="CB141" s="64"/>
      <c r="CC141" s="64"/>
      <c r="CD141" s="64"/>
      <c r="CE141" s="64"/>
      <c r="CF141" s="64"/>
      <c r="CG141" s="64"/>
      <c r="CH141" s="64"/>
      <c r="CI141" s="64"/>
      <c r="CJ141" s="64"/>
      <c r="CK141" s="64"/>
      <c r="CL141" s="64"/>
      <c r="CM141" s="64"/>
      <c r="CN141" s="64"/>
      <c r="CO141" s="64"/>
      <c r="CP141" s="64"/>
      <c r="CQ141" s="64"/>
      <c r="CR141" s="64"/>
      <c r="CS141" s="64"/>
      <c r="CT141" s="64"/>
      <c r="CU141" s="64"/>
      <c r="CV141" s="64"/>
      <c r="CW141" s="64"/>
      <c r="CX141" s="64"/>
      <c r="CY141" s="64"/>
      <c r="CZ141" s="64"/>
      <c r="DA141" s="64"/>
      <c r="DB141" s="64"/>
      <c r="DC141" s="64"/>
      <c r="DD141" s="64"/>
      <c r="DE141" s="64"/>
      <c r="DF141" s="64"/>
      <c r="DG141" s="64"/>
      <c r="DH141" s="64"/>
      <c r="DI141" s="64"/>
      <c r="DJ141" s="64"/>
      <c r="DK141" s="64"/>
      <c r="DL141" s="64"/>
      <c r="DM141" s="64"/>
      <c r="DN141" s="64"/>
      <c r="DO141" s="64"/>
      <c r="DP141" s="64"/>
      <c r="DQ141" s="64"/>
      <c r="DR141" s="64"/>
      <c r="DS141" s="64"/>
      <c r="DT141" s="64"/>
      <c r="DU141" s="64"/>
      <c r="DV141" s="64"/>
      <c r="DW141" s="64"/>
      <c r="DX141" s="64"/>
      <c r="DY141" s="64"/>
      <c r="DZ141" s="64"/>
      <c r="EA141" s="64"/>
      <c r="EB141" s="64"/>
      <c r="EC141" s="64"/>
      <c r="ED141" s="64"/>
      <c r="EE141" s="64"/>
      <c r="EF141" s="64"/>
      <c r="EG141" s="64"/>
      <c r="EH141" s="64"/>
      <c r="EI141" s="64"/>
      <c r="EJ141" s="64"/>
      <c r="EK141" s="64"/>
      <c r="EL141" s="64"/>
      <c r="EM141" s="64"/>
      <c r="EN141" s="64"/>
      <c r="EO141" s="64"/>
      <c r="EP141" s="125"/>
    </row>
    <row r="142" spans="1:146" s="126" customFormat="1" ht="124" hidden="1" x14ac:dyDescent="0.35">
      <c r="A142" s="70">
        <v>26</v>
      </c>
      <c r="B142" s="70" t="s">
        <v>50</v>
      </c>
      <c r="C142" s="70">
        <v>3</v>
      </c>
      <c r="D142" s="71" t="s">
        <v>1</v>
      </c>
      <c r="E142" s="71" t="s">
        <v>1020</v>
      </c>
      <c r="F142" s="70" t="s">
        <v>82</v>
      </c>
      <c r="G142" s="72">
        <v>87</v>
      </c>
      <c r="H142" s="71" t="s">
        <v>345</v>
      </c>
      <c r="I142" s="61"/>
      <c r="J142" s="64"/>
      <c r="K142" s="64"/>
      <c r="L142" s="64"/>
      <c r="M142" s="64"/>
      <c r="N142" s="64"/>
      <c r="O142" s="64"/>
      <c r="P142" s="64"/>
      <c r="Q142" s="64"/>
      <c r="R142" s="64"/>
      <c r="S142" s="64"/>
      <c r="T142" s="64"/>
      <c r="U142" s="64"/>
      <c r="V142" s="64"/>
      <c r="W142" s="64"/>
      <c r="X142" s="64"/>
      <c r="Y142" s="64"/>
      <c r="Z142" s="64"/>
      <c r="AA142" s="64"/>
      <c r="AB142" s="64"/>
      <c r="AC142" s="64"/>
      <c r="AD142" s="64"/>
      <c r="AE142" s="64"/>
      <c r="AF142" s="64"/>
      <c r="AG142" s="64"/>
      <c r="AH142" s="64"/>
      <c r="AI142" s="64"/>
      <c r="AJ142" s="64"/>
      <c r="AK142" s="64"/>
      <c r="AL142" s="64"/>
      <c r="AM142" s="64"/>
      <c r="AN142" s="64"/>
      <c r="AO142" s="64"/>
      <c r="AP142" s="64"/>
      <c r="AQ142" s="64"/>
      <c r="AR142" s="64"/>
      <c r="AS142" s="64"/>
      <c r="AT142" s="64"/>
      <c r="AU142" s="64"/>
      <c r="AV142" s="64"/>
      <c r="AW142" s="64"/>
      <c r="AX142" s="64"/>
      <c r="AY142" s="64"/>
      <c r="AZ142" s="64"/>
      <c r="BA142" s="64"/>
      <c r="BB142" s="64"/>
      <c r="BC142" s="64"/>
      <c r="BD142" s="64"/>
      <c r="BE142" s="64"/>
      <c r="BF142" s="64"/>
      <c r="BG142" s="64"/>
      <c r="BH142" s="64"/>
      <c r="BI142" s="64"/>
      <c r="BJ142" s="64"/>
      <c r="BK142" s="64"/>
      <c r="BL142" s="64"/>
      <c r="BM142" s="64"/>
      <c r="BN142" s="64"/>
      <c r="BO142" s="64"/>
      <c r="BP142" s="64"/>
      <c r="BQ142" s="64"/>
      <c r="BR142" s="64"/>
      <c r="BS142" s="64"/>
      <c r="BT142" s="64"/>
      <c r="BU142" s="64"/>
      <c r="BV142" s="64"/>
      <c r="BW142" s="64"/>
      <c r="BX142" s="64"/>
      <c r="BY142" s="64"/>
      <c r="BZ142" s="64"/>
      <c r="CA142" s="64"/>
      <c r="CB142" s="64"/>
      <c r="CC142" s="64"/>
      <c r="CD142" s="64"/>
      <c r="CE142" s="64"/>
      <c r="CF142" s="64"/>
      <c r="CG142" s="64"/>
      <c r="CH142" s="64"/>
      <c r="CI142" s="64"/>
      <c r="CJ142" s="64"/>
      <c r="CK142" s="64"/>
      <c r="CL142" s="64"/>
      <c r="CM142" s="64"/>
      <c r="CN142" s="64"/>
      <c r="CO142" s="64"/>
      <c r="CP142" s="64"/>
      <c r="CQ142" s="64"/>
      <c r="CR142" s="64"/>
      <c r="CS142" s="64"/>
      <c r="CT142" s="64"/>
      <c r="CU142" s="64"/>
      <c r="CV142" s="64"/>
      <c r="CW142" s="64"/>
      <c r="CX142" s="64"/>
      <c r="CY142" s="64"/>
      <c r="CZ142" s="64"/>
      <c r="DA142" s="64"/>
      <c r="DB142" s="64"/>
      <c r="DC142" s="64"/>
      <c r="DD142" s="64"/>
      <c r="DE142" s="64"/>
      <c r="DF142" s="64"/>
      <c r="DG142" s="64"/>
      <c r="DH142" s="64"/>
      <c r="DI142" s="64"/>
      <c r="DJ142" s="64"/>
      <c r="DK142" s="64"/>
      <c r="DL142" s="64"/>
      <c r="DM142" s="64"/>
      <c r="DN142" s="64"/>
      <c r="DO142" s="64"/>
      <c r="DP142" s="64"/>
      <c r="DQ142" s="64"/>
      <c r="DR142" s="64"/>
      <c r="DS142" s="64"/>
      <c r="DT142" s="64"/>
      <c r="DU142" s="64"/>
      <c r="DV142" s="64"/>
      <c r="DW142" s="64"/>
      <c r="DX142" s="64"/>
      <c r="DY142" s="64"/>
      <c r="DZ142" s="64"/>
      <c r="EA142" s="64"/>
      <c r="EB142" s="64"/>
      <c r="EC142" s="64"/>
      <c r="ED142" s="64"/>
      <c r="EE142" s="64"/>
      <c r="EF142" s="64"/>
      <c r="EG142" s="64"/>
      <c r="EH142" s="64"/>
      <c r="EI142" s="64"/>
      <c r="EJ142" s="64"/>
      <c r="EK142" s="64"/>
      <c r="EL142" s="64"/>
      <c r="EM142" s="64"/>
      <c r="EN142" s="64"/>
      <c r="EO142" s="64"/>
      <c r="EP142" s="125"/>
    </row>
    <row r="143" spans="1:146" s="126" customFormat="1" ht="124" hidden="1" x14ac:dyDescent="0.35">
      <c r="A143" s="70">
        <v>26</v>
      </c>
      <c r="B143" s="70" t="s">
        <v>50</v>
      </c>
      <c r="C143" s="70">
        <v>3</v>
      </c>
      <c r="D143" s="71" t="s">
        <v>1</v>
      </c>
      <c r="E143" s="71" t="s">
        <v>1021</v>
      </c>
      <c r="F143" s="70" t="s">
        <v>82</v>
      </c>
      <c r="G143" s="72">
        <v>62</v>
      </c>
      <c r="H143" s="71" t="s">
        <v>345</v>
      </c>
      <c r="I143" s="61"/>
      <c r="J143" s="64"/>
      <c r="K143" s="64"/>
      <c r="L143" s="64"/>
      <c r="M143" s="64"/>
      <c r="N143" s="64"/>
      <c r="O143" s="64"/>
      <c r="P143" s="64"/>
      <c r="Q143" s="64"/>
      <c r="R143" s="64"/>
      <c r="S143" s="64"/>
      <c r="T143" s="64"/>
      <c r="U143" s="64"/>
      <c r="V143" s="64"/>
      <c r="W143" s="64"/>
      <c r="X143" s="64"/>
      <c r="Y143" s="64"/>
      <c r="Z143" s="64"/>
      <c r="AA143" s="64"/>
      <c r="AB143" s="64"/>
      <c r="AC143" s="64"/>
      <c r="AD143" s="64"/>
      <c r="AE143" s="64"/>
      <c r="AF143" s="64"/>
      <c r="AG143" s="64"/>
      <c r="AH143" s="64"/>
      <c r="AI143" s="64"/>
      <c r="AJ143" s="64"/>
      <c r="AK143" s="64"/>
      <c r="AL143" s="64"/>
      <c r="AM143" s="64"/>
      <c r="AN143" s="64"/>
      <c r="AO143" s="64"/>
      <c r="AP143" s="64"/>
      <c r="AQ143" s="64"/>
      <c r="AR143" s="64"/>
      <c r="AS143" s="64"/>
      <c r="AT143" s="64"/>
      <c r="AU143" s="64"/>
      <c r="AV143" s="64"/>
      <c r="AW143" s="64"/>
      <c r="AX143" s="64"/>
      <c r="AY143" s="64"/>
      <c r="AZ143" s="64"/>
      <c r="BA143" s="64"/>
      <c r="BB143" s="64"/>
      <c r="BC143" s="64"/>
      <c r="BD143" s="64"/>
      <c r="BE143" s="64"/>
      <c r="BF143" s="64"/>
      <c r="BG143" s="64"/>
      <c r="BH143" s="64"/>
      <c r="BI143" s="64"/>
      <c r="BJ143" s="64"/>
      <c r="BK143" s="64"/>
      <c r="BL143" s="64"/>
      <c r="BM143" s="64"/>
      <c r="BN143" s="64"/>
      <c r="BO143" s="64"/>
      <c r="BP143" s="64"/>
      <c r="BQ143" s="64"/>
      <c r="BR143" s="64"/>
      <c r="BS143" s="64"/>
      <c r="BT143" s="64"/>
      <c r="BU143" s="64"/>
      <c r="BV143" s="64"/>
      <c r="BW143" s="64"/>
      <c r="BX143" s="64"/>
      <c r="BY143" s="64"/>
      <c r="BZ143" s="64"/>
      <c r="CA143" s="64"/>
      <c r="CB143" s="64"/>
      <c r="CC143" s="64"/>
      <c r="CD143" s="64"/>
      <c r="CE143" s="64"/>
      <c r="CF143" s="64"/>
      <c r="CG143" s="64"/>
      <c r="CH143" s="64"/>
      <c r="CI143" s="64"/>
      <c r="CJ143" s="64"/>
      <c r="CK143" s="64"/>
      <c r="CL143" s="64"/>
      <c r="CM143" s="64"/>
      <c r="CN143" s="64"/>
      <c r="CO143" s="64"/>
      <c r="CP143" s="64"/>
      <c r="CQ143" s="64"/>
      <c r="CR143" s="64"/>
      <c r="CS143" s="64"/>
      <c r="CT143" s="64"/>
      <c r="CU143" s="64"/>
      <c r="CV143" s="64"/>
      <c r="CW143" s="64"/>
      <c r="CX143" s="64"/>
      <c r="CY143" s="64"/>
      <c r="CZ143" s="64"/>
      <c r="DA143" s="64"/>
      <c r="DB143" s="64"/>
      <c r="DC143" s="64"/>
      <c r="DD143" s="64"/>
      <c r="DE143" s="64"/>
      <c r="DF143" s="64"/>
      <c r="DG143" s="64"/>
      <c r="DH143" s="64"/>
      <c r="DI143" s="64"/>
      <c r="DJ143" s="64"/>
      <c r="DK143" s="64"/>
      <c r="DL143" s="64"/>
      <c r="DM143" s="64"/>
      <c r="DN143" s="64"/>
      <c r="DO143" s="64"/>
      <c r="DP143" s="64"/>
      <c r="DQ143" s="64"/>
      <c r="DR143" s="64"/>
      <c r="DS143" s="64"/>
      <c r="DT143" s="64"/>
      <c r="DU143" s="64"/>
      <c r="DV143" s="64"/>
      <c r="DW143" s="64"/>
      <c r="DX143" s="64"/>
      <c r="DY143" s="64"/>
      <c r="DZ143" s="64"/>
      <c r="EA143" s="64"/>
      <c r="EB143" s="64"/>
      <c r="EC143" s="64"/>
      <c r="ED143" s="64"/>
      <c r="EE143" s="64"/>
      <c r="EF143" s="64"/>
      <c r="EG143" s="64"/>
      <c r="EH143" s="64"/>
      <c r="EI143" s="64"/>
      <c r="EJ143" s="64"/>
      <c r="EK143" s="64"/>
      <c r="EL143" s="64"/>
      <c r="EM143" s="64"/>
      <c r="EN143" s="64"/>
      <c r="EO143" s="64"/>
      <c r="EP143" s="125"/>
    </row>
    <row r="144" spans="1:146" s="126" customFormat="1" ht="124" hidden="1" x14ac:dyDescent="0.35">
      <c r="A144" s="70">
        <v>26</v>
      </c>
      <c r="B144" s="70" t="s">
        <v>50</v>
      </c>
      <c r="C144" s="70">
        <v>3</v>
      </c>
      <c r="D144" s="71" t="s">
        <v>1</v>
      </c>
      <c r="E144" s="71" t="s">
        <v>1022</v>
      </c>
      <c r="F144" s="70" t="s">
        <v>82</v>
      </c>
      <c r="G144" s="72">
        <v>15</v>
      </c>
      <c r="H144" s="71" t="s">
        <v>345</v>
      </c>
      <c r="I144" s="61"/>
      <c r="J144" s="64"/>
      <c r="K144" s="64"/>
      <c r="L144" s="64"/>
      <c r="M144" s="64"/>
      <c r="N144" s="64"/>
      <c r="O144" s="64"/>
      <c r="P144" s="64"/>
      <c r="Q144" s="64"/>
      <c r="R144" s="64"/>
      <c r="S144" s="64"/>
      <c r="T144" s="64"/>
      <c r="U144" s="64"/>
      <c r="V144" s="64"/>
      <c r="W144" s="64"/>
      <c r="X144" s="64"/>
      <c r="Y144" s="64"/>
      <c r="Z144" s="64"/>
      <c r="AA144" s="64"/>
      <c r="AB144" s="64"/>
      <c r="AC144" s="64"/>
      <c r="AD144" s="64"/>
      <c r="AE144" s="64"/>
      <c r="AF144" s="64"/>
      <c r="AG144" s="64"/>
      <c r="AH144" s="64"/>
      <c r="AI144" s="64"/>
      <c r="AJ144" s="64"/>
      <c r="AK144" s="64"/>
      <c r="AL144" s="64"/>
      <c r="AM144" s="64"/>
      <c r="AN144" s="64"/>
      <c r="AO144" s="64"/>
      <c r="AP144" s="64"/>
      <c r="AQ144" s="64"/>
      <c r="AR144" s="64"/>
      <c r="AS144" s="64"/>
      <c r="AT144" s="64"/>
      <c r="AU144" s="64"/>
      <c r="AV144" s="64"/>
      <c r="AW144" s="64"/>
      <c r="AX144" s="64"/>
      <c r="AY144" s="64"/>
      <c r="AZ144" s="64"/>
      <c r="BA144" s="64"/>
      <c r="BB144" s="64"/>
      <c r="BC144" s="64"/>
      <c r="BD144" s="64"/>
      <c r="BE144" s="64"/>
      <c r="BF144" s="64"/>
      <c r="BG144" s="64"/>
      <c r="BH144" s="64"/>
      <c r="BI144" s="64"/>
      <c r="BJ144" s="64"/>
      <c r="BK144" s="64"/>
      <c r="BL144" s="64"/>
      <c r="BM144" s="64"/>
      <c r="BN144" s="64"/>
      <c r="BO144" s="64"/>
      <c r="BP144" s="64"/>
      <c r="BQ144" s="64"/>
      <c r="BR144" s="64"/>
      <c r="BS144" s="64"/>
      <c r="BT144" s="64"/>
      <c r="BU144" s="64"/>
      <c r="BV144" s="64"/>
      <c r="BW144" s="64"/>
      <c r="BX144" s="64"/>
      <c r="BY144" s="64"/>
      <c r="BZ144" s="64"/>
      <c r="CA144" s="64"/>
      <c r="CB144" s="64"/>
      <c r="CC144" s="64"/>
      <c r="CD144" s="64"/>
      <c r="CE144" s="64"/>
      <c r="CF144" s="64"/>
      <c r="CG144" s="64"/>
      <c r="CH144" s="64"/>
      <c r="CI144" s="64"/>
      <c r="CJ144" s="64"/>
      <c r="CK144" s="64"/>
      <c r="CL144" s="64"/>
      <c r="CM144" s="64"/>
      <c r="CN144" s="64"/>
      <c r="CO144" s="64"/>
      <c r="CP144" s="64"/>
      <c r="CQ144" s="64"/>
      <c r="CR144" s="64"/>
      <c r="CS144" s="64"/>
      <c r="CT144" s="64"/>
      <c r="CU144" s="64"/>
      <c r="CV144" s="64"/>
      <c r="CW144" s="64"/>
      <c r="CX144" s="64"/>
      <c r="CY144" s="64"/>
      <c r="CZ144" s="64"/>
      <c r="DA144" s="64"/>
      <c r="DB144" s="64"/>
      <c r="DC144" s="64"/>
      <c r="DD144" s="64"/>
      <c r="DE144" s="64"/>
      <c r="DF144" s="64"/>
      <c r="DG144" s="64"/>
      <c r="DH144" s="64"/>
      <c r="DI144" s="64"/>
      <c r="DJ144" s="64"/>
      <c r="DK144" s="64"/>
      <c r="DL144" s="64"/>
      <c r="DM144" s="64"/>
      <c r="DN144" s="64"/>
      <c r="DO144" s="64"/>
      <c r="DP144" s="64"/>
      <c r="DQ144" s="64"/>
      <c r="DR144" s="64"/>
      <c r="DS144" s="64"/>
      <c r="DT144" s="64"/>
      <c r="DU144" s="64"/>
      <c r="DV144" s="64"/>
      <c r="DW144" s="64"/>
      <c r="DX144" s="64"/>
      <c r="DY144" s="64"/>
      <c r="DZ144" s="64"/>
      <c r="EA144" s="64"/>
      <c r="EB144" s="64"/>
      <c r="EC144" s="64"/>
      <c r="ED144" s="64"/>
      <c r="EE144" s="64"/>
      <c r="EF144" s="64"/>
      <c r="EG144" s="64"/>
      <c r="EH144" s="64"/>
      <c r="EI144" s="64"/>
      <c r="EJ144" s="64"/>
      <c r="EK144" s="64"/>
      <c r="EL144" s="64"/>
      <c r="EM144" s="64"/>
      <c r="EN144" s="64"/>
      <c r="EO144" s="64"/>
      <c r="EP144" s="125"/>
    </row>
    <row r="145" spans="1:147" s="126" customFormat="1" ht="124" hidden="1" x14ac:dyDescent="0.35">
      <c r="A145" s="70">
        <v>26</v>
      </c>
      <c r="B145" s="70" t="s">
        <v>50</v>
      </c>
      <c r="C145" s="70">
        <v>3</v>
      </c>
      <c r="D145" s="71" t="s">
        <v>1</v>
      </c>
      <c r="E145" s="71" t="s">
        <v>1023</v>
      </c>
      <c r="F145" s="70" t="s">
        <v>82</v>
      </c>
      <c r="G145" s="72">
        <v>167</v>
      </c>
      <c r="H145" s="71" t="s">
        <v>345</v>
      </c>
      <c r="I145" s="61"/>
      <c r="J145" s="64"/>
      <c r="K145" s="64"/>
      <c r="L145" s="64"/>
      <c r="M145" s="64"/>
      <c r="N145" s="64"/>
      <c r="O145" s="64"/>
      <c r="P145" s="64"/>
      <c r="Q145" s="64"/>
      <c r="R145" s="64"/>
      <c r="S145" s="64"/>
      <c r="T145" s="64"/>
      <c r="U145" s="64"/>
      <c r="V145" s="64"/>
      <c r="W145" s="64"/>
      <c r="X145" s="64"/>
      <c r="Y145" s="64"/>
      <c r="Z145" s="64"/>
      <c r="AA145" s="64"/>
      <c r="AB145" s="64"/>
      <c r="AC145" s="64"/>
      <c r="AD145" s="64"/>
      <c r="AE145" s="64"/>
      <c r="AF145" s="64"/>
      <c r="AG145" s="64"/>
      <c r="AH145" s="64"/>
      <c r="AI145" s="64"/>
      <c r="AJ145" s="64"/>
      <c r="AK145" s="64"/>
      <c r="AL145" s="64"/>
      <c r="AM145" s="64"/>
      <c r="AN145" s="64"/>
      <c r="AO145" s="64"/>
      <c r="AP145" s="64"/>
      <c r="AQ145" s="64"/>
      <c r="AR145" s="64"/>
      <c r="AS145" s="64"/>
      <c r="AT145" s="64"/>
      <c r="AU145" s="64"/>
      <c r="AV145" s="64"/>
      <c r="AW145" s="64"/>
      <c r="AX145" s="64"/>
      <c r="AY145" s="64"/>
      <c r="AZ145" s="64"/>
      <c r="BA145" s="64"/>
      <c r="BB145" s="64"/>
      <c r="BC145" s="64"/>
      <c r="BD145" s="64"/>
      <c r="BE145" s="64"/>
      <c r="BF145" s="64"/>
      <c r="BG145" s="64"/>
      <c r="BH145" s="64"/>
      <c r="BI145" s="64"/>
      <c r="BJ145" s="64"/>
      <c r="BK145" s="64"/>
      <c r="BL145" s="64"/>
      <c r="BM145" s="64"/>
      <c r="BN145" s="64"/>
      <c r="BO145" s="64"/>
      <c r="BP145" s="64"/>
      <c r="BQ145" s="64"/>
      <c r="BR145" s="64"/>
      <c r="BS145" s="64"/>
      <c r="BT145" s="64"/>
      <c r="BU145" s="64"/>
      <c r="BV145" s="64"/>
      <c r="BW145" s="64"/>
      <c r="BX145" s="64"/>
      <c r="BY145" s="64"/>
      <c r="BZ145" s="64"/>
      <c r="CA145" s="64"/>
      <c r="CB145" s="64"/>
      <c r="CC145" s="64"/>
      <c r="CD145" s="64"/>
      <c r="CE145" s="64"/>
      <c r="CF145" s="64"/>
      <c r="CG145" s="64"/>
      <c r="CH145" s="64"/>
      <c r="CI145" s="64"/>
      <c r="CJ145" s="64"/>
      <c r="CK145" s="64"/>
      <c r="CL145" s="64"/>
      <c r="CM145" s="64"/>
      <c r="CN145" s="64"/>
      <c r="CO145" s="64"/>
      <c r="CP145" s="64"/>
      <c r="CQ145" s="64"/>
      <c r="CR145" s="64"/>
      <c r="CS145" s="64"/>
      <c r="CT145" s="64"/>
      <c r="CU145" s="64"/>
      <c r="CV145" s="64"/>
      <c r="CW145" s="64"/>
      <c r="CX145" s="64"/>
      <c r="CY145" s="64"/>
      <c r="CZ145" s="64"/>
      <c r="DA145" s="64"/>
      <c r="DB145" s="64"/>
      <c r="DC145" s="64"/>
      <c r="DD145" s="64"/>
      <c r="DE145" s="64"/>
      <c r="DF145" s="64"/>
      <c r="DG145" s="64"/>
      <c r="DH145" s="64"/>
      <c r="DI145" s="64"/>
      <c r="DJ145" s="64"/>
      <c r="DK145" s="64"/>
      <c r="DL145" s="64"/>
      <c r="DM145" s="64"/>
      <c r="DN145" s="64"/>
      <c r="DO145" s="64"/>
      <c r="DP145" s="64"/>
      <c r="DQ145" s="64"/>
      <c r="DR145" s="64"/>
      <c r="DS145" s="64"/>
      <c r="DT145" s="64"/>
      <c r="DU145" s="64"/>
      <c r="DV145" s="64"/>
      <c r="DW145" s="64"/>
      <c r="DX145" s="64"/>
      <c r="DY145" s="64"/>
      <c r="DZ145" s="64"/>
      <c r="EA145" s="64"/>
      <c r="EB145" s="64"/>
      <c r="EC145" s="64"/>
      <c r="ED145" s="64"/>
      <c r="EE145" s="64"/>
      <c r="EF145" s="64"/>
      <c r="EG145" s="64"/>
      <c r="EH145" s="64"/>
      <c r="EI145" s="64"/>
      <c r="EJ145" s="64"/>
      <c r="EK145" s="64"/>
      <c r="EL145" s="64"/>
      <c r="EM145" s="64"/>
      <c r="EN145" s="64"/>
      <c r="EO145" s="64"/>
      <c r="EP145" s="125"/>
    </row>
    <row r="146" spans="1:147" s="126" customFormat="1" ht="124" hidden="1" x14ac:dyDescent="0.35">
      <c r="A146" s="70">
        <v>26</v>
      </c>
      <c r="B146" s="70" t="s">
        <v>50</v>
      </c>
      <c r="C146" s="70">
        <v>3</v>
      </c>
      <c r="D146" s="71" t="s">
        <v>1</v>
      </c>
      <c r="E146" s="71" t="s">
        <v>1024</v>
      </c>
      <c r="F146" s="70" t="s">
        <v>82</v>
      </c>
      <c r="G146" s="72">
        <v>130</v>
      </c>
      <c r="H146" s="71" t="s">
        <v>345</v>
      </c>
      <c r="I146" s="61"/>
      <c r="J146" s="64"/>
      <c r="K146" s="64"/>
      <c r="L146" s="64"/>
      <c r="M146" s="64"/>
      <c r="N146" s="64"/>
      <c r="O146" s="64"/>
      <c r="P146" s="64"/>
      <c r="Q146" s="64"/>
      <c r="R146" s="64"/>
      <c r="S146" s="64"/>
      <c r="T146" s="64"/>
      <c r="U146" s="64"/>
      <c r="V146" s="64"/>
      <c r="W146" s="64"/>
      <c r="X146" s="64"/>
      <c r="Y146" s="64"/>
      <c r="Z146" s="64"/>
      <c r="AA146" s="64"/>
      <c r="AB146" s="64"/>
      <c r="AC146" s="64"/>
      <c r="AD146" s="64"/>
      <c r="AE146" s="64"/>
      <c r="AF146" s="64"/>
      <c r="AG146" s="64"/>
      <c r="AH146" s="64"/>
      <c r="AI146" s="64"/>
      <c r="AJ146" s="64"/>
      <c r="AK146" s="64"/>
      <c r="AL146" s="64"/>
      <c r="AM146" s="64"/>
      <c r="AN146" s="64"/>
      <c r="AO146" s="64"/>
      <c r="AP146" s="64"/>
      <c r="AQ146" s="64"/>
      <c r="AR146" s="64"/>
      <c r="AS146" s="64"/>
      <c r="AT146" s="64"/>
      <c r="AU146" s="64"/>
      <c r="AV146" s="64"/>
      <c r="AW146" s="64"/>
      <c r="AX146" s="64"/>
      <c r="AY146" s="64"/>
      <c r="AZ146" s="64"/>
      <c r="BA146" s="64"/>
      <c r="BB146" s="64"/>
      <c r="BC146" s="64"/>
      <c r="BD146" s="64"/>
      <c r="BE146" s="64"/>
      <c r="BF146" s="64"/>
      <c r="BG146" s="64"/>
      <c r="BH146" s="64"/>
      <c r="BI146" s="64"/>
      <c r="BJ146" s="64"/>
      <c r="BK146" s="64"/>
      <c r="BL146" s="64"/>
      <c r="BM146" s="64"/>
      <c r="BN146" s="64"/>
      <c r="BO146" s="64"/>
      <c r="BP146" s="64"/>
      <c r="BQ146" s="64"/>
      <c r="BR146" s="64"/>
      <c r="BS146" s="64"/>
      <c r="BT146" s="64"/>
      <c r="BU146" s="64"/>
      <c r="BV146" s="64"/>
      <c r="BW146" s="64"/>
      <c r="BX146" s="64"/>
      <c r="BY146" s="64"/>
      <c r="BZ146" s="64"/>
      <c r="CA146" s="64"/>
      <c r="CB146" s="64"/>
      <c r="CC146" s="64"/>
      <c r="CD146" s="64"/>
      <c r="CE146" s="64"/>
      <c r="CF146" s="64"/>
      <c r="CG146" s="64"/>
      <c r="CH146" s="64"/>
      <c r="CI146" s="64"/>
      <c r="CJ146" s="64"/>
      <c r="CK146" s="64"/>
      <c r="CL146" s="64"/>
      <c r="CM146" s="64"/>
      <c r="CN146" s="64"/>
      <c r="CO146" s="64"/>
      <c r="CP146" s="64"/>
      <c r="CQ146" s="64"/>
      <c r="CR146" s="64"/>
      <c r="CS146" s="64"/>
      <c r="CT146" s="64"/>
      <c r="CU146" s="64"/>
      <c r="CV146" s="64"/>
      <c r="CW146" s="64"/>
      <c r="CX146" s="64"/>
      <c r="CY146" s="64"/>
      <c r="CZ146" s="64"/>
      <c r="DA146" s="64"/>
      <c r="DB146" s="64"/>
      <c r="DC146" s="64"/>
      <c r="DD146" s="64"/>
      <c r="DE146" s="64"/>
      <c r="DF146" s="64"/>
      <c r="DG146" s="64"/>
      <c r="DH146" s="64"/>
      <c r="DI146" s="64"/>
      <c r="DJ146" s="64"/>
      <c r="DK146" s="64"/>
      <c r="DL146" s="64"/>
      <c r="DM146" s="64"/>
      <c r="DN146" s="64"/>
      <c r="DO146" s="64"/>
      <c r="DP146" s="64"/>
      <c r="DQ146" s="64"/>
      <c r="DR146" s="64"/>
      <c r="DS146" s="64"/>
      <c r="DT146" s="64"/>
      <c r="DU146" s="64"/>
      <c r="DV146" s="64"/>
      <c r="DW146" s="64"/>
      <c r="DX146" s="64"/>
      <c r="DY146" s="64"/>
      <c r="DZ146" s="64"/>
      <c r="EA146" s="64"/>
      <c r="EB146" s="64"/>
      <c r="EC146" s="64"/>
      <c r="ED146" s="64"/>
      <c r="EE146" s="64"/>
      <c r="EF146" s="64"/>
      <c r="EG146" s="64"/>
      <c r="EH146" s="64"/>
      <c r="EI146" s="64"/>
      <c r="EJ146" s="64"/>
      <c r="EK146" s="64"/>
      <c r="EL146" s="64"/>
      <c r="EM146" s="64"/>
      <c r="EN146" s="64"/>
      <c r="EO146" s="64"/>
      <c r="EP146" s="125"/>
    </row>
    <row r="147" spans="1:147" s="126" customFormat="1" ht="124" hidden="1" x14ac:dyDescent="0.35">
      <c r="A147" s="70">
        <v>26</v>
      </c>
      <c r="B147" s="70" t="s">
        <v>50</v>
      </c>
      <c r="C147" s="70">
        <v>3</v>
      </c>
      <c r="D147" s="71" t="s">
        <v>1</v>
      </c>
      <c r="E147" s="71" t="s">
        <v>1025</v>
      </c>
      <c r="F147" s="70" t="s">
        <v>82</v>
      </c>
      <c r="G147" s="72">
        <v>61</v>
      </c>
      <c r="H147" s="71" t="s">
        <v>345</v>
      </c>
      <c r="I147" s="61"/>
      <c r="J147" s="64"/>
      <c r="K147" s="64"/>
      <c r="L147" s="64"/>
      <c r="M147" s="64"/>
      <c r="N147" s="64"/>
      <c r="O147" s="64"/>
      <c r="P147" s="64"/>
      <c r="Q147" s="64"/>
      <c r="R147" s="64"/>
      <c r="S147" s="64"/>
      <c r="T147" s="64"/>
      <c r="U147" s="64"/>
      <c r="V147" s="64"/>
      <c r="W147" s="64"/>
      <c r="X147" s="64"/>
      <c r="Y147" s="64"/>
      <c r="Z147" s="64"/>
      <c r="AA147" s="64"/>
      <c r="AB147" s="64"/>
      <c r="AC147" s="64"/>
      <c r="AD147" s="64"/>
      <c r="AE147" s="64"/>
      <c r="AF147" s="64"/>
      <c r="AG147" s="64"/>
      <c r="AH147" s="64"/>
      <c r="AI147" s="64"/>
      <c r="AJ147" s="64"/>
      <c r="AK147" s="64"/>
      <c r="AL147" s="64"/>
      <c r="AM147" s="64"/>
      <c r="AN147" s="64"/>
      <c r="AO147" s="64"/>
      <c r="AP147" s="64"/>
      <c r="AQ147" s="64"/>
      <c r="AR147" s="64"/>
      <c r="AS147" s="64"/>
      <c r="AT147" s="64"/>
      <c r="AU147" s="64"/>
      <c r="AV147" s="64"/>
      <c r="AW147" s="64"/>
      <c r="AX147" s="64"/>
      <c r="AY147" s="64"/>
      <c r="AZ147" s="64"/>
      <c r="BA147" s="64"/>
      <c r="BB147" s="64"/>
      <c r="BC147" s="64"/>
      <c r="BD147" s="64"/>
      <c r="BE147" s="64"/>
      <c r="BF147" s="64"/>
      <c r="BG147" s="64"/>
      <c r="BH147" s="64"/>
      <c r="BI147" s="64"/>
      <c r="BJ147" s="64"/>
      <c r="BK147" s="64"/>
      <c r="BL147" s="64"/>
      <c r="BM147" s="64"/>
      <c r="BN147" s="64"/>
      <c r="BO147" s="64"/>
      <c r="BP147" s="64"/>
      <c r="BQ147" s="64"/>
      <c r="BR147" s="64"/>
      <c r="BS147" s="64"/>
      <c r="BT147" s="64"/>
      <c r="BU147" s="64"/>
      <c r="BV147" s="64"/>
      <c r="BW147" s="64"/>
      <c r="BX147" s="64"/>
      <c r="BY147" s="64"/>
      <c r="BZ147" s="64"/>
      <c r="CA147" s="64"/>
      <c r="CB147" s="64"/>
      <c r="CC147" s="64"/>
      <c r="CD147" s="64"/>
      <c r="CE147" s="64"/>
      <c r="CF147" s="64"/>
      <c r="CG147" s="64"/>
      <c r="CH147" s="64"/>
      <c r="CI147" s="64"/>
      <c r="CJ147" s="64"/>
      <c r="CK147" s="64"/>
      <c r="CL147" s="64"/>
      <c r="CM147" s="64"/>
      <c r="CN147" s="64"/>
      <c r="CO147" s="64"/>
      <c r="CP147" s="64"/>
      <c r="CQ147" s="64"/>
      <c r="CR147" s="64"/>
      <c r="CS147" s="64"/>
      <c r="CT147" s="64"/>
      <c r="CU147" s="64"/>
      <c r="CV147" s="64"/>
      <c r="CW147" s="64"/>
      <c r="CX147" s="64"/>
      <c r="CY147" s="64"/>
      <c r="CZ147" s="64"/>
      <c r="DA147" s="64"/>
      <c r="DB147" s="64"/>
      <c r="DC147" s="64"/>
      <c r="DD147" s="64"/>
      <c r="DE147" s="64"/>
      <c r="DF147" s="64"/>
      <c r="DG147" s="64"/>
      <c r="DH147" s="64"/>
      <c r="DI147" s="64"/>
      <c r="DJ147" s="64"/>
      <c r="DK147" s="64"/>
      <c r="DL147" s="64"/>
      <c r="DM147" s="64"/>
      <c r="DN147" s="64"/>
      <c r="DO147" s="64"/>
      <c r="DP147" s="64"/>
      <c r="DQ147" s="64"/>
      <c r="DR147" s="64"/>
      <c r="DS147" s="64"/>
      <c r="DT147" s="64"/>
      <c r="DU147" s="64"/>
      <c r="DV147" s="64"/>
      <c r="DW147" s="64"/>
      <c r="DX147" s="64"/>
      <c r="DY147" s="64"/>
      <c r="DZ147" s="64"/>
      <c r="EA147" s="64"/>
      <c r="EB147" s="64"/>
      <c r="EC147" s="64"/>
      <c r="ED147" s="64"/>
      <c r="EE147" s="64"/>
      <c r="EF147" s="64"/>
      <c r="EG147" s="64"/>
      <c r="EH147" s="64"/>
      <c r="EI147" s="64"/>
      <c r="EJ147" s="64"/>
      <c r="EK147" s="64"/>
      <c r="EL147" s="64"/>
      <c r="EM147" s="64"/>
      <c r="EN147" s="64"/>
      <c r="EO147" s="64"/>
      <c r="EP147" s="125"/>
    </row>
    <row r="148" spans="1:147" s="126" customFormat="1" ht="124" hidden="1" x14ac:dyDescent="0.35">
      <c r="A148" s="70">
        <v>26</v>
      </c>
      <c r="B148" s="70" t="s">
        <v>50</v>
      </c>
      <c r="C148" s="70">
        <v>3</v>
      </c>
      <c r="D148" s="71" t="s">
        <v>1</v>
      </c>
      <c r="E148" s="71" t="s">
        <v>1026</v>
      </c>
      <c r="F148" s="70" t="s">
        <v>82</v>
      </c>
      <c r="G148" s="72">
        <v>56</v>
      </c>
      <c r="H148" s="71" t="s">
        <v>345</v>
      </c>
      <c r="I148" s="61"/>
      <c r="J148" s="64"/>
      <c r="K148" s="64"/>
      <c r="L148" s="64"/>
      <c r="M148" s="64"/>
      <c r="N148" s="64"/>
      <c r="O148" s="64"/>
      <c r="P148" s="64"/>
      <c r="Q148" s="64"/>
      <c r="R148" s="64"/>
      <c r="S148" s="64"/>
      <c r="T148" s="64"/>
      <c r="U148" s="64"/>
      <c r="V148" s="64"/>
      <c r="W148" s="64"/>
      <c r="X148" s="64"/>
      <c r="Y148" s="64"/>
      <c r="Z148" s="64"/>
      <c r="AA148" s="64"/>
      <c r="AB148" s="64"/>
      <c r="AC148" s="64"/>
      <c r="AD148" s="64"/>
      <c r="AE148" s="64"/>
      <c r="AF148" s="64"/>
      <c r="AG148" s="64"/>
      <c r="AH148" s="64"/>
      <c r="AI148" s="64"/>
      <c r="AJ148" s="64"/>
      <c r="AK148" s="64"/>
      <c r="AL148" s="64"/>
      <c r="AM148" s="64"/>
      <c r="AN148" s="64"/>
      <c r="AO148" s="64"/>
      <c r="AP148" s="64"/>
      <c r="AQ148" s="64"/>
      <c r="AR148" s="64"/>
      <c r="AS148" s="64"/>
      <c r="AT148" s="64"/>
      <c r="AU148" s="64"/>
      <c r="AV148" s="64"/>
      <c r="AW148" s="64"/>
      <c r="AX148" s="64"/>
      <c r="AY148" s="64"/>
      <c r="AZ148" s="64"/>
      <c r="BA148" s="64"/>
      <c r="BB148" s="64"/>
      <c r="BC148" s="64"/>
      <c r="BD148" s="64"/>
      <c r="BE148" s="64"/>
      <c r="BF148" s="64"/>
      <c r="BG148" s="64"/>
      <c r="BH148" s="64"/>
      <c r="BI148" s="64"/>
      <c r="BJ148" s="64"/>
      <c r="BK148" s="64"/>
      <c r="BL148" s="64"/>
      <c r="BM148" s="64"/>
      <c r="BN148" s="64"/>
      <c r="BO148" s="64"/>
      <c r="BP148" s="64"/>
      <c r="BQ148" s="64"/>
      <c r="BR148" s="64"/>
      <c r="BS148" s="64"/>
      <c r="BT148" s="64"/>
      <c r="BU148" s="64"/>
      <c r="BV148" s="64"/>
      <c r="BW148" s="64"/>
      <c r="BX148" s="64"/>
      <c r="BY148" s="64"/>
      <c r="BZ148" s="64"/>
      <c r="CA148" s="64"/>
      <c r="CB148" s="64"/>
      <c r="CC148" s="64"/>
      <c r="CD148" s="64"/>
      <c r="CE148" s="64"/>
      <c r="CF148" s="64"/>
      <c r="CG148" s="64"/>
      <c r="CH148" s="64"/>
      <c r="CI148" s="64"/>
      <c r="CJ148" s="64"/>
      <c r="CK148" s="64"/>
      <c r="CL148" s="64"/>
      <c r="CM148" s="64"/>
      <c r="CN148" s="64"/>
      <c r="CO148" s="64"/>
      <c r="CP148" s="64"/>
      <c r="CQ148" s="64"/>
      <c r="CR148" s="64"/>
      <c r="CS148" s="64"/>
      <c r="CT148" s="64"/>
      <c r="CU148" s="64"/>
      <c r="CV148" s="64"/>
      <c r="CW148" s="64"/>
      <c r="CX148" s="64"/>
      <c r="CY148" s="64"/>
      <c r="CZ148" s="64"/>
      <c r="DA148" s="64"/>
      <c r="DB148" s="64"/>
      <c r="DC148" s="64"/>
      <c r="DD148" s="64"/>
      <c r="DE148" s="64"/>
      <c r="DF148" s="64"/>
      <c r="DG148" s="64"/>
      <c r="DH148" s="64"/>
      <c r="DI148" s="64"/>
      <c r="DJ148" s="64"/>
      <c r="DK148" s="64"/>
      <c r="DL148" s="64"/>
      <c r="DM148" s="64"/>
      <c r="DN148" s="64"/>
      <c r="DO148" s="64"/>
      <c r="DP148" s="64"/>
      <c r="DQ148" s="64"/>
      <c r="DR148" s="64"/>
      <c r="DS148" s="64"/>
      <c r="DT148" s="64"/>
      <c r="DU148" s="64"/>
      <c r="DV148" s="64"/>
      <c r="DW148" s="64"/>
      <c r="DX148" s="64"/>
      <c r="DY148" s="64"/>
      <c r="DZ148" s="64"/>
      <c r="EA148" s="64"/>
      <c r="EB148" s="64"/>
      <c r="EC148" s="64"/>
      <c r="ED148" s="64"/>
      <c r="EE148" s="64"/>
      <c r="EF148" s="64"/>
      <c r="EG148" s="64"/>
      <c r="EH148" s="64"/>
      <c r="EI148" s="64"/>
      <c r="EJ148" s="64"/>
      <c r="EK148" s="64"/>
      <c r="EL148" s="64"/>
      <c r="EM148" s="64"/>
      <c r="EN148" s="64"/>
      <c r="EO148" s="64"/>
      <c r="EP148" s="125"/>
    </row>
    <row r="149" spans="1:147" s="126" customFormat="1" ht="124" hidden="1" x14ac:dyDescent="0.35">
      <c r="A149" s="70">
        <v>26</v>
      </c>
      <c r="B149" s="70" t="s">
        <v>50</v>
      </c>
      <c r="C149" s="70">
        <v>3</v>
      </c>
      <c r="D149" s="71" t="s">
        <v>1</v>
      </c>
      <c r="E149" s="71" t="s">
        <v>1027</v>
      </c>
      <c r="F149" s="70" t="s">
        <v>70</v>
      </c>
      <c r="G149" s="72">
        <v>16</v>
      </c>
      <c r="H149" s="71" t="s">
        <v>345</v>
      </c>
      <c r="I149" s="61"/>
      <c r="J149" s="64"/>
      <c r="K149" s="64"/>
      <c r="L149" s="64"/>
      <c r="M149" s="64"/>
      <c r="N149" s="64"/>
      <c r="O149" s="64"/>
      <c r="P149" s="64"/>
      <c r="Q149" s="64"/>
      <c r="R149" s="64"/>
      <c r="S149" s="64"/>
      <c r="T149" s="64"/>
      <c r="U149" s="64"/>
      <c r="V149" s="64"/>
      <c r="W149" s="64"/>
      <c r="X149" s="64"/>
      <c r="Y149" s="64"/>
      <c r="Z149" s="64"/>
      <c r="AA149" s="64"/>
      <c r="AB149" s="64"/>
      <c r="AC149" s="64"/>
      <c r="AD149" s="64"/>
      <c r="AE149" s="64"/>
      <c r="AF149" s="64"/>
      <c r="AG149" s="64"/>
      <c r="AH149" s="64"/>
      <c r="AI149" s="64"/>
      <c r="AJ149" s="64"/>
      <c r="AK149" s="64"/>
      <c r="AL149" s="64"/>
      <c r="AM149" s="64"/>
      <c r="AN149" s="64"/>
      <c r="AO149" s="64"/>
      <c r="AP149" s="64"/>
      <c r="AQ149" s="64"/>
      <c r="AR149" s="64"/>
      <c r="AS149" s="64"/>
      <c r="AT149" s="64"/>
      <c r="AU149" s="64"/>
      <c r="AV149" s="64"/>
      <c r="AW149" s="64"/>
      <c r="AX149" s="64"/>
      <c r="AY149" s="64"/>
      <c r="AZ149" s="64"/>
      <c r="BA149" s="64"/>
      <c r="BB149" s="64"/>
      <c r="BC149" s="64"/>
      <c r="BD149" s="64"/>
      <c r="BE149" s="64"/>
      <c r="BF149" s="64"/>
      <c r="BG149" s="64"/>
      <c r="BH149" s="64"/>
      <c r="BI149" s="64"/>
      <c r="BJ149" s="64"/>
      <c r="BK149" s="64"/>
      <c r="BL149" s="64"/>
      <c r="BM149" s="64"/>
      <c r="BN149" s="64"/>
      <c r="BO149" s="64"/>
      <c r="BP149" s="64"/>
      <c r="BQ149" s="64"/>
      <c r="BR149" s="64"/>
      <c r="BS149" s="64"/>
      <c r="BT149" s="64"/>
      <c r="BU149" s="64"/>
      <c r="BV149" s="64"/>
      <c r="BW149" s="64"/>
      <c r="BX149" s="64"/>
      <c r="BY149" s="64"/>
      <c r="BZ149" s="64"/>
      <c r="CA149" s="64"/>
      <c r="CB149" s="64"/>
      <c r="CC149" s="64"/>
      <c r="CD149" s="64"/>
      <c r="CE149" s="64"/>
      <c r="CF149" s="64"/>
      <c r="CG149" s="64"/>
      <c r="CH149" s="64"/>
      <c r="CI149" s="64"/>
      <c r="CJ149" s="64"/>
      <c r="CK149" s="64"/>
      <c r="CL149" s="64"/>
      <c r="CM149" s="64"/>
      <c r="CN149" s="64"/>
      <c r="CO149" s="64"/>
      <c r="CP149" s="64"/>
      <c r="CQ149" s="64"/>
      <c r="CR149" s="64"/>
      <c r="CS149" s="64"/>
      <c r="CT149" s="64"/>
      <c r="CU149" s="64"/>
      <c r="CV149" s="64"/>
      <c r="CW149" s="64"/>
      <c r="CX149" s="64"/>
      <c r="CY149" s="64"/>
      <c r="CZ149" s="64"/>
      <c r="DA149" s="64"/>
      <c r="DB149" s="64"/>
      <c r="DC149" s="64"/>
      <c r="DD149" s="64"/>
      <c r="DE149" s="64"/>
      <c r="DF149" s="64"/>
      <c r="DG149" s="64"/>
      <c r="DH149" s="64"/>
      <c r="DI149" s="64"/>
      <c r="DJ149" s="64"/>
      <c r="DK149" s="64"/>
      <c r="DL149" s="64"/>
      <c r="DM149" s="64"/>
      <c r="DN149" s="64"/>
      <c r="DO149" s="64"/>
      <c r="DP149" s="64"/>
      <c r="DQ149" s="64"/>
      <c r="DR149" s="64"/>
      <c r="DS149" s="64"/>
      <c r="DT149" s="64"/>
      <c r="DU149" s="64"/>
      <c r="DV149" s="64"/>
      <c r="DW149" s="64"/>
      <c r="DX149" s="64"/>
      <c r="DY149" s="64"/>
      <c r="DZ149" s="64"/>
      <c r="EA149" s="64"/>
      <c r="EB149" s="64"/>
      <c r="EC149" s="64"/>
      <c r="ED149" s="64"/>
      <c r="EE149" s="64"/>
      <c r="EF149" s="64"/>
      <c r="EG149" s="64"/>
      <c r="EH149" s="64"/>
      <c r="EI149" s="64"/>
      <c r="EJ149" s="64"/>
      <c r="EK149" s="64"/>
      <c r="EL149" s="64"/>
      <c r="EM149" s="64"/>
      <c r="EN149" s="64"/>
      <c r="EO149" s="64"/>
      <c r="EP149" s="125"/>
    </row>
    <row r="150" spans="1:147" s="126" customFormat="1" ht="77.5" hidden="1" x14ac:dyDescent="0.35">
      <c r="A150" s="70">
        <v>26</v>
      </c>
      <c r="B150" s="70" t="s">
        <v>50</v>
      </c>
      <c r="C150" s="70">
        <v>3</v>
      </c>
      <c r="D150" s="71" t="s">
        <v>403</v>
      </c>
      <c r="E150" s="71" t="s">
        <v>1028</v>
      </c>
      <c r="F150" s="70" t="s">
        <v>82</v>
      </c>
      <c r="G150" s="72">
        <v>14</v>
      </c>
      <c r="H150" s="71" t="s">
        <v>362</v>
      </c>
      <c r="I150" s="61"/>
      <c r="J150" s="64"/>
      <c r="K150" s="64"/>
      <c r="L150" s="64"/>
      <c r="M150" s="64"/>
      <c r="N150" s="64"/>
      <c r="O150" s="64"/>
      <c r="P150" s="64"/>
      <c r="Q150" s="64"/>
      <c r="R150" s="64"/>
      <c r="S150" s="64"/>
      <c r="T150" s="64"/>
      <c r="U150" s="64"/>
      <c r="V150" s="64"/>
      <c r="W150" s="64"/>
      <c r="X150" s="64"/>
      <c r="Y150" s="64"/>
      <c r="Z150" s="64"/>
      <c r="AA150" s="64"/>
      <c r="AB150" s="64"/>
      <c r="AC150" s="64"/>
      <c r="AD150" s="64"/>
      <c r="AE150" s="64"/>
      <c r="AF150" s="64"/>
      <c r="AG150" s="64"/>
      <c r="AH150" s="64"/>
      <c r="AI150" s="64"/>
      <c r="AJ150" s="64"/>
      <c r="AK150" s="64"/>
      <c r="AL150" s="64"/>
      <c r="AM150" s="64"/>
      <c r="AN150" s="64"/>
      <c r="AO150" s="64"/>
      <c r="AP150" s="64"/>
      <c r="AQ150" s="64"/>
      <c r="AR150" s="64"/>
      <c r="AS150" s="64"/>
      <c r="AT150" s="64"/>
      <c r="AU150" s="64"/>
      <c r="AV150" s="64"/>
      <c r="AW150" s="64"/>
      <c r="AX150" s="64"/>
      <c r="AY150" s="64"/>
      <c r="AZ150" s="64"/>
      <c r="BA150" s="64"/>
      <c r="BB150" s="64"/>
      <c r="BC150" s="64"/>
      <c r="BD150" s="64"/>
      <c r="BE150" s="64"/>
      <c r="BF150" s="64"/>
      <c r="BG150" s="64"/>
      <c r="BH150" s="64"/>
      <c r="BI150" s="64"/>
      <c r="BJ150" s="64"/>
      <c r="BK150" s="64"/>
      <c r="BL150" s="64"/>
      <c r="BM150" s="64"/>
      <c r="BN150" s="64"/>
      <c r="BO150" s="64"/>
      <c r="BP150" s="64"/>
      <c r="BQ150" s="64"/>
      <c r="BR150" s="64"/>
      <c r="BS150" s="64"/>
      <c r="BT150" s="64"/>
      <c r="BU150" s="64"/>
      <c r="BV150" s="64"/>
      <c r="BW150" s="64"/>
      <c r="BX150" s="64"/>
      <c r="BY150" s="64"/>
      <c r="BZ150" s="64"/>
      <c r="CA150" s="64"/>
      <c r="CB150" s="64"/>
      <c r="CC150" s="64"/>
      <c r="CD150" s="64"/>
      <c r="CE150" s="64"/>
      <c r="CF150" s="64"/>
      <c r="CG150" s="64"/>
      <c r="CH150" s="64"/>
      <c r="CI150" s="64"/>
      <c r="CJ150" s="64"/>
      <c r="CK150" s="64"/>
      <c r="CL150" s="64"/>
      <c r="CM150" s="64"/>
      <c r="CN150" s="64"/>
      <c r="CO150" s="64"/>
      <c r="CP150" s="64"/>
      <c r="CQ150" s="64"/>
      <c r="CR150" s="64"/>
      <c r="CS150" s="64"/>
      <c r="CT150" s="64"/>
      <c r="CU150" s="64"/>
      <c r="CV150" s="64"/>
      <c r="CW150" s="64"/>
      <c r="CX150" s="64"/>
      <c r="CY150" s="64"/>
      <c r="CZ150" s="64"/>
      <c r="DA150" s="64"/>
      <c r="DB150" s="64"/>
      <c r="DC150" s="64"/>
      <c r="DD150" s="64"/>
      <c r="DE150" s="64"/>
      <c r="DF150" s="64"/>
      <c r="DG150" s="64"/>
      <c r="DH150" s="64"/>
      <c r="DI150" s="64"/>
      <c r="DJ150" s="64"/>
      <c r="DK150" s="64"/>
      <c r="DL150" s="64"/>
      <c r="DM150" s="64"/>
      <c r="DN150" s="64"/>
      <c r="DO150" s="64"/>
      <c r="DP150" s="64"/>
      <c r="DQ150" s="64"/>
      <c r="DR150" s="64"/>
      <c r="DS150" s="64"/>
      <c r="DT150" s="64"/>
      <c r="DU150" s="64"/>
      <c r="DV150" s="64"/>
      <c r="DW150" s="64"/>
      <c r="DX150" s="64"/>
      <c r="DY150" s="64"/>
      <c r="DZ150" s="64"/>
      <c r="EA150" s="64"/>
      <c r="EB150" s="64"/>
      <c r="EC150" s="64"/>
      <c r="ED150" s="64"/>
      <c r="EE150" s="64"/>
      <c r="EF150" s="64"/>
      <c r="EG150" s="64"/>
      <c r="EH150" s="64"/>
      <c r="EI150" s="64"/>
      <c r="EJ150" s="64"/>
      <c r="EK150" s="64"/>
      <c r="EL150" s="64"/>
      <c r="EM150" s="64"/>
      <c r="EN150" s="64"/>
      <c r="EO150" s="64"/>
      <c r="EP150" s="125"/>
    </row>
    <row r="151" spans="1:147" s="126" customFormat="1" ht="93" hidden="1" x14ac:dyDescent="0.35">
      <c r="A151" s="70">
        <v>26</v>
      </c>
      <c r="B151" s="70" t="s">
        <v>50</v>
      </c>
      <c r="C151" s="70">
        <v>3</v>
      </c>
      <c r="D151" s="71" t="s">
        <v>403</v>
      </c>
      <c r="E151" s="71" t="s">
        <v>587</v>
      </c>
      <c r="F151" s="70" t="s">
        <v>70</v>
      </c>
      <c r="G151" s="72">
        <v>9</v>
      </c>
      <c r="H151" s="71" t="s">
        <v>360</v>
      </c>
      <c r="I151" s="61"/>
      <c r="J151" s="64"/>
      <c r="K151" s="64"/>
      <c r="L151" s="64"/>
      <c r="M151" s="64"/>
      <c r="N151" s="64"/>
      <c r="O151" s="64"/>
      <c r="P151" s="64"/>
      <c r="Q151" s="64"/>
      <c r="R151" s="64"/>
      <c r="S151" s="64"/>
      <c r="T151" s="64"/>
      <c r="U151" s="64"/>
      <c r="V151" s="64"/>
      <c r="W151" s="64"/>
      <c r="X151" s="64"/>
      <c r="Y151" s="64"/>
      <c r="Z151" s="64"/>
      <c r="AA151" s="64"/>
      <c r="AB151" s="64"/>
      <c r="AC151" s="64"/>
      <c r="AD151" s="64"/>
      <c r="AE151" s="64"/>
      <c r="AF151" s="64"/>
      <c r="AG151" s="64"/>
      <c r="AH151" s="64"/>
      <c r="AI151" s="64"/>
      <c r="AJ151" s="64"/>
      <c r="AK151" s="64"/>
      <c r="AL151" s="64"/>
      <c r="AM151" s="64"/>
      <c r="AN151" s="64"/>
      <c r="AO151" s="64"/>
      <c r="AP151" s="64"/>
      <c r="AQ151" s="64"/>
      <c r="AR151" s="64"/>
      <c r="AS151" s="64"/>
      <c r="AT151" s="64"/>
      <c r="AU151" s="64"/>
      <c r="AV151" s="64"/>
      <c r="AW151" s="64"/>
      <c r="AX151" s="64"/>
      <c r="AY151" s="64"/>
      <c r="AZ151" s="64"/>
      <c r="BA151" s="64"/>
      <c r="BB151" s="64"/>
      <c r="BC151" s="64"/>
      <c r="BD151" s="64"/>
      <c r="BE151" s="64"/>
      <c r="BF151" s="64"/>
      <c r="BG151" s="64"/>
      <c r="BH151" s="64"/>
      <c r="BI151" s="64"/>
      <c r="BJ151" s="64"/>
      <c r="BK151" s="64"/>
      <c r="BL151" s="64"/>
      <c r="BM151" s="64"/>
      <c r="BN151" s="64"/>
      <c r="BO151" s="64"/>
      <c r="BP151" s="64"/>
      <c r="BQ151" s="64"/>
      <c r="BR151" s="64"/>
      <c r="BS151" s="64"/>
      <c r="BT151" s="64"/>
      <c r="BU151" s="64"/>
      <c r="BV151" s="64"/>
      <c r="BW151" s="64"/>
      <c r="BX151" s="64"/>
      <c r="BY151" s="64"/>
      <c r="BZ151" s="64"/>
      <c r="CA151" s="64"/>
      <c r="CB151" s="64"/>
      <c r="CC151" s="64"/>
      <c r="CD151" s="64"/>
      <c r="CE151" s="64"/>
      <c r="CF151" s="64"/>
      <c r="CG151" s="64"/>
      <c r="CH151" s="64"/>
      <c r="CI151" s="64"/>
      <c r="CJ151" s="64"/>
      <c r="CK151" s="64"/>
      <c r="CL151" s="64"/>
      <c r="CM151" s="64"/>
      <c r="CN151" s="64"/>
      <c r="CO151" s="64"/>
      <c r="CP151" s="64"/>
      <c r="CQ151" s="64"/>
      <c r="CR151" s="64"/>
      <c r="CS151" s="64"/>
      <c r="CT151" s="64"/>
      <c r="CU151" s="64"/>
      <c r="CV151" s="64"/>
      <c r="CW151" s="64"/>
      <c r="CX151" s="64"/>
      <c r="CY151" s="64"/>
      <c r="CZ151" s="64"/>
      <c r="DA151" s="64"/>
      <c r="DB151" s="64"/>
      <c r="DC151" s="64"/>
      <c r="DD151" s="64"/>
      <c r="DE151" s="64"/>
      <c r="DF151" s="64"/>
      <c r="DG151" s="64"/>
      <c r="DH151" s="64"/>
      <c r="DI151" s="64"/>
      <c r="DJ151" s="64"/>
      <c r="DK151" s="64"/>
      <c r="DL151" s="64"/>
      <c r="DM151" s="64"/>
      <c r="DN151" s="64"/>
      <c r="DO151" s="64"/>
      <c r="DP151" s="64"/>
      <c r="DQ151" s="64"/>
      <c r="DR151" s="64"/>
      <c r="DS151" s="64"/>
      <c r="DT151" s="64"/>
      <c r="DU151" s="64"/>
      <c r="DV151" s="64"/>
      <c r="DW151" s="64"/>
      <c r="DX151" s="64"/>
      <c r="DY151" s="64"/>
      <c r="DZ151" s="64"/>
      <c r="EA151" s="64"/>
      <c r="EB151" s="64"/>
      <c r="EC151" s="64"/>
      <c r="ED151" s="64"/>
      <c r="EE151" s="64"/>
      <c r="EF151" s="64"/>
      <c r="EG151" s="64"/>
      <c r="EH151" s="64"/>
      <c r="EI151" s="64"/>
      <c r="EJ151" s="64"/>
      <c r="EK151" s="64"/>
      <c r="EL151" s="64"/>
      <c r="EM151" s="64"/>
      <c r="EN151" s="64"/>
      <c r="EO151" s="64"/>
      <c r="EP151" s="125"/>
    </row>
    <row r="152" spans="1:147" s="126" customFormat="1" ht="77.5" hidden="1" x14ac:dyDescent="0.35">
      <c r="A152" s="70">
        <v>26</v>
      </c>
      <c r="B152" s="70" t="s">
        <v>50</v>
      </c>
      <c r="C152" s="70">
        <v>3</v>
      </c>
      <c r="D152" s="71" t="s">
        <v>403</v>
      </c>
      <c r="E152" s="71" t="s">
        <v>1029</v>
      </c>
      <c r="F152" s="70" t="s">
        <v>82</v>
      </c>
      <c r="G152" s="72">
        <v>8</v>
      </c>
      <c r="H152" s="71" t="s">
        <v>362</v>
      </c>
      <c r="I152" s="61"/>
      <c r="J152" s="64"/>
      <c r="K152" s="64"/>
      <c r="L152" s="64"/>
      <c r="M152" s="64"/>
      <c r="N152" s="64"/>
      <c r="O152" s="64"/>
      <c r="P152" s="64"/>
      <c r="Q152" s="64"/>
      <c r="R152" s="64"/>
      <c r="S152" s="64"/>
      <c r="T152" s="64"/>
      <c r="U152" s="64"/>
      <c r="V152" s="64"/>
      <c r="W152" s="64"/>
      <c r="X152" s="64"/>
      <c r="Y152" s="64"/>
      <c r="Z152" s="64"/>
      <c r="AA152" s="64"/>
      <c r="AB152" s="64"/>
      <c r="AC152" s="64"/>
      <c r="AD152" s="64"/>
      <c r="AE152" s="64"/>
      <c r="AF152" s="64"/>
      <c r="AG152" s="64"/>
      <c r="AH152" s="64"/>
      <c r="AI152" s="64"/>
      <c r="AJ152" s="64"/>
      <c r="AK152" s="64"/>
      <c r="AL152" s="64"/>
      <c r="AM152" s="64"/>
      <c r="AN152" s="64"/>
      <c r="AO152" s="64"/>
      <c r="AP152" s="64"/>
      <c r="AQ152" s="64"/>
      <c r="AR152" s="64"/>
      <c r="AS152" s="64"/>
      <c r="AT152" s="64"/>
      <c r="AU152" s="64"/>
      <c r="AV152" s="64"/>
      <c r="AW152" s="64"/>
      <c r="AX152" s="64"/>
      <c r="AY152" s="64"/>
      <c r="AZ152" s="64"/>
      <c r="BA152" s="64"/>
      <c r="BB152" s="64"/>
      <c r="BC152" s="64"/>
      <c r="BD152" s="64"/>
      <c r="BE152" s="64"/>
      <c r="BF152" s="64"/>
      <c r="BG152" s="64"/>
      <c r="BH152" s="64"/>
      <c r="BI152" s="64"/>
      <c r="BJ152" s="64"/>
      <c r="BK152" s="64"/>
      <c r="BL152" s="64"/>
      <c r="BM152" s="64"/>
      <c r="BN152" s="64"/>
      <c r="BO152" s="64"/>
      <c r="BP152" s="64"/>
      <c r="BQ152" s="64"/>
      <c r="BR152" s="64"/>
      <c r="BS152" s="64"/>
      <c r="BT152" s="64"/>
      <c r="BU152" s="64"/>
      <c r="BV152" s="64"/>
      <c r="BW152" s="64"/>
      <c r="BX152" s="64"/>
      <c r="BY152" s="64"/>
      <c r="BZ152" s="64"/>
      <c r="CA152" s="64"/>
      <c r="CB152" s="64"/>
      <c r="CC152" s="64"/>
      <c r="CD152" s="64"/>
      <c r="CE152" s="64"/>
      <c r="CF152" s="64"/>
      <c r="CG152" s="64"/>
      <c r="CH152" s="64"/>
      <c r="CI152" s="64"/>
      <c r="CJ152" s="64"/>
      <c r="CK152" s="64"/>
      <c r="CL152" s="64"/>
      <c r="CM152" s="64"/>
      <c r="CN152" s="64"/>
      <c r="CO152" s="64"/>
      <c r="CP152" s="64"/>
      <c r="CQ152" s="64"/>
      <c r="CR152" s="64"/>
      <c r="CS152" s="64"/>
      <c r="CT152" s="64"/>
      <c r="CU152" s="64"/>
      <c r="CV152" s="64"/>
      <c r="CW152" s="64"/>
      <c r="CX152" s="64"/>
      <c r="CY152" s="64"/>
      <c r="CZ152" s="64"/>
      <c r="DA152" s="64"/>
      <c r="DB152" s="64"/>
      <c r="DC152" s="64"/>
      <c r="DD152" s="64"/>
      <c r="DE152" s="64"/>
      <c r="DF152" s="64"/>
      <c r="DG152" s="64"/>
      <c r="DH152" s="64"/>
      <c r="DI152" s="64"/>
      <c r="DJ152" s="64"/>
      <c r="DK152" s="64"/>
      <c r="DL152" s="64"/>
      <c r="DM152" s="64"/>
      <c r="DN152" s="64"/>
      <c r="DO152" s="64"/>
      <c r="DP152" s="64"/>
      <c r="DQ152" s="64"/>
      <c r="DR152" s="64"/>
      <c r="DS152" s="64"/>
      <c r="DT152" s="64"/>
      <c r="DU152" s="64"/>
      <c r="DV152" s="64"/>
      <c r="DW152" s="64"/>
      <c r="DX152" s="64"/>
      <c r="DY152" s="64"/>
      <c r="DZ152" s="64"/>
      <c r="EA152" s="64"/>
      <c r="EB152" s="64"/>
      <c r="EC152" s="64"/>
      <c r="ED152" s="64"/>
      <c r="EE152" s="64"/>
      <c r="EF152" s="64"/>
      <c r="EG152" s="64"/>
      <c r="EH152" s="64"/>
      <c r="EI152" s="64"/>
      <c r="EJ152" s="64"/>
      <c r="EK152" s="64"/>
      <c r="EL152" s="64"/>
      <c r="EM152" s="64"/>
      <c r="EN152" s="64"/>
      <c r="EO152" s="64"/>
      <c r="EP152" s="125"/>
    </row>
    <row r="153" spans="1:147" s="126" customFormat="1" ht="77.5" hidden="1" x14ac:dyDescent="0.35">
      <c r="A153" s="70">
        <v>26</v>
      </c>
      <c r="B153" s="70" t="s">
        <v>50</v>
      </c>
      <c r="C153" s="70">
        <v>3</v>
      </c>
      <c r="D153" s="71" t="s">
        <v>403</v>
      </c>
      <c r="E153" s="71" t="s">
        <v>1030</v>
      </c>
      <c r="F153" s="70" t="s">
        <v>82</v>
      </c>
      <c r="G153" s="72">
        <v>74</v>
      </c>
      <c r="H153" s="71" t="s">
        <v>362</v>
      </c>
      <c r="I153" s="61"/>
      <c r="J153" s="64"/>
      <c r="K153" s="64"/>
      <c r="L153" s="64"/>
      <c r="M153" s="64"/>
      <c r="N153" s="64"/>
      <c r="O153" s="64"/>
      <c r="P153" s="64"/>
      <c r="Q153" s="64"/>
      <c r="R153" s="64"/>
      <c r="S153" s="64"/>
      <c r="T153" s="64"/>
      <c r="U153" s="64"/>
      <c r="V153" s="64"/>
      <c r="W153" s="64"/>
      <c r="X153" s="64"/>
      <c r="Y153" s="64"/>
      <c r="Z153" s="64"/>
      <c r="AA153" s="64"/>
      <c r="AB153" s="64"/>
      <c r="AC153" s="64"/>
      <c r="AD153" s="64"/>
      <c r="AE153" s="64"/>
      <c r="AF153" s="64"/>
      <c r="AG153" s="64"/>
      <c r="AH153" s="64"/>
      <c r="AI153" s="64"/>
      <c r="AJ153" s="64"/>
      <c r="AK153" s="64"/>
      <c r="AL153" s="64"/>
      <c r="AM153" s="64"/>
      <c r="AN153" s="64"/>
      <c r="AO153" s="64"/>
      <c r="AP153" s="64"/>
      <c r="AQ153" s="64"/>
      <c r="AR153" s="64"/>
      <c r="AS153" s="64"/>
      <c r="AT153" s="64"/>
      <c r="AU153" s="64"/>
      <c r="AV153" s="64"/>
      <c r="AW153" s="64"/>
      <c r="AX153" s="64"/>
      <c r="AY153" s="64"/>
      <c r="AZ153" s="64"/>
      <c r="BA153" s="64"/>
      <c r="BB153" s="64"/>
      <c r="BC153" s="64"/>
      <c r="BD153" s="64"/>
      <c r="BE153" s="64"/>
      <c r="BF153" s="64"/>
      <c r="BG153" s="64"/>
      <c r="BH153" s="64"/>
      <c r="BI153" s="64"/>
      <c r="BJ153" s="64"/>
      <c r="BK153" s="64"/>
      <c r="BL153" s="64"/>
      <c r="BM153" s="64"/>
      <c r="BN153" s="64"/>
      <c r="BO153" s="64"/>
      <c r="BP153" s="64"/>
      <c r="BQ153" s="64"/>
      <c r="BR153" s="64"/>
      <c r="BS153" s="64"/>
      <c r="BT153" s="64"/>
      <c r="BU153" s="64"/>
      <c r="BV153" s="64"/>
      <c r="BW153" s="64"/>
      <c r="BX153" s="64"/>
      <c r="BY153" s="64"/>
      <c r="BZ153" s="64"/>
      <c r="CA153" s="64"/>
      <c r="CB153" s="64"/>
      <c r="CC153" s="64"/>
      <c r="CD153" s="64"/>
      <c r="CE153" s="64"/>
      <c r="CF153" s="64"/>
      <c r="CG153" s="64"/>
      <c r="CH153" s="64"/>
      <c r="CI153" s="64"/>
      <c r="CJ153" s="64"/>
      <c r="CK153" s="64"/>
      <c r="CL153" s="64"/>
      <c r="CM153" s="64"/>
      <c r="CN153" s="64"/>
      <c r="CO153" s="64"/>
      <c r="CP153" s="64"/>
      <c r="CQ153" s="64"/>
      <c r="CR153" s="64"/>
      <c r="CS153" s="64"/>
      <c r="CT153" s="64"/>
      <c r="CU153" s="64"/>
      <c r="CV153" s="64"/>
      <c r="CW153" s="64"/>
      <c r="CX153" s="64"/>
      <c r="CY153" s="64"/>
      <c r="CZ153" s="64"/>
      <c r="DA153" s="64"/>
      <c r="DB153" s="64"/>
      <c r="DC153" s="64"/>
      <c r="DD153" s="64"/>
      <c r="DE153" s="64"/>
      <c r="DF153" s="64"/>
      <c r="DG153" s="64"/>
      <c r="DH153" s="64"/>
      <c r="DI153" s="64"/>
      <c r="DJ153" s="64"/>
      <c r="DK153" s="64"/>
      <c r="DL153" s="64"/>
      <c r="DM153" s="64"/>
      <c r="DN153" s="64"/>
      <c r="DO153" s="64"/>
      <c r="DP153" s="64"/>
      <c r="DQ153" s="64"/>
      <c r="DR153" s="64"/>
      <c r="DS153" s="64"/>
      <c r="DT153" s="64"/>
      <c r="DU153" s="64"/>
      <c r="DV153" s="64"/>
      <c r="DW153" s="64"/>
      <c r="DX153" s="64"/>
      <c r="DY153" s="64"/>
      <c r="DZ153" s="64"/>
      <c r="EA153" s="64"/>
      <c r="EB153" s="64"/>
      <c r="EC153" s="64"/>
      <c r="ED153" s="64"/>
      <c r="EE153" s="64"/>
      <c r="EF153" s="64"/>
      <c r="EG153" s="64"/>
      <c r="EH153" s="64"/>
      <c r="EI153" s="64"/>
      <c r="EJ153" s="64"/>
      <c r="EK153" s="64"/>
      <c r="EL153" s="64"/>
      <c r="EM153" s="64"/>
      <c r="EN153" s="64"/>
      <c r="EO153" s="64"/>
      <c r="EP153" s="125"/>
    </row>
    <row r="154" spans="1:147" ht="77.5" hidden="1" x14ac:dyDescent="0.35">
      <c r="A154" s="70">
        <v>26</v>
      </c>
      <c r="B154" s="70" t="s">
        <v>50</v>
      </c>
      <c r="C154" s="70">
        <v>3</v>
      </c>
      <c r="D154" s="71" t="s">
        <v>403</v>
      </c>
      <c r="E154" s="71" t="s">
        <v>1031</v>
      </c>
      <c r="F154" s="70" t="s">
        <v>82</v>
      </c>
      <c r="G154" s="72">
        <v>40</v>
      </c>
      <c r="H154" s="71" t="s">
        <v>362</v>
      </c>
      <c r="I154" s="61"/>
      <c r="EP154" s="123"/>
      <c r="EQ154" s="127"/>
    </row>
    <row r="155" spans="1:147" ht="77.5" hidden="1" x14ac:dyDescent="0.35">
      <c r="A155" s="70">
        <v>26</v>
      </c>
      <c r="B155" s="70" t="s">
        <v>50</v>
      </c>
      <c r="C155" s="70">
        <v>3</v>
      </c>
      <c r="D155" s="71" t="s">
        <v>403</v>
      </c>
      <c r="E155" s="71" t="s">
        <v>1032</v>
      </c>
      <c r="F155" s="70" t="s">
        <v>82</v>
      </c>
      <c r="G155" s="72">
        <v>46</v>
      </c>
      <c r="H155" s="71" t="s">
        <v>362</v>
      </c>
      <c r="I155" s="61"/>
      <c r="EP155" s="123"/>
      <c r="EQ155" s="127"/>
    </row>
    <row r="156" spans="1:147" s="64" customFormat="1" ht="77.5" hidden="1" x14ac:dyDescent="0.35">
      <c r="A156" s="70">
        <v>26</v>
      </c>
      <c r="B156" s="70" t="s">
        <v>50</v>
      </c>
      <c r="C156" s="70">
        <v>3</v>
      </c>
      <c r="D156" s="71" t="s">
        <v>403</v>
      </c>
      <c r="E156" s="71" t="s">
        <v>1033</v>
      </c>
      <c r="F156" s="70" t="s">
        <v>82</v>
      </c>
      <c r="G156" s="72">
        <v>15</v>
      </c>
      <c r="H156" s="71" t="s">
        <v>362</v>
      </c>
      <c r="I156" s="61"/>
      <c r="EP156" s="123"/>
    </row>
    <row r="157" spans="1:147" s="64" customFormat="1" hidden="1" x14ac:dyDescent="0.35">
      <c r="A157" s="15">
        <v>22</v>
      </c>
      <c r="B157" s="15" t="s">
        <v>46</v>
      </c>
      <c r="C157" s="15">
        <v>1</v>
      </c>
      <c r="D157" s="21" t="s">
        <v>279</v>
      </c>
      <c r="E157" s="21" t="s">
        <v>280</v>
      </c>
      <c r="F157" s="15"/>
      <c r="G157" s="22"/>
      <c r="H157" s="21"/>
      <c r="I157" s="61"/>
      <c r="EP157" s="123"/>
    </row>
    <row r="158" spans="1:147" s="64" customFormat="1" ht="31" hidden="1" x14ac:dyDescent="0.35">
      <c r="A158" s="34">
        <v>22</v>
      </c>
      <c r="B158" s="34" t="s">
        <v>46</v>
      </c>
      <c r="C158" s="34">
        <v>2</v>
      </c>
      <c r="D158" s="40" t="s">
        <v>1</v>
      </c>
      <c r="E158" s="40" t="s">
        <v>541</v>
      </c>
      <c r="F158" s="34" t="s">
        <v>70</v>
      </c>
      <c r="G158" s="44">
        <v>10</v>
      </c>
      <c r="H158" s="40" t="s">
        <v>542</v>
      </c>
      <c r="I158" s="61"/>
      <c r="EP158" s="123"/>
    </row>
    <row r="159" spans="1:147" s="64" customFormat="1" ht="46.5" hidden="1" x14ac:dyDescent="0.35">
      <c r="A159" s="34">
        <v>22</v>
      </c>
      <c r="B159" s="34" t="s">
        <v>46</v>
      </c>
      <c r="C159" s="34">
        <v>2</v>
      </c>
      <c r="D159" s="40" t="s">
        <v>1</v>
      </c>
      <c r="E159" s="40" t="s">
        <v>543</v>
      </c>
      <c r="F159" s="34" t="s">
        <v>70</v>
      </c>
      <c r="G159" s="44">
        <v>31</v>
      </c>
      <c r="H159" s="40" t="s">
        <v>544</v>
      </c>
      <c r="I159" s="61"/>
      <c r="EP159" s="123"/>
    </row>
    <row r="160" spans="1:147" s="64" customFormat="1" ht="46.5" hidden="1" x14ac:dyDescent="0.35">
      <c r="A160" s="34">
        <v>22</v>
      </c>
      <c r="B160" s="34" t="s">
        <v>46</v>
      </c>
      <c r="C160" s="34">
        <v>2</v>
      </c>
      <c r="D160" s="40" t="s">
        <v>1</v>
      </c>
      <c r="E160" s="40" t="s">
        <v>545</v>
      </c>
      <c r="F160" s="34" t="s">
        <v>70</v>
      </c>
      <c r="G160" s="44">
        <v>23</v>
      </c>
      <c r="H160" s="40" t="s">
        <v>546</v>
      </c>
      <c r="I160" s="61"/>
      <c r="EP160" s="123"/>
    </row>
    <row r="161" spans="1:146" s="64" customFormat="1" ht="31" hidden="1" x14ac:dyDescent="0.35">
      <c r="A161" s="34">
        <v>22</v>
      </c>
      <c r="B161" s="34" t="s">
        <v>46</v>
      </c>
      <c r="C161" s="34">
        <v>2</v>
      </c>
      <c r="D161" s="40" t="s">
        <v>403</v>
      </c>
      <c r="E161" s="40" t="s">
        <v>739</v>
      </c>
      <c r="F161" s="34" t="s">
        <v>70</v>
      </c>
      <c r="G161" s="44">
        <v>5</v>
      </c>
      <c r="H161" s="40" t="s">
        <v>547</v>
      </c>
      <c r="I161" s="61"/>
      <c r="EP161" s="123"/>
    </row>
    <row r="162" spans="1:146" s="64" customFormat="1" ht="31" hidden="1" x14ac:dyDescent="0.35">
      <c r="A162" s="70">
        <v>22</v>
      </c>
      <c r="B162" s="70" t="s">
        <v>46</v>
      </c>
      <c r="C162" s="70">
        <v>3</v>
      </c>
      <c r="D162" s="71" t="s">
        <v>1</v>
      </c>
      <c r="E162" s="71" t="s">
        <v>1104</v>
      </c>
      <c r="F162" s="70" t="s">
        <v>82</v>
      </c>
      <c r="G162" s="72">
        <v>8</v>
      </c>
      <c r="H162" s="71" t="s">
        <v>960</v>
      </c>
      <c r="I162" s="61"/>
      <c r="EP162" s="123"/>
    </row>
    <row r="163" spans="1:146" s="64" customFormat="1" ht="31" hidden="1" x14ac:dyDescent="0.35">
      <c r="A163" s="70">
        <v>22</v>
      </c>
      <c r="B163" s="70" t="s">
        <v>46</v>
      </c>
      <c r="C163" s="70">
        <v>3</v>
      </c>
      <c r="D163" s="71" t="s">
        <v>1</v>
      </c>
      <c r="E163" s="71" t="s">
        <v>1105</v>
      </c>
      <c r="F163" s="70" t="s">
        <v>82</v>
      </c>
      <c r="G163" s="72">
        <v>34</v>
      </c>
      <c r="H163" s="71" t="s">
        <v>961</v>
      </c>
      <c r="I163" s="61"/>
      <c r="EP163" s="123"/>
    </row>
    <row r="164" spans="1:146" s="64" customFormat="1" ht="31" hidden="1" x14ac:dyDescent="0.35">
      <c r="A164" s="70">
        <v>22</v>
      </c>
      <c r="B164" s="70" t="s">
        <v>46</v>
      </c>
      <c r="C164" s="70">
        <v>3</v>
      </c>
      <c r="D164" s="71" t="s">
        <v>1</v>
      </c>
      <c r="E164" s="71" t="s">
        <v>1106</v>
      </c>
      <c r="F164" s="70" t="s">
        <v>82</v>
      </c>
      <c r="G164" s="72">
        <v>51</v>
      </c>
      <c r="H164" s="71" t="s">
        <v>961</v>
      </c>
      <c r="I164" s="61"/>
      <c r="EP164" s="123"/>
    </row>
    <row r="165" spans="1:146" s="64" customFormat="1" ht="31" hidden="1" x14ac:dyDescent="0.35">
      <c r="A165" s="70">
        <v>22</v>
      </c>
      <c r="B165" s="70" t="s">
        <v>46</v>
      </c>
      <c r="C165" s="70">
        <v>3</v>
      </c>
      <c r="D165" s="71" t="s">
        <v>1</v>
      </c>
      <c r="E165" s="71" t="s">
        <v>1107</v>
      </c>
      <c r="F165" s="70" t="s">
        <v>82</v>
      </c>
      <c r="G165" s="72">
        <v>24</v>
      </c>
      <c r="H165" s="71" t="s">
        <v>961</v>
      </c>
      <c r="I165" s="61"/>
      <c r="EP165" s="123"/>
    </row>
    <row r="166" spans="1:146" s="64" customFormat="1" ht="31" hidden="1" x14ac:dyDescent="0.35">
      <c r="A166" s="70">
        <v>22</v>
      </c>
      <c r="B166" s="70" t="s">
        <v>46</v>
      </c>
      <c r="C166" s="70">
        <v>3</v>
      </c>
      <c r="D166" s="71" t="s">
        <v>1</v>
      </c>
      <c r="E166" s="71" t="s">
        <v>1108</v>
      </c>
      <c r="F166" s="70" t="s">
        <v>82</v>
      </c>
      <c r="G166" s="72">
        <v>15</v>
      </c>
      <c r="H166" s="71" t="s">
        <v>961</v>
      </c>
      <c r="I166" s="61"/>
      <c r="EP166" s="123"/>
    </row>
    <row r="167" spans="1:146" s="64" customFormat="1" hidden="1" x14ac:dyDescent="0.35">
      <c r="A167" s="70">
        <v>22</v>
      </c>
      <c r="B167" s="70" t="s">
        <v>46</v>
      </c>
      <c r="C167" s="70">
        <v>3</v>
      </c>
      <c r="D167" s="71" t="s">
        <v>403</v>
      </c>
      <c r="E167" s="71" t="s">
        <v>1109</v>
      </c>
      <c r="F167" s="70" t="s">
        <v>70</v>
      </c>
      <c r="G167" s="72">
        <v>7</v>
      </c>
      <c r="H167" s="71" t="s">
        <v>547</v>
      </c>
      <c r="I167" s="61"/>
      <c r="EP167" s="123"/>
    </row>
    <row r="168" spans="1:146" s="64" customFormat="1" hidden="1" x14ac:dyDescent="0.35">
      <c r="A168" s="15">
        <v>12</v>
      </c>
      <c r="B168" s="15" t="s">
        <v>36</v>
      </c>
      <c r="C168" s="15">
        <v>1</v>
      </c>
      <c r="D168" s="21" t="s">
        <v>1</v>
      </c>
      <c r="E168" s="21" t="s">
        <v>209</v>
      </c>
      <c r="F168" s="15" t="s">
        <v>82</v>
      </c>
      <c r="G168" s="22">
        <v>34</v>
      </c>
      <c r="H168" s="21" t="s">
        <v>210</v>
      </c>
      <c r="I168" s="61"/>
      <c r="EP168" s="123"/>
    </row>
    <row r="169" spans="1:146" s="64" customFormat="1" ht="31" hidden="1" x14ac:dyDescent="0.35">
      <c r="A169" s="34">
        <v>12</v>
      </c>
      <c r="B169" s="34" t="s">
        <v>36</v>
      </c>
      <c r="C169" s="34">
        <v>2</v>
      </c>
      <c r="D169" s="40" t="s">
        <v>1</v>
      </c>
      <c r="E169" s="40" t="s">
        <v>617</v>
      </c>
      <c r="F169" s="34" t="s">
        <v>82</v>
      </c>
      <c r="G169" s="44">
        <v>58</v>
      </c>
      <c r="H169" s="40" t="s">
        <v>210</v>
      </c>
      <c r="I169" s="61"/>
      <c r="EP169" s="123"/>
    </row>
    <row r="170" spans="1:146" s="64" customFormat="1" ht="62" hidden="1" x14ac:dyDescent="0.35">
      <c r="A170" s="34">
        <v>12</v>
      </c>
      <c r="B170" s="34" t="s">
        <v>36</v>
      </c>
      <c r="C170" s="34">
        <v>2</v>
      </c>
      <c r="D170" s="40" t="s">
        <v>1</v>
      </c>
      <c r="E170" s="40" t="s">
        <v>618</v>
      </c>
      <c r="F170" s="34" t="s">
        <v>82</v>
      </c>
      <c r="G170" s="44">
        <v>130</v>
      </c>
      <c r="H170" s="40" t="s">
        <v>210</v>
      </c>
      <c r="I170" s="61"/>
      <c r="EP170" s="123"/>
    </row>
    <row r="171" spans="1:146" s="64" customFormat="1" ht="31" hidden="1" x14ac:dyDescent="0.35">
      <c r="A171" s="70">
        <v>12</v>
      </c>
      <c r="B171" s="70" t="s">
        <v>36</v>
      </c>
      <c r="C171" s="70">
        <v>3</v>
      </c>
      <c r="D171" s="71" t="s">
        <v>1</v>
      </c>
      <c r="E171" s="71" t="s">
        <v>838</v>
      </c>
      <c r="F171" s="70" t="s">
        <v>82</v>
      </c>
      <c r="G171" s="72">
        <v>26</v>
      </c>
      <c r="H171" s="71" t="s">
        <v>210</v>
      </c>
      <c r="I171" s="61"/>
      <c r="EP171" s="123"/>
    </row>
    <row r="172" spans="1:146" s="64" customFormat="1" ht="31" hidden="1" x14ac:dyDescent="0.35">
      <c r="A172" s="70">
        <v>12</v>
      </c>
      <c r="B172" s="70" t="s">
        <v>36</v>
      </c>
      <c r="C172" s="70">
        <v>3</v>
      </c>
      <c r="D172" s="122" t="s">
        <v>1</v>
      </c>
      <c r="E172" s="73" t="s">
        <v>1110</v>
      </c>
      <c r="F172" s="74" t="s">
        <v>82</v>
      </c>
      <c r="G172" s="74">
        <v>61</v>
      </c>
      <c r="H172" s="122" t="s">
        <v>210</v>
      </c>
      <c r="I172" s="61"/>
      <c r="EP172" s="123"/>
    </row>
    <row r="173" spans="1:146" s="64" customFormat="1" hidden="1" x14ac:dyDescent="0.35">
      <c r="A173" s="70">
        <v>12</v>
      </c>
      <c r="B173" s="70" t="s">
        <v>36</v>
      </c>
      <c r="C173" s="70">
        <v>3</v>
      </c>
      <c r="D173" s="71" t="s">
        <v>403</v>
      </c>
      <c r="E173" s="71" t="s">
        <v>839</v>
      </c>
      <c r="F173" s="70" t="s">
        <v>82</v>
      </c>
      <c r="G173" s="72">
        <v>1</v>
      </c>
      <c r="H173" s="71" t="s">
        <v>840</v>
      </c>
      <c r="I173" s="61"/>
      <c r="EP173" s="123"/>
    </row>
    <row r="174" spans="1:146" s="64" customFormat="1" hidden="1" x14ac:dyDescent="0.35">
      <c r="A174" s="15">
        <v>6</v>
      </c>
      <c r="B174" s="15" t="s">
        <v>121</v>
      </c>
      <c r="C174" s="15">
        <v>1</v>
      </c>
      <c r="D174" s="21" t="s">
        <v>141</v>
      </c>
      <c r="E174" s="21" t="s">
        <v>142</v>
      </c>
      <c r="F174" s="22" t="s">
        <v>82</v>
      </c>
      <c r="G174" s="22">
        <v>9</v>
      </c>
      <c r="H174" s="21" t="s">
        <v>143</v>
      </c>
      <c r="I174" s="61"/>
      <c r="EP174" s="123"/>
    </row>
    <row r="175" spans="1:146" s="64" customFormat="1" hidden="1" x14ac:dyDescent="0.35">
      <c r="A175" s="15">
        <v>6</v>
      </c>
      <c r="B175" s="15" t="s">
        <v>121</v>
      </c>
      <c r="C175" s="15">
        <v>1</v>
      </c>
      <c r="D175" s="21" t="s">
        <v>141</v>
      </c>
      <c r="E175" s="21" t="s">
        <v>144</v>
      </c>
      <c r="F175" s="22" t="s">
        <v>82</v>
      </c>
      <c r="G175" s="22">
        <v>7</v>
      </c>
      <c r="H175" s="21" t="s">
        <v>145</v>
      </c>
      <c r="I175" s="61"/>
      <c r="EP175" s="123"/>
    </row>
    <row r="176" spans="1:146" s="64" customFormat="1" hidden="1" x14ac:dyDescent="0.35">
      <c r="A176" s="15">
        <v>6</v>
      </c>
      <c r="B176" s="15" t="s">
        <v>121</v>
      </c>
      <c r="C176" s="15">
        <v>1</v>
      </c>
      <c r="D176" s="21" t="s">
        <v>0</v>
      </c>
      <c r="E176" s="21" t="s">
        <v>135</v>
      </c>
      <c r="F176" s="22" t="s">
        <v>82</v>
      </c>
      <c r="G176" s="22">
        <v>5</v>
      </c>
      <c r="H176" s="21" t="s">
        <v>136</v>
      </c>
      <c r="I176" s="61"/>
      <c r="EP176" s="123"/>
    </row>
    <row r="177" spans="1:146" s="64" customFormat="1" ht="31" hidden="1" x14ac:dyDescent="0.35">
      <c r="A177" s="15">
        <v>6</v>
      </c>
      <c r="B177" s="15" t="s">
        <v>121</v>
      </c>
      <c r="C177" s="15">
        <v>1</v>
      </c>
      <c r="D177" s="21" t="s">
        <v>146</v>
      </c>
      <c r="E177" s="21" t="s">
        <v>147</v>
      </c>
      <c r="F177" s="22" t="s">
        <v>70</v>
      </c>
      <c r="G177" s="22">
        <v>5</v>
      </c>
      <c r="H177" s="21" t="s">
        <v>148</v>
      </c>
      <c r="I177" s="61"/>
      <c r="EP177" s="123"/>
    </row>
    <row r="178" spans="1:146" s="64" customFormat="1" hidden="1" x14ac:dyDescent="0.35">
      <c r="A178" s="15">
        <v>6</v>
      </c>
      <c r="B178" s="15" t="s">
        <v>121</v>
      </c>
      <c r="C178" s="15">
        <v>1</v>
      </c>
      <c r="D178" s="21" t="s">
        <v>1</v>
      </c>
      <c r="E178" s="21" t="s">
        <v>122</v>
      </c>
      <c r="F178" s="22" t="s">
        <v>82</v>
      </c>
      <c r="G178" s="22">
        <v>39</v>
      </c>
      <c r="H178" s="21" t="s">
        <v>123</v>
      </c>
      <c r="I178" s="61"/>
      <c r="EP178" s="123"/>
    </row>
    <row r="179" spans="1:146" s="64" customFormat="1" hidden="1" x14ac:dyDescent="0.35">
      <c r="A179" s="15">
        <v>6</v>
      </c>
      <c r="B179" s="15" t="s">
        <v>121</v>
      </c>
      <c r="C179" s="15">
        <v>1</v>
      </c>
      <c r="D179" s="21" t="s">
        <v>1</v>
      </c>
      <c r="E179" s="21" t="s">
        <v>124</v>
      </c>
      <c r="F179" s="22" t="s">
        <v>82</v>
      </c>
      <c r="G179" s="22">
        <v>14</v>
      </c>
      <c r="H179" s="21" t="s">
        <v>125</v>
      </c>
      <c r="I179" s="61"/>
      <c r="EP179" s="123"/>
    </row>
    <row r="180" spans="1:146" s="64" customFormat="1" hidden="1" x14ac:dyDescent="0.35">
      <c r="A180" s="15">
        <v>6</v>
      </c>
      <c r="B180" s="15" t="s">
        <v>121</v>
      </c>
      <c r="C180" s="15">
        <v>1</v>
      </c>
      <c r="D180" s="21" t="s">
        <v>1</v>
      </c>
      <c r="E180" s="21" t="s">
        <v>126</v>
      </c>
      <c r="F180" s="22" t="s">
        <v>82</v>
      </c>
      <c r="G180" s="22">
        <v>18</v>
      </c>
      <c r="H180" s="21" t="s">
        <v>125</v>
      </c>
      <c r="I180" s="61"/>
      <c r="EP180" s="123"/>
    </row>
    <row r="181" spans="1:146" s="64" customFormat="1" ht="31" hidden="1" x14ac:dyDescent="0.35">
      <c r="A181" s="15">
        <v>6</v>
      </c>
      <c r="B181" s="15" t="s">
        <v>121</v>
      </c>
      <c r="C181" s="15">
        <v>1</v>
      </c>
      <c r="D181" s="21" t="s">
        <v>1</v>
      </c>
      <c r="E181" s="21" t="s">
        <v>127</v>
      </c>
      <c r="F181" s="22" t="s">
        <v>82</v>
      </c>
      <c r="G181" s="22">
        <v>7</v>
      </c>
      <c r="H181" s="21" t="s">
        <v>128</v>
      </c>
      <c r="I181" s="61"/>
      <c r="EP181" s="123"/>
    </row>
    <row r="182" spans="1:146" s="64" customFormat="1" hidden="1" x14ac:dyDescent="0.35">
      <c r="A182" s="15">
        <v>6</v>
      </c>
      <c r="B182" s="15" t="s">
        <v>121</v>
      </c>
      <c r="C182" s="15">
        <v>1</v>
      </c>
      <c r="D182" s="21" t="s">
        <v>1</v>
      </c>
      <c r="E182" s="21" t="s">
        <v>137</v>
      </c>
      <c r="F182" s="22" t="s">
        <v>82</v>
      </c>
      <c r="G182" s="22">
        <v>17</v>
      </c>
      <c r="H182" s="21" t="s">
        <v>138</v>
      </c>
      <c r="I182" s="61"/>
      <c r="EP182" s="123"/>
    </row>
    <row r="183" spans="1:146" s="64" customFormat="1" hidden="1" x14ac:dyDescent="0.35">
      <c r="A183" s="15">
        <v>6</v>
      </c>
      <c r="B183" s="15" t="s">
        <v>121</v>
      </c>
      <c r="C183" s="15">
        <v>1</v>
      </c>
      <c r="D183" s="21" t="s">
        <v>1</v>
      </c>
      <c r="E183" s="21" t="s">
        <v>139</v>
      </c>
      <c r="F183" s="22" t="s">
        <v>82</v>
      </c>
      <c r="G183" s="22">
        <v>11</v>
      </c>
      <c r="H183" s="21" t="s">
        <v>140</v>
      </c>
      <c r="I183" s="61"/>
      <c r="EP183" s="123"/>
    </row>
    <row r="184" spans="1:146" s="64" customFormat="1" hidden="1" x14ac:dyDescent="0.35">
      <c r="A184" s="15">
        <v>6</v>
      </c>
      <c r="B184" s="15" t="s">
        <v>121</v>
      </c>
      <c r="C184" s="15">
        <v>1</v>
      </c>
      <c r="D184" s="21" t="s">
        <v>1</v>
      </c>
      <c r="E184" s="21" t="s">
        <v>149</v>
      </c>
      <c r="F184" s="22" t="s">
        <v>82</v>
      </c>
      <c r="G184" s="22">
        <v>13</v>
      </c>
      <c r="H184" s="21" t="s">
        <v>150</v>
      </c>
      <c r="I184" s="61"/>
      <c r="EP184" s="123"/>
    </row>
    <row r="185" spans="1:146" s="64" customFormat="1" hidden="1" x14ac:dyDescent="0.35">
      <c r="A185" s="15">
        <v>6</v>
      </c>
      <c r="B185" s="15" t="s">
        <v>121</v>
      </c>
      <c r="C185" s="15">
        <v>1</v>
      </c>
      <c r="D185" s="21" t="s">
        <v>1</v>
      </c>
      <c r="E185" s="21" t="s">
        <v>151</v>
      </c>
      <c r="F185" s="22" t="s">
        <v>152</v>
      </c>
      <c r="G185" s="22">
        <v>4</v>
      </c>
      <c r="H185" s="21" t="s">
        <v>153</v>
      </c>
      <c r="I185" s="61"/>
      <c r="EP185" s="123"/>
    </row>
    <row r="186" spans="1:146" s="64" customFormat="1" hidden="1" x14ac:dyDescent="0.35">
      <c r="A186" s="15">
        <v>6</v>
      </c>
      <c r="B186" s="15" t="s">
        <v>121</v>
      </c>
      <c r="C186" s="15">
        <v>1</v>
      </c>
      <c r="D186" s="21" t="s">
        <v>84</v>
      </c>
      <c r="E186" s="21" t="s">
        <v>129</v>
      </c>
      <c r="F186" s="22" t="s">
        <v>82</v>
      </c>
      <c r="G186" s="22">
        <v>26</v>
      </c>
      <c r="H186" s="21" t="s">
        <v>130</v>
      </c>
      <c r="I186" s="61"/>
      <c r="EP186" s="123"/>
    </row>
    <row r="187" spans="1:146" s="64" customFormat="1" hidden="1" x14ac:dyDescent="0.35">
      <c r="A187" s="15">
        <v>6</v>
      </c>
      <c r="B187" s="15" t="s">
        <v>121</v>
      </c>
      <c r="C187" s="15">
        <v>1</v>
      </c>
      <c r="D187" s="21" t="s">
        <v>84</v>
      </c>
      <c r="E187" s="21" t="s">
        <v>131</v>
      </c>
      <c r="F187" s="22" t="s">
        <v>82</v>
      </c>
      <c r="G187" s="22">
        <v>63</v>
      </c>
      <c r="H187" s="21" t="s">
        <v>132</v>
      </c>
      <c r="I187" s="61"/>
      <c r="EP187" s="123"/>
    </row>
    <row r="188" spans="1:146" s="64" customFormat="1" ht="59.25" hidden="1" customHeight="1" x14ac:dyDescent="0.35">
      <c r="A188" s="15">
        <v>6</v>
      </c>
      <c r="B188" s="15" t="s">
        <v>121</v>
      </c>
      <c r="C188" s="15">
        <v>1</v>
      </c>
      <c r="D188" s="21" t="s">
        <v>84</v>
      </c>
      <c r="E188" s="21" t="s">
        <v>133</v>
      </c>
      <c r="F188" s="22" t="s">
        <v>82</v>
      </c>
      <c r="G188" s="22">
        <v>340</v>
      </c>
      <c r="H188" s="21" t="s">
        <v>134</v>
      </c>
      <c r="I188" s="61"/>
      <c r="EP188" s="123"/>
    </row>
    <row r="189" spans="1:146" s="64" customFormat="1" hidden="1" x14ac:dyDescent="0.35">
      <c r="A189" s="34">
        <v>6</v>
      </c>
      <c r="B189" s="34" t="s">
        <v>121</v>
      </c>
      <c r="C189" s="34">
        <v>2</v>
      </c>
      <c r="D189" s="40" t="s">
        <v>1</v>
      </c>
      <c r="E189" s="40" t="s">
        <v>151</v>
      </c>
      <c r="F189" s="44" t="s">
        <v>70</v>
      </c>
      <c r="G189" s="44">
        <v>38</v>
      </c>
      <c r="H189" s="40" t="s">
        <v>153</v>
      </c>
      <c r="I189" s="61"/>
      <c r="EP189" s="123"/>
    </row>
    <row r="190" spans="1:146" s="64" customFormat="1" hidden="1" x14ac:dyDescent="0.35">
      <c r="A190" s="34">
        <v>6</v>
      </c>
      <c r="B190" s="34" t="s">
        <v>121</v>
      </c>
      <c r="C190" s="34">
        <v>2</v>
      </c>
      <c r="D190" s="40" t="s">
        <v>1</v>
      </c>
      <c r="E190" s="40" t="s">
        <v>454</v>
      </c>
      <c r="F190" s="44" t="s">
        <v>70</v>
      </c>
      <c r="G190" s="44">
        <v>9</v>
      </c>
      <c r="H190" s="40" t="s">
        <v>153</v>
      </c>
      <c r="I190" s="61"/>
      <c r="EP190" s="123"/>
    </row>
    <row r="191" spans="1:146" s="64" customFormat="1" ht="31" hidden="1" x14ac:dyDescent="0.35">
      <c r="A191" s="34">
        <v>6</v>
      </c>
      <c r="B191" s="34" t="s">
        <v>121</v>
      </c>
      <c r="C191" s="34">
        <v>2</v>
      </c>
      <c r="D191" s="40" t="s">
        <v>1</v>
      </c>
      <c r="E191" s="40" t="s">
        <v>455</v>
      </c>
      <c r="F191" s="44" t="s">
        <v>82</v>
      </c>
      <c r="G191" s="44">
        <v>1</v>
      </c>
      <c r="H191" s="40" t="s">
        <v>456</v>
      </c>
      <c r="I191" s="61"/>
      <c r="EP191" s="123"/>
    </row>
    <row r="192" spans="1:146" s="64" customFormat="1" hidden="1" x14ac:dyDescent="0.35">
      <c r="A192" s="34">
        <v>6</v>
      </c>
      <c r="B192" s="34" t="s">
        <v>121</v>
      </c>
      <c r="C192" s="34">
        <v>2</v>
      </c>
      <c r="D192" s="40" t="s">
        <v>1</v>
      </c>
      <c r="E192" s="40" t="s">
        <v>457</v>
      </c>
      <c r="F192" s="44" t="s">
        <v>82</v>
      </c>
      <c r="G192" s="44">
        <v>40</v>
      </c>
      <c r="H192" s="40" t="s">
        <v>458</v>
      </c>
      <c r="I192" s="61"/>
      <c r="EP192" s="123"/>
    </row>
    <row r="193" spans="1:146" s="64" customFormat="1" hidden="1" x14ac:dyDescent="0.35">
      <c r="A193" s="34">
        <v>6</v>
      </c>
      <c r="B193" s="34" t="s">
        <v>121</v>
      </c>
      <c r="C193" s="34">
        <v>2</v>
      </c>
      <c r="D193" s="40" t="s">
        <v>1</v>
      </c>
      <c r="E193" s="40" t="s">
        <v>459</v>
      </c>
      <c r="F193" s="44" t="s">
        <v>82</v>
      </c>
      <c r="G193" s="44">
        <v>151</v>
      </c>
      <c r="H193" s="40" t="s">
        <v>460</v>
      </c>
      <c r="I193" s="61"/>
      <c r="EP193" s="123"/>
    </row>
    <row r="194" spans="1:146" s="64" customFormat="1" hidden="1" x14ac:dyDescent="0.35">
      <c r="A194" s="34">
        <v>6</v>
      </c>
      <c r="B194" s="34" t="s">
        <v>121</v>
      </c>
      <c r="C194" s="34">
        <v>2</v>
      </c>
      <c r="D194" s="40" t="s">
        <v>1</v>
      </c>
      <c r="E194" s="40" t="s">
        <v>461</v>
      </c>
      <c r="F194" s="44" t="s">
        <v>70</v>
      </c>
      <c r="G194" s="44">
        <v>2</v>
      </c>
      <c r="H194" s="40" t="s">
        <v>462</v>
      </c>
      <c r="I194" s="61"/>
      <c r="EP194" s="123"/>
    </row>
    <row r="195" spans="1:146" s="64" customFormat="1" hidden="1" x14ac:dyDescent="0.35">
      <c r="A195" s="34">
        <v>6</v>
      </c>
      <c r="B195" s="34" t="s">
        <v>121</v>
      </c>
      <c r="C195" s="34">
        <v>2</v>
      </c>
      <c r="D195" s="40" t="s">
        <v>403</v>
      </c>
      <c r="E195" s="40" t="s">
        <v>463</v>
      </c>
      <c r="F195" s="44" t="s">
        <v>82</v>
      </c>
      <c r="G195" s="44">
        <v>48</v>
      </c>
      <c r="H195" s="40" t="s">
        <v>464</v>
      </c>
      <c r="I195" s="61"/>
      <c r="EP195" s="123"/>
    </row>
    <row r="196" spans="1:146" s="64" customFormat="1" hidden="1" x14ac:dyDescent="0.35">
      <c r="A196" s="34">
        <v>6</v>
      </c>
      <c r="B196" s="34" t="s">
        <v>121</v>
      </c>
      <c r="C196" s="34">
        <v>2</v>
      </c>
      <c r="D196" s="40" t="s">
        <v>403</v>
      </c>
      <c r="E196" s="40" t="s">
        <v>465</v>
      </c>
      <c r="F196" s="44" t="s">
        <v>82</v>
      </c>
      <c r="G196" s="44">
        <v>12</v>
      </c>
      <c r="H196" s="40" t="s">
        <v>140</v>
      </c>
      <c r="I196" s="61"/>
      <c r="EP196" s="123"/>
    </row>
    <row r="197" spans="1:146" s="64" customFormat="1" hidden="1" x14ac:dyDescent="0.35">
      <c r="A197" s="34">
        <v>6</v>
      </c>
      <c r="B197" s="34" t="s">
        <v>121</v>
      </c>
      <c r="C197" s="34">
        <v>2</v>
      </c>
      <c r="D197" s="40" t="s">
        <v>403</v>
      </c>
      <c r="E197" s="40" t="s">
        <v>466</v>
      </c>
      <c r="F197" s="44" t="s">
        <v>82</v>
      </c>
      <c r="G197" s="44">
        <v>1</v>
      </c>
      <c r="H197" s="40" t="s">
        <v>140</v>
      </c>
      <c r="I197" s="61"/>
      <c r="EP197" s="123"/>
    </row>
    <row r="198" spans="1:146" s="64" customFormat="1" hidden="1" x14ac:dyDescent="0.35">
      <c r="A198" s="34">
        <v>6</v>
      </c>
      <c r="B198" s="34" t="s">
        <v>121</v>
      </c>
      <c r="C198" s="34">
        <v>2</v>
      </c>
      <c r="D198" s="40" t="s">
        <v>403</v>
      </c>
      <c r="E198" s="40" t="s">
        <v>467</v>
      </c>
      <c r="F198" s="44" t="s">
        <v>82</v>
      </c>
      <c r="G198" s="44">
        <v>2</v>
      </c>
      <c r="H198" s="40" t="s">
        <v>140</v>
      </c>
      <c r="I198" s="61"/>
      <c r="EP198" s="123"/>
    </row>
    <row r="199" spans="1:146" s="64" customFormat="1" ht="31" hidden="1" x14ac:dyDescent="0.35">
      <c r="A199" s="70">
        <v>6</v>
      </c>
      <c r="B199" s="70" t="s">
        <v>121</v>
      </c>
      <c r="C199" s="70">
        <v>3</v>
      </c>
      <c r="D199" s="71" t="s">
        <v>146</v>
      </c>
      <c r="E199" s="71" t="s">
        <v>805</v>
      </c>
      <c r="F199" s="72" t="s">
        <v>82</v>
      </c>
      <c r="G199" s="72">
        <v>3</v>
      </c>
      <c r="H199" s="71" t="s">
        <v>806</v>
      </c>
      <c r="I199" s="61"/>
      <c r="EP199" s="123"/>
    </row>
    <row r="200" spans="1:146" s="64" customFormat="1" hidden="1" x14ac:dyDescent="0.35">
      <c r="A200" s="70">
        <v>6</v>
      </c>
      <c r="B200" s="70" t="s">
        <v>121</v>
      </c>
      <c r="C200" s="70">
        <v>3</v>
      </c>
      <c r="D200" s="71" t="s">
        <v>1</v>
      </c>
      <c r="E200" s="71" t="s">
        <v>151</v>
      </c>
      <c r="F200" s="72" t="s">
        <v>70</v>
      </c>
      <c r="G200" s="72">
        <v>3</v>
      </c>
      <c r="H200" s="71"/>
      <c r="I200" s="61"/>
      <c r="EP200" s="123"/>
    </row>
    <row r="201" spans="1:146" s="64" customFormat="1" hidden="1" x14ac:dyDescent="0.35">
      <c r="A201" s="70">
        <v>6</v>
      </c>
      <c r="B201" s="70" t="s">
        <v>121</v>
      </c>
      <c r="C201" s="70">
        <v>3</v>
      </c>
      <c r="D201" s="124" t="s">
        <v>1</v>
      </c>
      <c r="E201" s="124" t="s">
        <v>454</v>
      </c>
      <c r="F201" s="129" t="s">
        <v>70</v>
      </c>
      <c r="G201" s="72">
        <v>57</v>
      </c>
      <c r="H201" s="124"/>
      <c r="I201" s="61"/>
      <c r="EP201" s="123"/>
    </row>
    <row r="202" spans="1:146" s="64" customFormat="1" hidden="1" x14ac:dyDescent="0.35">
      <c r="A202" s="70">
        <v>6</v>
      </c>
      <c r="B202" s="70" t="s">
        <v>121</v>
      </c>
      <c r="C202" s="70">
        <v>3</v>
      </c>
      <c r="D202" s="71" t="s">
        <v>1</v>
      </c>
      <c r="E202" s="71" t="s">
        <v>788</v>
      </c>
      <c r="F202" s="72" t="s">
        <v>70</v>
      </c>
      <c r="G202" s="72">
        <v>3</v>
      </c>
      <c r="H202" s="71"/>
      <c r="I202" s="61"/>
      <c r="EP202" s="123"/>
    </row>
    <row r="203" spans="1:146" s="64" customFormat="1" hidden="1" x14ac:dyDescent="0.35">
      <c r="A203" s="70">
        <v>6</v>
      </c>
      <c r="B203" s="70" t="s">
        <v>121</v>
      </c>
      <c r="C203" s="70">
        <v>3</v>
      </c>
      <c r="D203" s="71" t="s">
        <v>1</v>
      </c>
      <c r="E203" s="71" t="s">
        <v>461</v>
      </c>
      <c r="F203" s="72" t="s">
        <v>82</v>
      </c>
      <c r="G203" s="72">
        <v>2</v>
      </c>
      <c r="H203" s="71" t="s">
        <v>789</v>
      </c>
      <c r="I203" s="61"/>
      <c r="EP203" s="123"/>
    </row>
    <row r="204" spans="1:146" s="64" customFormat="1" hidden="1" x14ac:dyDescent="0.35">
      <c r="A204" s="70">
        <v>6</v>
      </c>
      <c r="B204" s="70" t="s">
        <v>121</v>
      </c>
      <c r="C204" s="70">
        <v>3</v>
      </c>
      <c r="D204" s="71" t="s">
        <v>1</v>
      </c>
      <c r="E204" s="71" t="s">
        <v>790</v>
      </c>
      <c r="F204" s="72" t="s">
        <v>70</v>
      </c>
      <c r="G204" s="72">
        <v>2</v>
      </c>
      <c r="H204" s="71" t="s">
        <v>791</v>
      </c>
      <c r="I204" s="61"/>
      <c r="EP204" s="123"/>
    </row>
    <row r="205" spans="1:146" s="64" customFormat="1" hidden="1" x14ac:dyDescent="0.35">
      <c r="A205" s="70">
        <v>6</v>
      </c>
      <c r="B205" s="70" t="s">
        <v>121</v>
      </c>
      <c r="C205" s="70">
        <v>3</v>
      </c>
      <c r="D205" s="71" t="s">
        <v>1</v>
      </c>
      <c r="E205" s="71" t="s">
        <v>792</v>
      </c>
      <c r="F205" s="72" t="s">
        <v>82</v>
      </c>
      <c r="G205" s="72">
        <v>21</v>
      </c>
      <c r="H205" s="71" t="s">
        <v>125</v>
      </c>
      <c r="I205" s="61"/>
      <c r="EP205" s="123"/>
    </row>
    <row r="206" spans="1:146" s="64" customFormat="1" hidden="1" x14ac:dyDescent="0.35">
      <c r="A206" s="70">
        <v>6</v>
      </c>
      <c r="B206" s="70" t="s">
        <v>121</v>
      </c>
      <c r="C206" s="70">
        <v>3</v>
      </c>
      <c r="D206" s="71" t="s">
        <v>1</v>
      </c>
      <c r="E206" s="71" t="s">
        <v>793</v>
      </c>
      <c r="F206" s="72" t="s">
        <v>82</v>
      </c>
      <c r="G206" s="72">
        <v>13</v>
      </c>
      <c r="H206" s="71" t="s">
        <v>458</v>
      </c>
      <c r="I206" s="61"/>
      <c r="EP206" s="123"/>
    </row>
    <row r="207" spans="1:146" s="64" customFormat="1" hidden="1" x14ac:dyDescent="0.35">
      <c r="A207" s="70">
        <v>6</v>
      </c>
      <c r="B207" s="70" t="s">
        <v>121</v>
      </c>
      <c r="C207" s="70">
        <v>3</v>
      </c>
      <c r="D207" s="71" t="s">
        <v>1</v>
      </c>
      <c r="E207" s="71" t="s">
        <v>794</v>
      </c>
      <c r="F207" s="72" t="s">
        <v>82</v>
      </c>
      <c r="G207" s="72">
        <v>21</v>
      </c>
      <c r="H207" s="71" t="s">
        <v>458</v>
      </c>
      <c r="I207" s="61"/>
      <c r="EP207" s="123"/>
    </row>
    <row r="208" spans="1:146" s="64" customFormat="1" ht="31" hidden="1" x14ac:dyDescent="0.35">
      <c r="A208" s="70">
        <v>6</v>
      </c>
      <c r="B208" s="70" t="s">
        <v>121</v>
      </c>
      <c r="C208" s="70">
        <v>3</v>
      </c>
      <c r="D208" s="71" t="s">
        <v>1</v>
      </c>
      <c r="E208" s="71" t="s">
        <v>795</v>
      </c>
      <c r="F208" s="72" t="s">
        <v>70</v>
      </c>
      <c r="G208" s="72">
        <v>5</v>
      </c>
      <c r="H208" s="71" t="s">
        <v>796</v>
      </c>
      <c r="I208" s="61"/>
      <c r="EP208" s="123"/>
    </row>
    <row r="209" spans="1:146" s="64" customFormat="1" ht="31" hidden="1" x14ac:dyDescent="0.35">
      <c r="A209" s="70">
        <v>6</v>
      </c>
      <c r="B209" s="70" t="s">
        <v>121</v>
      </c>
      <c r="C209" s="70">
        <v>3</v>
      </c>
      <c r="D209" s="71" t="s">
        <v>1</v>
      </c>
      <c r="E209" s="71" t="s">
        <v>797</v>
      </c>
      <c r="F209" s="72" t="s">
        <v>82</v>
      </c>
      <c r="G209" s="72">
        <v>7</v>
      </c>
      <c r="H209" s="71" t="s">
        <v>798</v>
      </c>
      <c r="I209" s="61"/>
      <c r="EP209" s="123"/>
    </row>
    <row r="210" spans="1:146" s="64" customFormat="1" hidden="1" x14ac:dyDescent="0.35">
      <c r="A210" s="70">
        <v>6</v>
      </c>
      <c r="B210" s="70" t="s">
        <v>121</v>
      </c>
      <c r="C210" s="70">
        <v>3</v>
      </c>
      <c r="D210" s="71" t="s">
        <v>1</v>
      </c>
      <c r="E210" s="71" t="s">
        <v>799</v>
      </c>
      <c r="F210" s="72" t="s">
        <v>82</v>
      </c>
      <c r="G210" s="72">
        <v>5</v>
      </c>
      <c r="H210" s="71" t="s">
        <v>800</v>
      </c>
      <c r="I210" s="61"/>
      <c r="EP210" s="123"/>
    </row>
    <row r="211" spans="1:146" s="64" customFormat="1" ht="31" hidden="1" x14ac:dyDescent="0.35">
      <c r="A211" s="70">
        <v>6</v>
      </c>
      <c r="B211" s="70" t="s">
        <v>121</v>
      </c>
      <c r="C211" s="70">
        <v>3</v>
      </c>
      <c r="D211" s="71" t="s">
        <v>1</v>
      </c>
      <c r="E211" s="71" t="s">
        <v>801</v>
      </c>
      <c r="F211" s="72" t="s">
        <v>82</v>
      </c>
      <c r="G211" s="72">
        <v>2</v>
      </c>
      <c r="H211" s="71" t="s">
        <v>796</v>
      </c>
      <c r="I211" s="61"/>
      <c r="EP211" s="123"/>
    </row>
    <row r="212" spans="1:146" s="64" customFormat="1" ht="31" hidden="1" x14ac:dyDescent="0.35">
      <c r="A212" s="70">
        <v>6</v>
      </c>
      <c r="B212" s="70" t="s">
        <v>121</v>
      </c>
      <c r="C212" s="70">
        <v>3</v>
      </c>
      <c r="D212" s="71" t="s">
        <v>1</v>
      </c>
      <c r="E212" s="71" t="s">
        <v>802</v>
      </c>
      <c r="F212" s="72" t="s">
        <v>82</v>
      </c>
      <c r="G212" s="72">
        <v>7</v>
      </c>
      <c r="H212" s="71" t="s">
        <v>796</v>
      </c>
      <c r="I212" s="61"/>
      <c r="EP212" s="123"/>
    </row>
    <row r="213" spans="1:146" s="64" customFormat="1" hidden="1" x14ac:dyDescent="0.35">
      <c r="A213" s="70">
        <v>6</v>
      </c>
      <c r="B213" s="70" t="s">
        <v>121</v>
      </c>
      <c r="C213" s="70">
        <v>3</v>
      </c>
      <c r="D213" s="71" t="s">
        <v>403</v>
      </c>
      <c r="E213" s="71" t="s">
        <v>803</v>
      </c>
      <c r="F213" s="72" t="s">
        <v>82</v>
      </c>
      <c r="G213" s="72">
        <v>12</v>
      </c>
      <c r="H213" s="71" t="s">
        <v>804</v>
      </c>
      <c r="I213" s="61"/>
      <c r="EP213" s="123"/>
    </row>
    <row r="214" spans="1:146" s="64" customFormat="1" hidden="1" x14ac:dyDescent="0.35">
      <c r="A214" s="15">
        <v>17</v>
      </c>
      <c r="B214" s="15" t="s">
        <v>41</v>
      </c>
      <c r="C214" s="15">
        <v>1</v>
      </c>
      <c r="D214" s="27" t="s">
        <v>141</v>
      </c>
      <c r="E214" s="27" t="s">
        <v>258</v>
      </c>
      <c r="F214" s="28" t="s">
        <v>82</v>
      </c>
      <c r="G214" s="28">
        <v>27</v>
      </c>
      <c r="H214" s="27" t="s">
        <v>259</v>
      </c>
      <c r="I214" s="61"/>
      <c r="EP214" s="123"/>
    </row>
    <row r="215" spans="1:146" s="64" customFormat="1" ht="77.5" hidden="1" x14ac:dyDescent="0.35">
      <c r="A215" s="15">
        <v>17</v>
      </c>
      <c r="B215" s="15" t="s">
        <v>41</v>
      </c>
      <c r="C215" s="15">
        <v>1</v>
      </c>
      <c r="D215" s="21" t="s">
        <v>0</v>
      </c>
      <c r="E215" s="21" t="s">
        <v>266</v>
      </c>
      <c r="F215" s="22" t="s">
        <v>82</v>
      </c>
      <c r="G215" s="22" t="s">
        <v>185</v>
      </c>
      <c r="H215" s="21" t="s">
        <v>265</v>
      </c>
      <c r="I215" s="61"/>
      <c r="EP215" s="123"/>
    </row>
    <row r="216" spans="1:146" s="64" customFormat="1" ht="31" hidden="1" x14ac:dyDescent="0.35">
      <c r="A216" s="15">
        <v>17</v>
      </c>
      <c r="B216" s="15" t="s">
        <v>41</v>
      </c>
      <c r="C216" s="15">
        <v>1</v>
      </c>
      <c r="D216" s="27" t="s">
        <v>1</v>
      </c>
      <c r="E216" s="27" t="s">
        <v>256</v>
      </c>
      <c r="F216" s="28" t="s">
        <v>82</v>
      </c>
      <c r="G216" s="28">
        <v>18</v>
      </c>
      <c r="H216" s="27" t="s">
        <v>257</v>
      </c>
      <c r="I216" s="61"/>
      <c r="EP216" s="123"/>
    </row>
    <row r="217" spans="1:146" s="64" customFormat="1" ht="31" hidden="1" x14ac:dyDescent="0.35">
      <c r="A217" s="15">
        <v>17</v>
      </c>
      <c r="B217" s="15" t="s">
        <v>41</v>
      </c>
      <c r="C217" s="15">
        <v>1</v>
      </c>
      <c r="D217" s="21" t="s">
        <v>1</v>
      </c>
      <c r="E217" s="21" t="s">
        <v>260</v>
      </c>
      <c r="F217" s="22" t="s">
        <v>82</v>
      </c>
      <c r="G217" s="22">
        <v>4</v>
      </c>
      <c r="H217" s="21" t="s">
        <v>261</v>
      </c>
      <c r="I217" s="61"/>
      <c r="EP217" s="123"/>
    </row>
    <row r="218" spans="1:146" s="64" customFormat="1" ht="46.5" hidden="1" x14ac:dyDescent="0.35">
      <c r="A218" s="15">
        <v>17</v>
      </c>
      <c r="B218" s="15" t="s">
        <v>41</v>
      </c>
      <c r="C218" s="15">
        <v>1</v>
      </c>
      <c r="D218" s="21" t="s">
        <v>84</v>
      </c>
      <c r="E218" s="21" t="s">
        <v>262</v>
      </c>
      <c r="F218" s="22" t="s">
        <v>70</v>
      </c>
      <c r="G218" s="22">
        <v>70</v>
      </c>
      <c r="H218" s="21" t="s">
        <v>263</v>
      </c>
      <c r="I218" s="61"/>
      <c r="EP218" s="123"/>
    </row>
    <row r="219" spans="1:146" s="64" customFormat="1" ht="62" hidden="1" x14ac:dyDescent="0.35">
      <c r="A219" s="15">
        <v>17</v>
      </c>
      <c r="B219" s="15" t="s">
        <v>41</v>
      </c>
      <c r="C219" s="15">
        <v>1</v>
      </c>
      <c r="D219" s="27" t="s">
        <v>84</v>
      </c>
      <c r="E219" s="27" t="s">
        <v>264</v>
      </c>
      <c r="F219" s="28" t="s">
        <v>82</v>
      </c>
      <c r="G219" s="28">
        <v>11</v>
      </c>
      <c r="H219" s="27" t="s">
        <v>265</v>
      </c>
      <c r="I219" s="61"/>
      <c r="EP219" s="123"/>
    </row>
    <row r="220" spans="1:146" s="64" customFormat="1" hidden="1" x14ac:dyDescent="0.35">
      <c r="A220" s="34">
        <v>17</v>
      </c>
      <c r="B220" s="34" t="s">
        <v>41</v>
      </c>
      <c r="C220" s="34">
        <v>2</v>
      </c>
      <c r="D220" s="45" t="s">
        <v>141</v>
      </c>
      <c r="E220" s="45" t="s">
        <v>509</v>
      </c>
      <c r="F220" s="46" t="s">
        <v>82</v>
      </c>
      <c r="G220" s="46">
        <v>32</v>
      </c>
      <c r="H220" s="45" t="s">
        <v>510</v>
      </c>
      <c r="I220" s="61"/>
      <c r="EP220" s="123"/>
    </row>
    <row r="221" spans="1:146" s="64" customFormat="1" ht="62" hidden="1" x14ac:dyDescent="0.35">
      <c r="A221" s="34">
        <v>17</v>
      </c>
      <c r="B221" s="34" t="s">
        <v>41</v>
      </c>
      <c r="C221" s="34">
        <v>2</v>
      </c>
      <c r="D221" s="40" t="s">
        <v>0</v>
      </c>
      <c r="E221" s="40" t="s">
        <v>730</v>
      </c>
      <c r="F221" s="44" t="s">
        <v>82</v>
      </c>
      <c r="G221" s="44">
        <v>3</v>
      </c>
      <c r="H221" s="40" t="s">
        <v>512</v>
      </c>
      <c r="I221" s="61"/>
      <c r="EP221" s="123"/>
    </row>
    <row r="222" spans="1:146" s="64" customFormat="1" ht="31" hidden="1" x14ac:dyDescent="0.35">
      <c r="A222" s="34">
        <v>17</v>
      </c>
      <c r="B222" s="34" t="s">
        <v>41</v>
      </c>
      <c r="C222" s="34">
        <v>2</v>
      </c>
      <c r="D222" s="45" t="s">
        <v>1</v>
      </c>
      <c r="E222" s="45" t="s">
        <v>513</v>
      </c>
      <c r="F222" s="46" t="s">
        <v>82</v>
      </c>
      <c r="G222" s="46">
        <v>57</v>
      </c>
      <c r="H222" s="45" t="s">
        <v>514</v>
      </c>
      <c r="I222" s="61"/>
      <c r="EP222" s="123"/>
    </row>
    <row r="223" spans="1:146" s="64" customFormat="1" ht="31" hidden="1" x14ac:dyDescent="0.35">
      <c r="A223" s="34">
        <v>17</v>
      </c>
      <c r="B223" s="34" t="s">
        <v>41</v>
      </c>
      <c r="C223" s="34">
        <v>2</v>
      </c>
      <c r="D223" s="45" t="s">
        <v>1</v>
      </c>
      <c r="E223" s="45" t="s">
        <v>732</v>
      </c>
      <c r="F223" s="46" t="s">
        <v>82</v>
      </c>
      <c r="G223" s="46">
        <v>15</v>
      </c>
      <c r="H223" s="45" t="s">
        <v>515</v>
      </c>
      <c r="I223" s="61"/>
      <c r="EP223" s="123"/>
    </row>
    <row r="224" spans="1:146" s="64" customFormat="1" ht="31" hidden="1" x14ac:dyDescent="0.35">
      <c r="A224" s="34">
        <v>17</v>
      </c>
      <c r="B224" s="34" t="s">
        <v>41</v>
      </c>
      <c r="C224" s="34">
        <v>2</v>
      </c>
      <c r="D224" s="40" t="s">
        <v>403</v>
      </c>
      <c r="E224" s="40" t="s">
        <v>729</v>
      </c>
      <c r="F224" s="44" t="s">
        <v>70</v>
      </c>
      <c r="G224" s="44">
        <v>75</v>
      </c>
      <c r="H224" s="40" t="s">
        <v>511</v>
      </c>
      <c r="I224" s="61"/>
      <c r="EP224" s="123"/>
    </row>
    <row r="225" spans="1:146" s="64" customFormat="1" ht="46.5" hidden="1" x14ac:dyDescent="0.35">
      <c r="A225" s="34">
        <v>17</v>
      </c>
      <c r="B225" s="34" t="s">
        <v>41</v>
      </c>
      <c r="C225" s="34">
        <v>2</v>
      </c>
      <c r="D225" s="45" t="s">
        <v>403</v>
      </c>
      <c r="E225" s="45" t="s">
        <v>731</v>
      </c>
      <c r="F225" s="46" t="s">
        <v>82</v>
      </c>
      <c r="G225" s="46">
        <v>6</v>
      </c>
      <c r="H225" s="45" t="s">
        <v>512</v>
      </c>
      <c r="I225" s="61"/>
      <c r="EP225" s="123"/>
    </row>
    <row r="226" spans="1:146" s="64" customFormat="1" hidden="1" x14ac:dyDescent="0.35">
      <c r="A226" s="70">
        <v>17</v>
      </c>
      <c r="B226" s="70" t="s">
        <v>41</v>
      </c>
      <c r="C226" s="70">
        <v>3</v>
      </c>
      <c r="D226" s="71" t="s">
        <v>141</v>
      </c>
      <c r="E226" s="71" t="s">
        <v>509</v>
      </c>
      <c r="F226" s="72" t="s">
        <v>82</v>
      </c>
      <c r="G226" s="72">
        <v>61</v>
      </c>
      <c r="H226" s="71" t="s">
        <v>881</v>
      </c>
      <c r="I226" s="61"/>
      <c r="EP226" s="123"/>
    </row>
    <row r="227" spans="1:146" s="64" customFormat="1" ht="46.5" hidden="1" x14ac:dyDescent="0.35">
      <c r="A227" s="70">
        <v>17</v>
      </c>
      <c r="B227" s="70" t="s">
        <v>41</v>
      </c>
      <c r="C227" s="70">
        <v>3</v>
      </c>
      <c r="D227" s="71" t="s">
        <v>0</v>
      </c>
      <c r="E227" s="71" t="s">
        <v>878</v>
      </c>
      <c r="F227" s="72" t="s">
        <v>82</v>
      </c>
      <c r="G227" s="72">
        <v>15</v>
      </c>
      <c r="H227" s="71" t="s">
        <v>512</v>
      </c>
      <c r="I227" s="61"/>
      <c r="EP227" s="123"/>
    </row>
    <row r="228" spans="1:146" s="64" customFormat="1" ht="31" hidden="1" x14ac:dyDescent="0.35">
      <c r="A228" s="70">
        <v>17</v>
      </c>
      <c r="B228" s="70" t="s">
        <v>41</v>
      </c>
      <c r="C228" s="70">
        <v>3</v>
      </c>
      <c r="D228" s="71" t="s">
        <v>1</v>
      </c>
      <c r="E228" s="71" t="s">
        <v>513</v>
      </c>
      <c r="F228" s="72" t="s">
        <v>82</v>
      </c>
      <c r="G228" s="72">
        <v>74</v>
      </c>
      <c r="H228" s="71" t="s">
        <v>884</v>
      </c>
      <c r="I228" s="61"/>
      <c r="EP228" s="123"/>
    </row>
    <row r="229" spans="1:146" s="64" customFormat="1" ht="46.5" hidden="1" x14ac:dyDescent="0.35">
      <c r="A229" s="70">
        <v>17</v>
      </c>
      <c r="B229" s="70" t="s">
        <v>41</v>
      </c>
      <c r="C229" s="70">
        <v>3</v>
      </c>
      <c r="D229" s="71" t="s">
        <v>403</v>
      </c>
      <c r="E229" s="71" t="s">
        <v>879</v>
      </c>
      <c r="F229" s="72" t="s">
        <v>82</v>
      </c>
      <c r="G229" s="72">
        <v>85</v>
      </c>
      <c r="H229" s="71" t="s">
        <v>880</v>
      </c>
      <c r="I229" s="61"/>
      <c r="EP229" s="123"/>
    </row>
    <row r="230" spans="1:146" s="64" customFormat="1" ht="46.5" hidden="1" x14ac:dyDescent="0.35">
      <c r="A230" s="70">
        <v>17</v>
      </c>
      <c r="B230" s="70" t="s">
        <v>41</v>
      </c>
      <c r="C230" s="70">
        <v>3</v>
      </c>
      <c r="D230" s="71" t="s">
        <v>403</v>
      </c>
      <c r="E230" s="71" t="s">
        <v>882</v>
      </c>
      <c r="F230" s="72" t="s">
        <v>70</v>
      </c>
      <c r="G230" s="72">
        <v>80</v>
      </c>
      <c r="H230" s="71" t="s">
        <v>883</v>
      </c>
      <c r="I230" s="61"/>
      <c r="EP230" s="123"/>
    </row>
    <row r="231" spans="1:146" s="64" customFormat="1" ht="31" hidden="1" x14ac:dyDescent="0.35">
      <c r="A231" s="15">
        <v>8</v>
      </c>
      <c r="B231" s="15" t="s">
        <v>32</v>
      </c>
      <c r="C231" s="15">
        <v>1</v>
      </c>
      <c r="D231" s="21" t="s">
        <v>4</v>
      </c>
      <c r="E231" s="21" t="s">
        <v>182</v>
      </c>
      <c r="F231" s="15" t="s">
        <v>70</v>
      </c>
      <c r="G231" s="22">
        <v>25</v>
      </c>
      <c r="H231" s="21" t="s">
        <v>107</v>
      </c>
      <c r="I231" s="61"/>
      <c r="EP231" s="123"/>
    </row>
    <row r="232" spans="1:146" s="64" customFormat="1" hidden="1" x14ac:dyDescent="0.35">
      <c r="A232" s="15">
        <v>8</v>
      </c>
      <c r="B232" s="15" t="s">
        <v>32</v>
      </c>
      <c r="C232" s="15">
        <v>1</v>
      </c>
      <c r="D232" s="21" t="s">
        <v>0</v>
      </c>
      <c r="E232" s="21" t="s">
        <v>175</v>
      </c>
      <c r="F232" s="15" t="s">
        <v>70</v>
      </c>
      <c r="G232" s="22">
        <v>4</v>
      </c>
      <c r="H232" s="21" t="s">
        <v>107</v>
      </c>
      <c r="I232" s="61"/>
      <c r="EP232" s="123"/>
    </row>
    <row r="233" spans="1:146" s="64" customFormat="1" ht="31" hidden="1" x14ac:dyDescent="0.35">
      <c r="A233" s="15">
        <v>8</v>
      </c>
      <c r="B233" s="15" t="s">
        <v>32</v>
      </c>
      <c r="C233" s="15">
        <v>1</v>
      </c>
      <c r="D233" s="21" t="s">
        <v>1</v>
      </c>
      <c r="E233" s="21" t="s">
        <v>176</v>
      </c>
      <c r="F233" s="15" t="s">
        <v>70</v>
      </c>
      <c r="G233" s="22">
        <v>61</v>
      </c>
      <c r="H233" s="21" t="s">
        <v>107</v>
      </c>
      <c r="I233" s="61"/>
      <c r="EP233" s="123"/>
    </row>
    <row r="234" spans="1:146" s="64" customFormat="1" hidden="1" x14ac:dyDescent="0.35">
      <c r="A234" s="15">
        <v>8</v>
      </c>
      <c r="B234" s="15" t="s">
        <v>32</v>
      </c>
      <c r="C234" s="15">
        <v>1</v>
      </c>
      <c r="D234" s="21" t="s">
        <v>1</v>
      </c>
      <c r="E234" s="21" t="s">
        <v>177</v>
      </c>
      <c r="F234" s="15" t="s">
        <v>70</v>
      </c>
      <c r="G234" s="22">
        <v>35</v>
      </c>
      <c r="H234" s="21" t="s">
        <v>107</v>
      </c>
      <c r="I234" s="61"/>
      <c r="EP234" s="123"/>
    </row>
    <row r="235" spans="1:146" s="64" customFormat="1" hidden="1" x14ac:dyDescent="0.35">
      <c r="A235" s="15">
        <v>8</v>
      </c>
      <c r="B235" s="15" t="s">
        <v>32</v>
      </c>
      <c r="C235" s="15">
        <v>1</v>
      </c>
      <c r="D235" s="21" t="s">
        <v>1</v>
      </c>
      <c r="E235" s="21" t="s">
        <v>180</v>
      </c>
      <c r="F235" s="15" t="s">
        <v>70</v>
      </c>
      <c r="G235" s="22">
        <v>87</v>
      </c>
      <c r="H235" s="21" t="s">
        <v>107</v>
      </c>
      <c r="I235" s="61"/>
      <c r="EP235" s="123"/>
    </row>
    <row r="236" spans="1:146" s="64" customFormat="1" hidden="1" x14ac:dyDescent="0.35">
      <c r="A236" s="15">
        <v>8</v>
      </c>
      <c r="B236" s="15" t="s">
        <v>32</v>
      </c>
      <c r="C236" s="15">
        <v>1</v>
      </c>
      <c r="D236" s="21" t="s">
        <v>84</v>
      </c>
      <c r="E236" s="21" t="s">
        <v>178</v>
      </c>
      <c r="F236" s="15" t="s">
        <v>70</v>
      </c>
      <c r="G236" s="22">
        <v>16</v>
      </c>
      <c r="H236" s="21" t="s">
        <v>107</v>
      </c>
      <c r="I236" s="61"/>
      <c r="EP236" s="123"/>
    </row>
    <row r="237" spans="1:146" s="64" customFormat="1" hidden="1" x14ac:dyDescent="0.35">
      <c r="A237" s="15">
        <v>8</v>
      </c>
      <c r="B237" s="15" t="s">
        <v>32</v>
      </c>
      <c r="C237" s="15">
        <v>1</v>
      </c>
      <c r="D237" s="21" t="s">
        <v>84</v>
      </c>
      <c r="E237" s="21" t="s">
        <v>179</v>
      </c>
      <c r="F237" s="15" t="s">
        <v>70</v>
      </c>
      <c r="G237" s="22">
        <v>19</v>
      </c>
      <c r="H237" s="21" t="s">
        <v>107</v>
      </c>
      <c r="I237" s="61"/>
      <c r="EP237" s="123"/>
    </row>
    <row r="238" spans="1:146" s="64" customFormat="1" hidden="1" x14ac:dyDescent="0.35">
      <c r="A238" s="15">
        <v>8</v>
      </c>
      <c r="B238" s="15" t="s">
        <v>32</v>
      </c>
      <c r="C238" s="15">
        <v>1</v>
      </c>
      <c r="D238" s="21" t="s">
        <v>84</v>
      </c>
      <c r="E238" s="21" t="s">
        <v>181</v>
      </c>
      <c r="F238" s="15" t="s">
        <v>70</v>
      </c>
      <c r="G238" s="22">
        <v>208</v>
      </c>
      <c r="H238" s="21" t="s">
        <v>107</v>
      </c>
      <c r="I238" s="61"/>
      <c r="EP238" s="123"/>
    </row>
    <row r="239" spans="1:146" s="64" customFormat="1" hidden="1" x14ac:dyDescent="0.35">
      <c r="A239" s="15">
        <v>8</v>
      </c>
      <c r="B239" s="15" t="s">
        <v>32</v>
      </c>
      <c r="C239" s="15">
        <v>1</v>
      </c>
      <c r="D239" s="21" t="s">
        <v>84</v>
      </c>
      <c r="E239" s="21" t="s">
        <v>183</v>
      </c>
      <c r="F239" s="15" t="s">
        <v>70</v>
      </c>
      <c r="G239" s="22">
        <v>6</v>
      </c>
      <c r="H239" s="21" t="s">
        <v>107</v>
      </c>
      <c r="I239" s="61"/>
      <c r="EP239" s="123"/>
    </row>
    <row r="240" spans="1:146" s="64" customFormat="1" hidden="1" x14ac:dyDescent="0.35">
      <c r="A240" s="34">
        <v>8</v>
      </c>
      <c r="B240" s="34" t="s">
        <v>32</v>
      </c>
      <c r="C240" s="34">
        <v>2</v>
      </c>
      <c r="D240" s="40" t="s">
        <v>0</v>
      </c>
      <c r="E240" s="40" t="s">
        <v>635</v>
      </c>
      <c r="F240" s="34" t="s">
        <v>70</v>
      </c>
      <c r="G240" s="44">
        <v>6</v>
      </c>
      <c r="H240" s="40" t="s">
        <v>107</v>
      </c>
      <c r="I240" s="61"/>
      <c r="EP240" s="123"/>
    </row>
    <row r="241" spans="1:146" s="64" customFormat="1" hidden="1" x14ac:dyDescent="0.35">
      <c r="A241" s="34">
        <v>8</v>
      </c>
      <c r="B241" s="34" t="s">
        <v>32</v>
      </c>
      <c r="C241" s="34">
        <v>2</v>
      </c>
      <c r="D241" s="40" t="s">
        <v>1</v>
      </c>
      <c r="E241" s="40" t="s">
        <v>636</v>
      </c>
      <c r="F241" s="34" t="s">
        <v>70</v>
      </c>
      <c r="G241" s="44">
        <v>2</v>
      </c>
      <c r="H241" s="40" t="s">
        <v>107</v>
      </c>
      <c r="I241" s="61"/>
      <c r="EP241" s="123"/>
    </row>
    <row r="242" spans="1:146" s="64" customFormat="1" hidden="1" x14ac:dyDescent="0.35">
      <c r="A242" s="34">
        <v>8</v>
      </c>
      <c r="B242" s="34" t="s">
        <v>32</v>
      </c>
      <c r="C242" s="34">
        <v>2</v>
      </c>
      <c r="D242" s="40" t="s">
        <v>637</v>
      </c>
      <c r="E242" s="40" t="s">
        <v>638</v>
      </c>
      <c r="F242" s="34" t="s">
        <v>82</v>
      </c>
      <c r="G242" s="44">
        <v>1</v>
      </c>
      <c r="H242" s="40" t="s">
        <v>639</v>
      </c>
      <c r="I242" s="61"/>
      <c r="EP242" s="123"/>
    </row>
    <row r="243" spans="1:146" s="64" customFormat="1" hidden="1" x14ac:dyDescent="0.35">
      <c r="A243" s="34">
        <v>8</v>
      </c>
      <c r="B243" s="34" t="s">
        <v>32</v>
      </c>
      <c r="C243" s="34">
        <v>2</v>
      </c>
      <c r="D243" s="40" t="s">
        <v>1</v>
      </c>
      <c r="E243" s="40" t="s">
        <v>640</v>
      </c>
      <c r="F243" s="34" t="s">
        <v>70</v>
      </c>
      <c r="G243" s="44">
        <v>268</v>
      </c>
      <c r="H243" s="40" t="s">
        <v>107</v>
      </c>
      <c r="I243" s="61"/>
      <c r="EP243" s="123"/>
    </row>
    <row r="244" spans="1:146" s="64" customFormat="1" hidden="1" x14ac:dyDescent="0.35">
      <c r="A244" s="34">
        <v>8</v>
      </c>
      <c r="B244" s="34" t="s">
        <v>32</v>
      </c>
      <c r="C244" s="34">
        <v>2</v>
      </c>
      <c r="D244" s="40" t="s">
        <v>403</v>
      </c>
      <c r="E244" s="40" t="s">
        <v>641</v>
      </c>
      <c r="F244" s="34" t="s">
        <v>70</v>
      </c>
      <c r="G244" s="44">
        <v>31</v>
      </c>
      <c r="H244" s="40" t="s">
        <v>107</v>
      </c>
      <c r="I244" s="61"/>
      <c r="EP244" s="123"/>
    </row>
    <row r="245" spans="1:146" s="64" customFormat="1" hidden="1" x14ac:dyDescent="0.35">
      <c r="A245" s="34">
        <v>8</v>
      </c>
      <c r="B245" s="34" t="s">
        <v>32</v>
      </c>
      <c r="C245" s="34">
        <v>2</v>
      </c>
      <c r="D245" s="40" t="s">
        <v>403</v>
      </c>
      <c r="E245" s="40" t="s">
        <v>642</v>
      </c>
      <c r="F245" s="34" t="s">
        <v>70</v>
      </c>
      <c r="G245" s="44">
        <v>12</v>
      </c>
      <c r="H245" s="40" t="s">
        <v>107</v>
      </c>
      <c r="I245" s="61"/>
      <c r="EP245" s="123"/>
    </row>
    <row r="246" spans="1:146" s="64" customFormat="1" hidden="1" x14ac:dyDescent="0.35">
      <c r="A246" s="34">
        <v>8</v>
      </c>
      <c r="B246" s="34" t="s">
        <v>32</v>
      </c>
      <c r="C246" s="34">
        <v>2</v>
      </c>
      <c r="D246" s="40" t="s">
        <v>403</v>
      </c>
      <c r="E246" s="40" t="s">
        <v>643</v>
      </c>
      <c r="F246" s="34" t="s">
        <v>82</v>
      </c>
      <c r="G246" s="44">
        <v>1</v>
      </c>
      <c r="H246" s="40" t="s">
        <v>107</v>
      </c>
      <c r="I246" s="61"/>
      <c r="EP246" s="123"/>
    </row>
    <row r="247" spans="1:146" s="64" customFormat="1" hidden="1" x14ac:dyDescent="0.35">
      <c r="A247" s="70">
        <v>8</v>
      </c>
      <c r="B247" s="70" t="s">
        <v>32</v>
      </c>
      <c r="C247" s="70">
        <v>3</v>
      </c>
      <c r="D247" s="71" t="s">
        <v>141</v>
      </c>
      <c r="E247" s="71" t="s">
        <v>815</v>
      </c>
      <c r="F247" s="70" t="s">
        <v>82</v>
      </c>
      <c r="G247" s="72">
        <v>1</v>
      </c>
      <c r="H247" s="71" t="s">
        <v>816</v>
      </c>
      <c r="I247" s="61"/>
      <c r="EP247" s="123"/>
    </row>
    <row r="248" spans="1:146" s="64" customFormat="1" hidden="1" x14ac:dyDescent="0.35">
      <c r="A248" s="70">
        <v>8</v>
      </c>
      <c r="B248" s="70" t="s">
        <v>32</v>
      </c>
      <c r="C248" s="70">
        <v>3</v>
      </c>
      <c r="D248" s="71" t="s">
        <v>141</v>
      </c>
      <c r="E248" s="71" t="s">
        <v>817</v>
      </c>
      <c r="F248" s="70" t="s">
        <v>82</v>
      </c>
      <c r="G248" s="72">
        <v>1</v>
      </c>
      <c r="H248" s="71" t="s">
        <v>107</v>
      </c>
      <c r="I248" s="61"/>
      <c r="EP248" s="123"/>
    </row>
    <row r="249" spans="1:146" s="64" customFormat="1" hidden="1" x14ac:dyDescent="0.35">
      <c r="A249" s="70">
        <v>8</v>
      </c>
      <c r="B249" s="70" t="s">
        <v>32</v>
      </c>
      <c r="C249" s="70">
        <v>3</v>
      </c>
      <c r="D249" s="71" t="s">
        <v>0</v>
      </c>
      <c r="E249" s="71" t="s">
        <v>809</v>
      </c>
      <c r="F249" s="70" t="s">
        <v>70</v>
      </c>
      <c r="G249" s="72">
        <v>12</v>
      </c>
      <c r="H249" s="71" t="s">
        <v>107</v>
      </c>
      <c r="I249" s="61"/>
      <c r="EP249" s="123"/>
    </row>
    <row r="250" spans="1:146" s="64" customFormat="1" hidden="1" x14ac:dyDescent="0.35">
      <c r="A250" s="70">
        <v>8</v>
      </c>
      <c r="B250" s="70" t="s">
        <v>32</v>
      </c>
      <c r="C250" s="70">
        <v>3</v>
      </c>
      <c r="D250" s="71" t="s">
        <v>1</v>
      </c>
      <c r="E250" s="71" t="s">
        <v>810</v>
      </c>
      <c r="F250" s="70" t="s">
        <v>82</v>
      </c>
      <c r="G250" s="72">
        <v>292</v>
      </c>
      <c r="H250" s="71" t="s">
        <v>107</v>
      </c>
      <c r="I250" s="61"/>
      <c r="EP250" s="123"/>
    </row>
    <row r="251" spans="1:146" s="64" customFormat="1" hidden="1" x14ac:dyDescent="0.35">
      <c r="A251" s="70">
        <v>8</v>
      </c>
      <c r="B251" s="70" t="s">
        <v>32</v>
      </c>
      <c r="C251" s="70">
        <v>3</v>
      </c>
      <c r="D251" s="71" t="s">
        <v>403</v>
      </c>
      <c r="E251" s="71" t="s">
        <v>811</v>
      </c>
      <c r="F251" s="70" t="s">
        <v>812</v>
      </c>
      <c r="G251" s="72">
        <v>29</v>
      </c>
      <c r="H251" s="71" t="s">
        <v>107</v>
      </c>
      <c r="I251" s="61"/>
      <c r="EP251" s="123"/>
    </row>
    <row r="252" spans="1:146" s="64" customFormat="1" hidden="1" x14ac:dyDescent="0.35">
      <c r="A252" s="70">
        <v>8</v>
      </c>
      <c r="B252" s="70" t="s">
        <v>32</v>
      </c>
      <c r="C252" s="70">
        <v>3</v>
      </c>
      <c r="D252" s="71" t="s">
        <v>403</v>
      </c>
      <c r="E252" s="71" t="s">
        <v>813</v>
      </c>
      <c r="F252" s="70" t="s">
        <v>82</v>
      </c>
      <c r="G252" s="72">
        <v>10</v>
      </c>
      <c r="H252" s="71" t="s">
        <v>107</v>
      </c>
      <c r="I252" s="61"/>
      <c r="EP252" s="123"/>
    </row>
    <row r="253" spans="1:146" s="64" customFormat="1" hidden="1" x14ac:dyDescent="0.35">
      <c r="A253" s="70">
        <v>8</v>
      </c>
      <c r="B253" s="70" t="s">
        <v>32</v>
      </c>
      <c r="C253" s="70">
        <v>3</v>
      </c>
      <c r="D253" s="71" t="s">
        <v>403</v>
      </c>
      <c r="E253" s="71" t="s">
        <v>814</v>
      </c>
      <c r="F253" s="70" t="s">
        <v>82</v>
      </c>
      <c r="G253" s="72">
        <v>22</v>
      </c>
      <c r="H253" s="71" t="s">
        <v>107</v>
      </c>
      <c r="I253" s="61"/>
      <c r="EP253" s="123"/>
    </row>
    <row r="254" spans="1:146" s="64" customFormat="1" ht="31" hidden="1" x14ac:dyDescent="0.35">
      <c r="A254" s="15">
        <v>19</v>
      </c>
      <c r="B254" s="15" t="s">
        <v>43</v>
      </c>
      <c r="C254" s="15">
        <v>1</v>
      </c>
      <c r="D254" s="21" t="s">
        <v>1</v>
      </c>
      <c r="E254" s="21" t="s">
        <v>277</v>
      </c>
      <c r="F254" s="15" t="s">
        <v>70</v>
      </c>
      <c r="G254" s="22">
        <v>31</v>
      </c>
      <c r="H254" s="21" t="s">
        <v>278</v>
      </c>
      <c r="I254" s="61"/>
      <c r="EP254" s="123"/>
    </row>
    <row r="255" spans="1:146" s="64" customFormat="1" hidden="1" x14ac:dyDescent="0.35">
      <c r="A255" s="34">
        <v>19</v>
      </c>
      <c r="B255" s="34" t="s">
        <v>43</v>
      </c>
      <c r="C255" s="34">
        <v>2</v>
      </c>
      <c r="D255" s="40" t="s">
        <v>671</v>
      </c>
      <c r="E255" s="35" t="s">
        <v>671</v>
      </c>
      <c r="F255" s="34" t="s">
        <v>671</v>
      </c>
      <c r="G255" s="44" t="s">
        <v>671</v>
      </c>
      <c r="H255" s="35" t="s">
        <v>671</v>
      </c>
      <c r="I255" s="61"/>
      <c r="EP255" s="123"/>
    </row>
    <row r="256" spans="1:146" s="64" customFormat="1" ht="77.5" hidden="1" x14ac:dyDescent="0.35">
      <c r="A256" s="70">
        <v>19</v>
      </c>
      <c r="B256" s="70" t="s">
        <v>43</v>
      </c>
      <c r="C256" s="70">
        <v>3</v>
      </c>
      <c r="D256" s="71" t="s">
        <v>0</v>
      </c>
      <c r="E256" s="71" t="s">
        <v>1112</v>
      </c>
      <c r="F256" s="70" t="s">
        <v>82</v>
      </c>
      <c r="G256" s="72">
        <v>68</v>
      </c>
      <c r="H256" s="71" t="s">
        <v>897</v>
      </c>
      <c r="I256" s="61"/>
      <c r="EP256" s="123"/>
    </row>
    <row r="257" spans="1:146" s="64" customFormat="1" ht="77.5" hidden="1" x14ac:dyDescent="0.35">
      <c r="A257" s="70">
        <v>19</v>
      </c>
      <c r="B257" s="70" t="s">
        <v>43</v>
      </c>
      <c r="C257" s="70">
        <v>3</v>
      </c>
      <c r="D257" s="71" t="s">
        <v>1</v>
      </c>
      <c r="E257" s="71" t="s">
        <v>1113</v>
      </c>
      <c r="F257" s="70" t="s">
        <v>70</v>
      </c>
      <c r="G257" s="72">
        <v>16</v>
      </c>
      <c r="H257" s="71" t="s">
        <v>896</v>
      </c>
      <c r="I257" s="61"/>
      <c r="EP257" s="123"/>
    </row>
    <row r="258" spans="1:146" s="64" customFormat="1" ht="77.5" hidden="1" x14ac:dyDescent="0.35">
      <c r="A258" s="70">
        <v>19</v>
      </c>
      <c r="B258" s="70" t="s">
        <v>43</v>
      </c>
      <c r="C258" s="70">
        <v>3</v>
      </c>
      <c r="D258" s="71" t="s">
        <v>1</v>
      </c>
      <c r="E258" s="71" t="s">
        <v>1114</v>
      </c>
      <c r="F258" s="70" t="s">
        <v>82</v>
      </c>
      <c r="G258" s="72">
        <v>39</v>
      </c>
      <c r="H258" s="71" t="s">
        <v>896</v>
      </c>
      <c r="I258" s="61"/>
      <c r="EP258" s="123"/>
    </row>
    <row r="259" spans="1:146" s="64" customFormat="1" ht="139.5" hidden="1" x14ac:dyDescent="0.35">
      <c r="A259" s="70">
        <v>19</v>
      </c>
      <c r="B259" s="70" t="s">
        <v>43</v>
      </c>
      <c r="C259" s="70">
        <v>3</v>
      </c>
      <c r="D259" s="71" t="s">
        <v>1</v>
      </c>
      <c r="E259" s="71" t="s">
        <v>898</v>
      </c>
      <c r="F259" s="70" t="s">
        <v>82</v>
      </c>
      <c r="G259" s="72">
        <v>43</v>
      </c>
      <c r="H259" s="71" t="s">
        <v>897</v>
      </c>
      <c r="I259" s="61"/>
      <c r="EP259" s="123"/>
    </row>
    <row r="260" spans="1:146" s="64" customFormat="1" ht="31" hidden="1" x14ac:dyDescent="0.35">
      <c r="A260" s="70">
        <v>19</v>
      </c>
      <c r="B260" s="70" t="s">
        <v>43</v>
      </c>
      <c r="C260" s="70">
        <v>3</v>
      </c>
      <c r="D260" s="71" t="s">
        <v>1</v>
      </c>
      <c r="E260" s="71" t="s">
        <v>1115</v>
      </c>
      <c r="F260" s="70" t="s">
        <v>82</v>
      </c>
      <c r="G260" s="72">
        <v>11</v>
      </c>
      <c r="H260" s="71" t="s">
        <v>900</v>
      </c>
      <c r="I260" s="61"/>
      <c r="EP260" s="123"/>
    </row>
    <row r="261" spans="1:146" s="64" customFormat="1" ht="31" hidden="1" x14ac:dyDescent="0.35">
      <c r="A261" s="70">
        <v>19</v>
      </c>
      <c r="B261" s="70" t="s">
        <v>43</v>
      </c>
      <c r="C261" s="70">
        <v>3</v>
      </c>
      <c r="D261" s="71" t="s">
        <v>1</v>
      </c>
      <c r="E261" s="71" t="s">
        <v>1116</v>
      </c>
      <c r="F261" s="70" t="s">
        <v>82</v>
      </c>
      <c r="G261" s="72">
        <v>46</v>
      </c>
      <c r="H261" s="71" t="s">
        <v>901</v>
      </c>
      <c r="I261" s="61"/>
      <c r="EP261" s="123"/>
    </row>
    <row r="262" spans="1:146" s="64" customFormat="1" hidden="1" x14ac:dyDescent="0.35">
      <c r="A262" s="70">
        <v>19</v>
      </c>
      <c r="B262" s="70" t="s">
        <v>43</v>
      </c>
      <c r="C262" s="70">
        <v>3</v>
      </c>
      <c r="D262" s="71" t="s">
        <v>1</v>
      </c>
      <c r="E262" s="71" t="s">
        <v>1117</v>
      </c>
      <c r="F262" s="70" t="s">
        <v>82</v>
      </c>
      <c r="G262" s="72">
        <v>12</v>
      </c>
      <c r="H262" s="71" t="s">
        <v>902</v>
      </c>
      <c r="I262" s="61"/>
      <c r="EP262" s="123"/>
    </row>
    <row r="263" spans="1:146" s="64" customFormat="1" ht="31" hidden="1" x14ac:dyDescent="0.35">
      <c r="A263" s="70">
        <v>19</v>
      </c>
      <c r="B263" s="70" t="s">
        <v>43</v>
      </c>
      <c r="C263" s="70">
        <v>3</v>
      </c>
      <c r="D263" s="71" t="s">
        <v>403</v>
      </c>
      <c r="E263" s="71" t="s">
        <v>1118</v>
      </c>
      <c r="F263" s="70" t="s">
        <v>82</v>
      </c>
      <c r="G263" s="72">
        <v>111</v>
      </c>
      <c r="H263" s="71" t="s">
        <v>899</v>
      </c>
      <c r="I263" s="61"/>
      <c r="EP263" s="123"/>
    </row>
    <row r="264" spans="1:146" s="64" customFormat="1" ht="46.5" hidden="1" x14ac:dyDescent="0.35">
      <c r="A264" s="70">
        <v>19</v>
      </c>
      <c r="B264" s="70" t="s">
        <v>43</v>
      </c>
      <c r="C264" s="70">
        <v>3</v>
      </c>
      <c r="D264" s="71" t="s">
        <v>403</v>
      </c>
      <c r="E264" s="71" t="s">
        <v>1119</v>
      </c>
      <c r="F264" s="70" t="s">
        <v>70</v>
      </c>
      <c r="G264" s="72">
        <v>6</v>
      </c>
      <c r="H264" s="71" t="s">
        <v>903</v>
      </c>
      <c r="I264" s="61"/>
      <c r="EP264" s="123"/>
    </row>
    <row r="265" spans="1:146" s="64" customFormat="1" ht="62" hidden="1" x14ac:dyDescent="0.35">
      <c r="A265" s="15">
        <v>28</v>
      </c>
      <c r="B265" s="15" t="s">
        <v>52</v>
      </c>
      <c r="C265" s="15">
        <v>1</v>
      </c>
      <c r="D265" s="21" t="s">
        <v>4</v>
      </c>
      <c r="E265" s="23" t="s">
        <v>395</v>
      </c>
      <c r="F265" s="15" t="s">
        <v>70</v>
      </c>
      <c r="G265" s="22">
        <v>21</v>
      </c>
      <c r="H265" s="21" t="s">
        <v>396</v>
      </c>
      <c r="I265" s="61"/>
      <c r="EP265" s="123"/>
    </row>
    <row r="266" spans="1:146" s="64" customFormat="1" ht="46.5" hidden="1" x14ac:dyDescent="0.35">
      <c r="A266" s="15">
        <v>28</v>
      </c>
      <c r="B266" s="15" t="s">
        <v>52</v>
      </c>
      <c r="C266" s="15">
        <v>1</v>
      </c>
      <c r="D266" s="21" t="s">
        <v>1</v>
      </c>
      <c r="E266" s="23" t="s">
        <v>373</v>
      </c>
      <c r="F266" s="15" t="s">
        <v>82</v>
      </c>
      <c r="G266" s="22">
        <v>187</v>
      </c>
      <c r="H266" s="21" t="s">
        <v>374</v>
      </c>
      <c r="I266" s="61"/>
      <c r="EP266" s="123"/>
    </row>
    <row r="267" spans="1:146" s="64" customFormat="1" hidden="1" x14ac:dyDescent="0.35">
      <c r="A267" s="15">
        <v>28</v>
      </c>
      <c r="B267" s="15" t="s">
        <v>52</v>
      </c>
      <c r="C267" s="15">
        <v>1</v>
      </c>
      <c r="D267" s="21" t="s">
        <v>1</v>
      </c>
      <c r="E267" s="23" t="s">
        <v>375</v>
      </c>
      <c r="F267" s="15" t="s">
        <v>70</v>
      </c>
      <c r="G267" s="22">
        <v>130</v>
      </c>
      <c r="H267" s="21" t="s">
        <v>376</v>
      </c>
      <c r="I267" s="61"/>
      <c r="EP267" s="123"/>
    </row>
    <row r="268" spans="1:146" s="64" customFormat="1" hidden="1" x14ac:dyDescent="0.35">
      <c r="A268" s="15">
        <v>28</v>
      </c>
      <c r="B268" s="15" t="s">
        <v>52</v>
      </c>
      <c r="C268" s="15">
        <v>1</v>
      </c>
      <c r="D268" s="21" t="s">
        <v>1</v>
      </c>
      <c r="E268" s="23" t="s">
        <v>381</v>
      </c>
      <c r="F268" s="15" t="s">
        <v>70</v>
      </c>
      <c r="G268" s="22">
        <v>32</v>
      </c>
      <c r="H268" s="21" t="s">
        <v>382</v>
      </c>
      <c r="I268" s="61"/>
      <c r="EP268" s="123"/>
    </row>
    <row r="269" spans="1:146" s="64" customFormat="1" hidden="1" x14ac:dyDescent="0.35">
      <c r="A269" s="15">
        <v>28</v>
      </c>
      <c r="B269" s="15" t="s">
        <v>52</v>
      </c>
      <c r="C269" s="15">
        <v>1</v>
      </c>
      <c r="D269" s="21" t="s">
        <v>1</v>
      </c>
      <c r="E269" s="23" t="s">
        <v>383</v>
      </c>
      <c r="F269" s="15" t="s">
        <v>70</v>
      </c>
      <c r="G269" s="22">
        <v>40</v>
      </c>
      <c r="H269" s="21" t="s">
        <v>384</v>
      </c>
      <c r="I269" s="61"/>
      <c r="EP269" s="123"/>
    </row>
    <row r="270" spans="1:146" s="64" customFormat="1" hidden="1" x14ac:dyDescent="0.35">
      <c r="A270" s="15">
        <v>28</v>
      </c>
      <c r="B270" s="15" t="s">
        <v>52</v>
      </c>
      <c r="C270" s="15">
        <v>1</v>
      </c>
      <c r="D270" s="21" t="s">
        <v>1</v>
      </c>
      <c r="E270" s="23" t="s">
        <v>385</v>
      </c>
      <c r="F270" s="15" t="s">
        <v>70</v>
      </c>
      <c r="G270" s="22">
        <v>710</v>
      </c>
      <c r="H270" s="21" t="s">
        <v>386</v>
      </c>
      <c r="I270" s="61"/>
      <c r="EP270" s="123"/>
    </row>
    <row r="271" spans="1:146" s="64" customFormat="1" hidden="1" x14ac:dyDescent="0.35">
      <c r="A271" s="15">
        <v>28</v>
      </c>
      <c r="B271" s="15" t="s">
        <v>52</v>
      </c>
      <c r="C271" s="15">
        <v>1</v>
      </c>
      <c r="D271" s="21" t="s">
        <v>1</v>
      </c>
      <c r="E271" s="23" t="s">
        <v>387</v>
      </c>
      <c r="F271" s="15" t="s">
        <v>70</v>
      </c>
      <c r="G271" s="22">
        <v>182</v>
      </c>
      <c r="H271" s="21" t="s">
        <v>388</v>
      </c>
      <c r="I271" s="61"/>
      <c r="EP271" s="123"/>
    </row>
    <row r="272" spans="1:146" s="64" customFormat="1" ht="46.5" hidden="1" x14ac:dyDescent="0.35">
      <c r="A272" s="15">
        <v>28</v>
      </c>
      <c r="B272" s="15" t="s">
        <v>52</v>
      </c>
      <c r="C272" s="15">
        <v>1</v>
      </c>
      <c r="D272" s="21" t="s">
        <v>1</v>
      </c>
      <c r="E272" s="23" t="s">
        <v>391</v>
      </c>
      <c r="F272" s="15" t="s">
        <v>82</v>
      </c>
      <c r="G272" s="22">
        <v>3</v>
      </c>
      <c r="H272" s="21" t="s">
        <v>392</v>
      </c>
      <c r="I272" s="61"/>
      <c r="EP272" s="123"/>
    </row>
    <row r="273" spans="1:146" s="64" customFormat="1" ht="31" hidden="1" x14ac:dyDescent="0.35">
      <c r="A273" s="15">
        <v>28</v>
      </c>
      <c r="B273" s="15" t="s">
        <v>52</v>
      </c>
      <c r="C273" s="15">
        <v>1</v>
      </c>
      <c r="D273" s="21" t="s">
        <v>1</v>
      </c>
      <c r="E273" s="23" t="s">
        <v>393</v>
      </c>
      <c r="F273" s="15" t="s">
        <v>82</v>
      </c>
      <c r="G273" s="22">
        <v>2</v>
      </c>
      <c r="H273" s="21" t="s">
        <v>394</v>
      </c>
      <c r="I273" s="61"/>
      <c r="EP273" s="123"/>
    </row>
    <row r="274" spans="1:146" s="64" customFormat="1" ht="62" hidden="1" x14ac:dyDescent="0.35">
      <c r="A274" s="15">
        <v>28</v>
      </c>
      <c r="B274" s="15" t="s">
        <v>52</v>
      </c>
      <c r="C274" s="15">
        <v>1</v>
      </c>
      <c r="D274" s="21" t="s">
        <v>1</v>
      </c>
      <c r="E274" s="23" t="s">
        <v>397</v>
      </c>
      <c r="F274" s="15" t="s">
        <v>70</v>
      </c>
      <c r="G274" s="22">
        <v>30</v>
      </c>
      <c r="H274" s="21" t="s">
        <v>398</v>
      </c>
      <c r="I274" s="61"/>
      <c r="EP274" s="123"/>
    </row>
    <row r="275" spans="1:146" s="64" customFormat="1" ht="31" hidden="1" x14ac:dyDescent="0.35">
      <c r="A275" s="15">
        <v>28</v>
      </c>
      <c r="B275" s="15" t="s">
        <v>52</v>
      </c>
      <c r="C275" s="15">
        <v>1</v>
      </c>
      <c r="D275" s="21" t="s">
        <v>84</v>
      </c>
      <c r="E275" s="23" t="s">
        <v>367</v>
      </c>
      <c r="F275" s="15" t="s">
        <v>70</v>
      </c>
      <c r="G275" s="22">
        <v>43</v>
      </c>
      <c r="H275" s="21" t="s">
        <v>368</v>
      </c>
      <c r="I275" s="61"/>
      <c r="EP275" s="123"/>
    </row>
    <row r="276" spans="1:146" s="64" customFormat="1" ht="31" hidden="1" x14ac:dyDescent="0.35">
      <c r="A276" s="15">
        <v>28</v>
      </c>
      <c r="B276" s="15" t="s">
        <v>52</v>
      </c>
      <c r="C276" s="15">
        <v>1</v>
      </c>
      <c r="D276" s="21" t="s">
        <v>84</v>
      </c>
      <c r="E276" s="23" t="s">
        <v>369</v>
      </c>
      <c r="F276" s="15" t="s">
        <v>70</v>
      </c>
      <c r="G276" s="22">
        <v>8210</v>
      </c>
      <c r="H276" s="21" t="s">
        <v>370</v>
      </c>
      <c r="I276" s="61"/>
      <c r="EP276" s="123"/>
    </row>
    <row r="277" spans="1:146" s="64" customFormat="1" hidden="1" x14ac:dyDescent="0.35">
      <c r="A277" s="15">
        <v>28</v>
      </c>
      <c r="B277" s="15" t="s">
        <v>52</v>
      </c>
      <c r="C277" s="15">
        <v>1</v>
      </c>
      <c r="D277" s="21" t="s">
        <v>84</v>
      </c>
      <c r="E277" s="21" t="s">
        <v>371</v>
      </c>
      <c r="F277" s="15" t="s">
        <v>70</v>
      </c>
      <c r="G277" s="22">
        <v>52</v>
      </c>
      <c r="H277" s="21" t="s">
        <v>372</v>
      </c>
      <c r="I277" s="61"/>
      <c r="EP277" s="123"/>
    </row>
    <row r="278" spans="1:146" s="64" customFormat="1" hidden="1" x14ac:dyDescent="0.35">
      <c r="A278" s="15">
        <v>28</v>
      </c>
      <c r="B278" s="15" t="s">
        <v>52</v>
      </c>
      <c r="C278" s="15">
        <v>1</v>
      </c>
      <c r="D278" s="21" t="s">
        <v>84</v>
      </c>
      <c r="E278" s="21" t="s">
        <v>377</v>
      </c>
      <c r="F278" s="15" t="s">
        <v>70</v>
      </c>
      <c r="G278" s="22">
        <v>76</v>
      </c>
      <c r="H278" s="21" t="s">
        <v>378</v>
      </c>
      <c r="I278" s="61"/>
      <c r="EP278" s="123"/>
    </row>
    <row r="279" spans="1:146" s="64" customFormat="1" ht="31" hidden="1" x14ac:dyDescent="0.35">
      <c r="A279" s="15">
        <v>28</v>
      </c>
      <c r="B279" s="15" t="s">
        <v>52</v>
      </c>
      <c r="C279" s="15">
        <v>1</v>
      </c>
      <c r="D279" s="21" t="s">
        <v>84</v>
      </c>
      <c r="E279" s="23" t="s">
        <v>379</v>
      </c>
      <c r="F279" s="15" t="s">
        <v>70</v>
      </c>
      <c r="G279" s="22">
        <v>28</v>
      </c>
      <c r="H279" s="21" t="s">
        <v>380</v>
      </c>
      <c r="I279" s="61"/>
      <c r="EP279" s="123"/>
    </row>
    <row r="280" spans="1:146" s="64" customFormat="1" ht="31" hidden="1" x14ac:dyDescent="0.35">
      <c r="A280" s="15">
        <v>28</v>
      </c>
      <c r="B280" s="15" t="s">
        <v>52</v>
      </c>
      <c r="C280" s="15">
        <v>1</v>
      </c>
      <c r="D280" s="21" t="s">
        <v>84</v>
      </c>
      <c r="E280" s="21" t="s">
        <v>389</v>
      </c>
      <c r="F280" s="15" t="s">
        <v>70</v>
      </c>
      <c r="G280" s="22">
        <v>197</v>
      </c>
      <c r="H280" s="21" t="s">
        <v>390</v>
      </c>
      <c r="I280" s="61"/>
      <c r="EP280" s="123"/>
    </row>
    <row r="281" spans="1:146" s="64" customFormat="1" hidden="1" x14ac:dyDescent="0.35">
      <c r="A281" s="34">
        <v>28</v>
      </c>
      <c r="B281" s="34" t="s">
        <v>52</v>
      </c>
      <c r="C281" s="34">
        <v>2</v>
      </c>
      <c r="D281" s="40" t="s">
        <v>1</v>
      </c>
      <c r="E281" s="40" t="s">
        <v>600</v>
      </c>
      <c r="F281" s="34" t="s">
        <v>70</v>
      </c>
      <c r="G281" s="44">
        <v>12</v>
      </c>
      <c r="H281" s="40" t="s">
        <v>601</v>
      </c>
      <c r="I281" s="61"/>
      <c r="EP281" s="123"/>
    </row>
    <row r="282" spans="1:146" s="64" customFormat="1" ht="62" hidden="1" x14ac:dyDescent="0.35">
      <c r="A282" s="70">
        <v>28</v>
      </c>
      <c r="B282" s="70" t="s">
        <v>52</v>
      </c>
      <c r="C282" s="70">
        <v>3</v>
      </c>
      <c r="D282" s="71" t="s">
        <v>4</v>
      </c>
      <c r="E282" s="71" t="s">
        <v>1048</v>
      </c>
      <c r="F282" s="70" t="s">
        <v>70</v>
      </c>
      <c r="G282" s="72">
        <v>95</v>
      </c>
      <c r="H282" s="71" t="s">
        <v>396</v>
      </c>
      <c r="I282" s="61"/>
      <c r="EP282" s="123"/>
    </row>
    <row r="283" spans="1:146" s="64" customFormat="1" ht="31" hidden="1" x14ac:dyDescent="0.35">
      <c r="A283" s="70">
        <v>28</v>
      </c>
      <c r="B283" s="70" t="s">
        <v>52</v>
      </c>
      <c r="C283" s="70">
        <v>3</v>
      </c>
      <c r="D283" s="71" t="s">
        <v>146</v>
      </c>
      <c r="E283" s="71" t="s">
        <v>1087</v>
      </c>
      <c r="F283" s="70" t="s">
        <v>70</v>
      </c>
      <c r="G283" s="72">
        <v>8</v>
      </c>
      <c r="H283" s="71" t="s">
        <v>1049</v>
      </c>
      <c r="I283" s="61"/>
      <c r="EP283" s="123"/>
    </row>
    <row r="284" spans="1:146" s="64" customFormat="1" hidden="1" x14ac:dyDescent="0.35">
      <c r="A284" s="70">
        <v>28</v>
      </c>
      <c r="B284" s="70" t="s">
        <v>52</v>
      </c>
      <c r="C284" s="70">
        <v>3</v>
      </c>
      <c r="D284" s="71" t="s">
        <v>1</v>
      </c>
      <c r="E284" s="71" t="s">
        <v>1034</v>
      </c>
      <c r="F284" s="70" t="s">
        <v>70</v>
      </c>
      <c r="G284" s="72">
        <v>364</v>
      </c>
      <c r="H284" s="71" t="s">
        <v>1035</v>
      </c>
      <c r="I284" s="61"/>
      <c r="EP284" s="123"/>
    </row>
    <row r="285" spans="1:146" s="64" customFormat="1" hidden="1" x14ac:dyDescent="0.35">
      <c r="A285" s="70">
        <v>28</v>
      </c>
      <c r="B285" s="70" t="s">
        <v>52</v>
      </c>
      <c r="C285" s="70">
        <v>3</v>
      </c>
      <c r="D285" s="71" t="s">
        <v>1</v>
      </c>
      <c r="E285" s="71" t="s">
        <v>1036</v>
      </c>
      <c r="F285" s="70" t="s">
        <v>70</v>
      </c>
      <c r="G285" s="72">
        <v>2435</v>
      </c>
      <c r="H285" s="71" t="s">
        <v>1037</v>
      </c>
      <c r="I285" s="61"/>
      <c r="EP285" s="123"/>
    </row>
    <row r="286" spans="1:146" s="64" customFormat="1" hidden="1" x14ac:dyDescent="0.35">
      <c r="A286" s="70">
        <v>28</v>
      </c>
      <c r="B286" s="70" t="s">
        <v>52</v>
      </c>
      <c r="C286" s="70">
        <v>3</v>
      </c>
      <c r="D286" s="71" t="s">
        <v>1</v>
      </c>
      <c r="E286" s="71" t="s">
        <v>1044</v>
      </c>
      <c r="F286" s="70" t="s">
        <v>70</v>
      </c>
      <c r="G286" s="72">
        <v>50</v>
      </c>
      <c r="H286" s="71" t="s">
        <v>1045</v>
      </c>
      <c r="I286" s="61"/>
      <c r="EP286" s="123"/>
    </row>
    <row r="287" spans="1:146" s="64" customFormat="1" hidden="1" x14ac:dyDescent="0.35">
      <c r="A287" s="70">
        <v>28</v>
      </c>
      <c r="B287" s="70" t="s">
        <v>52</v>
      </c>
      <c r="C287" s="70">
        <v>3</v>
      </c>
      <c r="D287" s="71" t="s">
        <v>1</v>
      </c>
      <c r="E287" s="71" t="s">
        <v>1050</v>
      </c>
      <c r="F287" s="70" t="s">
        <v>70</v>
      </c>
      <c r="G287" s="72">
        <v>2279</v>
      </c>
      <c r="H287" s="71" t="s">
        <v>1051</v>
      </c>
      <c r="I287" s="61"/>
      <c r="EP287" s="123"/>
    </row>
    <row r="288" spans="1:146" s="64" customFormat="1" ht="31" hidden="1" x14ac:dyDescent="0.35">
      <c r="A288" s="70">
        <v>28</v>
      </c>
      <c r="B288" s="70" t="s">
        <v>52</v>
      </c>
      <c r="C288" s="70">
        <v>3</v>
      </c>
      <c r="D288" s="71" t="s">
        <v>403</v>
      </c>
      <c r="E288" s="71" t="s">
        <v>389</v>
      </c>
      <c r="F288" s="70" t="s">
        <v>70</v>
      </c>
      <c r="G288" s="72">
        <v>33</v>
      </c>
      <c r="H288" s="71" t="s">
        <v>1038</v>
      </c>
      <c r="I288" s="61"/>
      <c r="EP288" s="123"/>
    </row>
    <row r="289" spans="1:146" s="64" customFormat="1" ht="31" hidden="1" x14ac:dyDescent="0.35">
      <c r="A289" s="70">
        <v>28</v>
      </c>
      <c r="B289" s="70" t="s">
        <v>52</v>
      </c>
      <c r="C289" s="70">
        <v>3</v>
      </c>
      <c r="D289" s="71" t="s">
        <v>403</v>
      </c>
      <c r="E289" s="71" t="s">
        <v>1039</v>
      </c>
      <c r="F289" s="70" t="s">
        <v>70</v>
      </c>
      <c r="G289" s="72">
        <v>11</v>
      </c>
      <c r="H289" s="71" t="s">
        <v>1040</v>
      </c>
      <c r="I289" s="61"/>
      <c r="EP289" s="123"/>
    </row>
    <row r="290" spans="1:146" s="64" customFormat="1" ht="31" hidden="1" x14ac:dyDescent="0.35">
      <c r="A290" s="70">
        <v>28</v>
      </c>
      <c r="B290" s="70" t="s">
        <v>52</v>
      </c>
      <c r="C290" s="70">
        <v>3</v>
      </c>
      <c r="D290" s="71" t="s">
        <v>403</v>
      </c>
      <c r="E290" s="71" t="s">
        <v>369</v>
      </c>
      <c r="F290" s="70" t="s">
        <v>70</v>
      </c>
      <c r="G290" s="72">
        <v>20957</v>
      </c>
      <c r="H290" s="71" t="s">
        <v>1041</v>
      </c>
      <c r="I290" s="61"/>
      <c r="EP290" s="123"/>
    </row>
    <row r="291" spans="1:146" s="64" customFormat="1" hidden="1" x14ac:dyDescent="0.35">
      <c r="A291" s="70">
        <v>28</v>
      </c>
      <c r="B291" s="70" t="s">
        <v>52</v>
      </c>
      <c r="C291" s="70">
        <v>3</v>
      </c>
      <c r="D291" s="71" t="s">
        <v>403</v>
      </c>
      <c r="E291" s="71" t="s">
        <v>1042</v>
      </c>
      <c r="F291" s="70" t="s">
        <v>70</v>
      </c>
      <c r="G291" s="72">
        <v>2423</v>
      </c>
      <c r="H291" s="71" t="s">
        <v>1043</v>
      </c>
      <c r="I291" s="61"/>
      <c r="EP291" s="123"/>
    </row>
    <row r="292" spans="1:146" s="64" customFormat="1" hidden="1" x14ac:dyDescent="0.35">
      <c r="A292" s="70">
        <v>28</v>
      </c>
      <c r="B292" s="70" t="s">
        <v>52</v>
      </c>
      <c r="C292" s="70">
        <v>3</v>
      </c>
      <c r="D292" s="71" t="s">
        <v>403</v>
      </c>
      <c r="E292" s="71" t="s">
        <v>1046</v>
      </c>
      <c r="F292" s="70" t="s">
        <v>82</v>
      </c>
      <c r="G292" s="72">
        <v>1000</v>
      </c>
      <c r="H292" s="71" t="s">
        <v>1047</v>
      </c>
      <c r="I292" s="61"/>
      <c r="EP292" s="123"/>
    </row>
    <row r="293" spans="1:146" s="64" customFormat="1" hidden="1" x14ac:dyDescent="0.35">
      <c r="A293" s="15">
        <v>13</v>
      </c>
      <c r="B293" s="15" t="s">
        <v>37</v>
      </c>
      <c r="C293" s="15">
        <v>1</v>
      </c>
      <c r="D293" s="21" t="s">
        <v>141</v>
      </c>
      <c r="E293" s="16" t="s">
        <v>211</v>
      </c>
      <c r="F293" s="15" t="s">
        <v>82</v>
      </c>
      <c r="G293" s="22">
        <v>18</v>
      </c>
      <c r="H293" s="21" t="s">
        <v>212</v>
      </c>
      <c r="I293" s="61"/>
      <c r="EP293" s="123"/>
    </row>
    <row r="294" spans="1:146" s="64" customFormat="1" ht="62" hidden="1" x14ac:dyDescent="0.35">
      <c r="A294" s="15">
        <v>13</v>
      </c>
      <c r="B294" s="15" t="s">
        <v>37</v>
      </c>
      <c r="C294" s="15">
        <v>1</v>
      </c>
      <c r="D294" s="21" t="s">
        <v>141</v>
      </c>
      <c r="E294" s="16" t="s">
        <v>215</v>
      </c>
      <c r="F294" s="15" t="s">
        <v>82</v>
      </c>
      <c r="G294" s="22">
        <v>22</v>
      </c>
      <c r="H294" s="21" t="s">
        <v>214</v>
      </c>
      <c r="I294" s="61"/>
      <c r="EP294" s="123"/>
    </row>
    <row r="295" spans="1:146" s="64" customFormat="1" hidden="1" x14ac:dyDescent="0.35">
      <c r="A295" s="15">
        <v>13</v>
      </c>
      <c r="B295" s="15" t="s">
        <v>37</v>
      </c>
      <c r="C295" s="15">
        <v>1</v>
      </c>
      <c r="D295" s="21" t="s">
        <v>141</v>
      </c>
      <c r="E295" s="16" t="s">
        <v>227</v>
      </c>
      <c r="F295" s="15" t="s">
        <v>82</v>
      </c>
      <c r="G295" s="22">
        <v>9</v>
      </c>
      <c r="H295" s="21" t="s">
        <v>226</v>
      </c>
      <c r="I295" s="61"/>
      <c r="EP295" s="123"/>
    </row>
    <row r="296" spans="1:146" s="64" customFormat="1" ht="93" hidden="1" x14ac:dyDescent="0.35">
      <c r="A296" s="15">
        <v>13</v>
      </c>
      <c r="B296" s="15" t="s">
        <v>37</v>
      </c>
      <c r="C296" s="15">
        <v>1</v>
      </c>
      <c r="D296" s="21" t="s">
        <v>0</v>
      </c>
      <c r="E296" s="21" t="s">
        <v>222</v>
      </c>
      <c r="F296" s="15" t="s">
        <v>82</v>
      </c>
      <c r="G296" s="22">
        <v>5</v>
      </c>
      <c r="H296" s="21" t="s">
        <v>223</v>
      </c>
      <c r="I296" s="61"/>
      <c r="EP296" s="123"/>
    </row>
    <row r="297" spans="1:146" s="64" customFormat="1" ht="104.25" hidden="1" customHeight="1" x14ac:dyDescent="0.35">
      <c r="A297" s="15">
        <v>13</v>
      </c>
      <c r="B297" s="15" t="s">
        <v>37</v>
      </c>
      <c r="C297" s="15">
        <v>1</v>
      </c>
      <c r="D297" s="21" t="s">
        <v>0</v>
      </c>
      <c r="E297" s="21" t="s">
        <v>225</v>
      </c>
      <c r="F297" s="15" t="s">
        <v>82</v>
      </c>
      <c r="G297" s="22">
        <v>70</v>
      </c>
      <c r="H297" s="21" t="s">
        <v>226</v>
      </c>
      <c r="I297" s="61"/>
      <c r="EP297" s="123"/>
    </row>
    <row r="298" spans="1:146" s="64" customFormat="1" ht="87.75" hidden="1" customHeight="1" x14ac:dyDescent="0.35">
      <c r="A298" s="15">
        <v>13</v>
      </c>
      <c r="B298" s="15" t="s">
        <v>37</v>
      </c>
      <c r="C298" s="15">
        <v>1</v>
      </c>
      <c r="D298" s="21" t="s">
        <v>1</v>
      </c>
      <c r="E298" s="16" t="s">
        <v>213</v>
      </c>
      <c r="F298" s="15" t="s">
        <v>82</v>
      </c>
      <c r="G298" s="22">
        <v>20</v>
      </c>
      <c r="H298" s="21" t="s">
        <v>214</v>
      </c>
      <c r="I298" s="61"/>
      <c r="EP298" s="123"/>
    </row>
    <row r="299" spans="1:146" s="64" customFormat="1" ht="62" hidden="1" x14ac:dyDescent="0.35">
      <c r="A299" s="15">
        <v>13</v>
      </c>
      <c r="B299" s="15" t="s">
        <v>37</v>
      </c>
      <c r="C299" s="15">
        <v>1</v>
      </c>
      <c r="D299" s="21" t="s">
        <v>1</v>
      </c>
      <c r="E299" s="16" t="s">
        <v>216</v>
      </c>
      <c r="F299" s="15" t="s">
        <v>82</v>
      </c>
      <c r="G299" s="22">
        <v>23</v>
      </c>
      <c r="H299" s="21" t="s">
        <v>214</v>
      </c>
      <c r="I299" s="61"/>
      <c r="EP299" s="123"/>
    </row>
    <row r="300" spans="1:146" s="64" customFormat="1" ht="62" hidden="1" x14ac:dyDescent="0.35">
      <c r="A300" s="15">
        <v>13</v>
      </c>
      <c r="B300" s="15" t="s">
        <v>37</v>
      </c>
      <c r="C300" s="15">
        <v>1</v>
      </c>
      <c r="D300" s="21" t="s">
        <v>1</v>
      </c>
      <c r="E300" s="16" t="s">
        <v>217</v>
      </c>
      <c r="F300" s="15" t="s">
        <v>82</v>
      </c>
      <c r="G300" s="22">
        <v>30</v>
      </c>
      <c r="H300" s="21" t="s">
        <v>214</v>
      </c>
      <c r="I300" s="61"/>
      <c r="EP300" s="123"/>
    </row>
    <row r="301" spans="1:146" s="64" customFormat="1" hidden="1" x14ac:dyDescent="0.35">
      <c r="A301" s="15">
        <v>13</v>
      </c>
      <c r="B301" s="15" t="s">
        <v>37</v>
      </c>
      <c r="C301" s="15">
        <v>1</v>
      </c>
      <c r="D301" s="21" t="s">
        <v>1</v>
      </c>
      <c r="E301" s="16" t="s">
        <v>218</v>
      </c>
      <c r="F301" s="15" t="s">
        <v>82</v>
      </c>
      <c r="G301" s="22">
        <v>33</v>
      </c>
      <c r="H301" s="21" t="s">
        <v>219</v>
      </c>
      <c r="I301" s="61"/>
      <c r="EP301" s="123"/>
    </row>
    <row r="302" spans="1:146" s="64" customFormat="1" ht="46.5" hidden="1" x14ac:dyDescent="0.35">
      <c r="A302" s="15">
        <v>13</v>
      </c>
      <c r="B302" s="15" t="s">
        <v>37</v>
      </c>
      <c r="C302" s="15">
        <v>1</v>
      </c>
      <c r="D302" s="21" t="s">
        <v>1</v>
      </c>
      <c r="E302" s="16" t="s">
        <v>220</v>
      </c>
      <c r="F302" s="15" t="s">
        <v>82</v>
      </c>
      <c r="G302" s="22">
        <v>36</v>
      </c>
      <c r="H302" s="21" t="s">
        <v>221</v>
      </c>
      <c r="I302" s="61"/>
      <c r="EP302" s="123"/>
    </row>
    <row r="303" spans="1:146" s="64" customFormat="1" hidden="1" x14ac:dyDescent="0.35">
      <c r="A303" s="15">
        <v>13</v>
      </c>
      <c r="B303" s="15" t="s">
        <v>37</v>
      </c>
      <c r="C303" s="15">
        <v>1</v>
      </c>
      <c r="D303" s="21" t="s">
        <v>1</v>
      </c>
      <c r="E303" s="16" t="s">
        <v>224</v>
      </c>
      <c r="F303" s="15" t="s">
        <v>82</v>
      </c>
      <c r="G303" s="22">
        <v>56</v>
      </c>
      <c r="H303" s="21" t="s">
        <v>223</v>
      </c>
      <c r="I303" s="61"/>
      <c r="EP303" s="123"/>
    </row>
    <row r="304" spans="1:146" s="64" customFormat="1" ht="46.5" hidden="1" x14ac:dyDescent="0.35">
      <c r="A304" s="34">
        <v>13</v>
      </c>
      <c r="B304" s="34" t="s">
        <v>37</v>
      </c>
      <c r="C304" s="34">
        <v>2</v>
      </c>
      <c r="D304" s="40" t="s">
        <v>141</v>
      </c>
      <c r="E304" s="40" t="s">
        <v>660</v>
      </c>
      <c r="F304" s="34" t="s">
        <v>82</v>
      </c>
      <c r="G304" s="44">
        <v>20</v>
      </c>
      <c r="H304" s="40" t="s">
        <v>666</v>
      </c>
      <c r="I304" s="61"/>
      <c r="EP304" s="123"/>
    </row>
    <row r="305" spans="1:146" s="64" customFormat="1" ht="46.5" hidden="1" x14ac:dyDescent="0.35">
      <c r="A305" s="34">
        <v>13</v>
      </c>
      <c r="B305" s="34" t="s">
        <v>37</v>
      </c>
      <c r="C305" s="34">
        <v>2</v>
      </c>
      <c r="D305" s="40" t="s">
        <v>141</v>
      </c>
      <c r="E305" s="40" t="s">
        <v>661</v>
      </c>
      <c r="F305" s="34" t="s">
        <v>82</v>
      </c>
      <c r="G305" s="44">
        <v>22</v>
      </c>
      <c r="H305" s="40" t="s">
        <v>667</v>
      </c>
      <c r="I305" s="61"/>
      <c r="EP305" s="123"/>
    </row>
    <row r="306" spans="1:146" s="64" customFormat="1" ht="62" hidden="1" x14ac:dyDescent="0.35">
      <c r="A306" s="34">
        <v>13</v>
      </c>
      <c r="B306" s="34" t="s">
        <v>37</v>
      </c>
      <c r="C306" s="34">
        <v>2</v>
      </c>
      <c r="D306" s="40" t="s">
        <v>141</v>
      </c>
      <c r="E306" s="40" t="s">
        <v>661</v>
      </c>
      <c r="F306" s="34" t="s">
        <v>82</v>
      </c>
      <c r="G306" s="44">
        <v>22</v>
      </c>
      <c r="H306" s="40" t="s">
        <v>668</v>
      </c>
      <c r="I306" s="61"/>
      <c r="EP306" s="123"/>
    </row>
    <row r="307" spans="1:146" s="64" customFormat="1" ht="124" hidden="1" x14ac:dyDescent="0.35">
      <c r="A307" s="34">
        <v>13</v>
      </c>
      <c r="B307" s="34" t="s">
        <v>37</v>
      </c>
      <c r="C307" s="34">
        <v>2</v>
      </c>
      <c r="D307" s="40" t="s">
        <v>0</v>
      </c>
      <c r="E307" s="40" t="s">
        <v>698</v>
      </c>
      <c r="F307" s="34" t="s">
        <v>82</v>
      </c>
      <c r="G307" s="44">
        <v>4</v>
      </c>
      <c r="H307" s="40" t="s">
        <v>665</v>
      </c>
      <c r="I307" s="61"/>
      <c r="EP307" s="123"/>
    </row>
    <row r="308" spans="1:146" s="64" customFormat="1" ht="46.5" hidden="1" x14ac:dyDescent="0.35">
      <c r="A308" s="34">
        <v>13</v>
      </c>
      <c r="B308" s="34" t="s">
        <v>37</v>
      </c>
      <c r="C308" s="34">
        <v>2</v>
      </c>
      <c r="D308" s="40" t="s">
        <v>1</v>
      </c>
      <c r="E308" s="40" t="s">
        <v>699</v>
      </c>
      <c r="F308" s="34" t="s">
        <v>82</v>
      </c>
      <c r="G308" s="44">
        <v>30</v>
      </c>
      <c r="H308" s="40" t="s">
        <v>221</v>
      </c>
      <c r="I308" s="61"/>
      <c r="EP308" s="123"/>
    </row>
    <row r="309" spans="1:146" s="64" customFormat="1" ht="46.5" hidden="1" x14ac:dyDescent="0.35">
      <c r="A309" s="34">
        <v>13</v>
      </c>
      <c r="B309" s="34" t="s">
        <v>37</v>
      </c>
      <c r="C309" s="34">
        <v>2</v>
      </c>
      <c r="D309" s="40" t="s">
        <v>1</v>
      </c>
      <c r="E309" s="40" t="s">
        <v>699</v>
      </c>
      <c r="F309" s="34" t="s">
        <v>82</v>
      </c>
      <c r="G309" s="44">
        <v>30</v>
      </c>
      <c r="H309" s="40" t="s">
        <v>662</v>
      </c>
      <c r="I309" s="61"/>
      <c r="EP309" s="123"/>
    </row>
    <row r="310" spans="1:146" s="64" customFormat="1" ht="46.5" hidden="1" x14ac:dyDescent="0.35">
      <c r="A310" s="34">
        <v>13</v>
      </c>
      <c r="B310" s="34" t="s">
        <v>37</v>
      </c>
      <c r="C310" s="34">
        <v>2</v>
      </c>
      <c r="D310" s="40" t="s">
        <v>1</v>
      </c>
      <c r="E310" s="40" t="s">
        <v>700</v>
      </c>
      <c r="F310" s="34" t="s">
        <v>82</v>
      </c>
      <c r="G310" s="44">
        <v>28</v>
      </c>
      <c r="H310" s="40" t="s">
        <v>221</v>
      </c>
      <c r="I310" s="61"/>
      <c r="EP310" s="123"/>
    </row>
    <row r="311" spans="1:146" s="64" customFormat="1" ht="31" hidden="1" x14ac:dyDescent="0.35">
      <c r="A311" s="34">
        <v>13</v>
      </c>
      <c r="B311" s="34" t="s">
        <v>37</v>
      </c>
      <c r="C311" s="34">
        <v>2</v>
      </c>
      <c r="D311" s="40" t="s">
        <v>1</v>
      </c>
      <c r="E311" s="40" t="s">
        <v>701</v>
      </c>
      <c r="F311" s="34" t="s">
        <v>82</v>
      </c>
      <c r="G311" s="44">
        <v>22</v>
      </c>
      <c r="H311" s="40" t="s">
        <v>663</v>
      </c>
      <c r="I311" s="61"/>
      <c r="EP311" s="123"/>
    </row>
    <row r="312" spans="1:146" s="64" customFormat="1" ht="31" hidden="1" x14ac:dyDescent="0.35">
      <c r="A312" s="34">
        <v>13</v>
      </c>
      <c r="B312" s="34" t="s">
        <v>37</v>
      </c>
      <c r="C312" s="34">
        <v>2</v>
      </c>
      <c r="D312" s="40" t="s">
        <v>1</v>
      </c>
      <c r="E312" s="40" t="s">
        <v>702</v>
      </c>
      <c r="F312" s="34" t="s">
        <v>82</v>
      </c>
      <c r="G312" s="44">
        <v>15</v>
      </c>
      <c r="H312" s="40" t="s">
        <v>663</v>
      </c>
      <c r="I312" s="61"/>
      <c r="EP312" s="123"/>
    </row>
    <row r="313" spans="1:146" s="64" customFormat="1" ht="31" hidden="1" x14ac:dyDescent="0.35">
      <c r="A313" s="34">
        <v>13</v>
      </c>
      <c r="B313" s="34" t="s">
        <v>37</v>
      </c>
      <c r="C313" s="34">
        <v>2</v>
      </c>
      <c r="D313" s="40" t="s">
        <v>1</v>
      </c>
      <c r="E313" s="40" t="s">
        <v>703</v>
      </c>
      <c r="F313" s="34" t="s">
        <v>82</v>
      </c>
      <c r="G313" s="44">
        <v>45</v>
      </c>
      <c r="H313" s="40" t="s">
        <v>663</v>
      </c>
      <c r="I313" s="61"/>
      <c r="EP313" s="123"/>
    </row>
    <row r="314" spans="1:146" s="64" customFormat="1" ht="46.5" hidden="1" x14ac:dyDescent="0.35">
      <c r="A314" s="34">
        <v>13</v>
      </c>
      <c r="B314" s="34" t="s">
        <v>37</v>
      </c>
      <c r="C314" s="34">
        <v>2</v>
      </c>
      <c r="D314" s="40" t="s">
        <v>1</v>
      </c>
      <c r="E314" s="40" t="s">
        <v>704</v>
      </c>
      <c r="F314" s="34" t="s">
        <v>82</v>
      </c>
      <c r="G314" s="44">
        <v>40</v>
      </c>
      <c r="H314" s="40" t="s">
        <v>663</v>
      </c>
      <c r="I314" s="61"/>
      <c r="EP314" s="123"/>
    </row>
    <row r="315" spans="1:146" s="64" customFormat="1" ht="31" hidden="1" x14ac:dyDescent="0.35">
      <c r="A315" s="34">
        <v>13</v>
      </c>
      <c r="B315" s="34" t="s">
        <v>37</v>
      </c>
      <c r="C315" s="34">
        <v>2</v>
      </c>
      <c r="D315" s="40" t="s">
        <v>403</v>
      </c>
      <c r="E315" s="40" t="s">
        <v>705</v>
      </c>
      <c r="F315" s="34" t="s">
        <v>82</v>
      </c>
      <c r="G315" s="44">
        <v>2</v>
      </c>
      <c r="H315" s="40" t="s">
        <v>664</v>
      </c>
      <c r="I315" s="61"/>
      <c r="EP315" s="123"/>
    </row>
    <row r="316" spans="1:146" s="64" customFormat="1" hidden="1" x14ac:dyDescent="0.35">
      <c r="A316" s="70">
        <v>13</v>
      </c>
      <c r="B316" s="70" t="s">
        <v>37</v>
      </c>
      <c r="C316" s="70">
        <v>3</v>
      </c>
      <c r="D316" s="71" t="s">
        <v>141</v>
      </c>
      <c r="E316" s="71" t="s">
        <v>1111</v>
      </c>
      <c r="F316" s="70" t="s">
        <v>82</v>
      </c>
      <c r="G316" s="72">
        <v>21</v>
      </c>
      <c r="H316" s="71" t="s">
        <v>844</v>
      </c>
      <c r="I316" s="61"/>
      <c r="EP316" s="123"/>
    </row>
    <row r="317" spans="1:146" s="64" customFormat="1" hidden="1" x14ac:dyDescent="0.35">
      <c r="A317" s="70">
        <v>13</v>
      </c>
      <c r="B317" s="70" t="s">
        <v>37</v>
      </c>
      <c r="C317" s="70">
        <v>3</v>
      </c>
      <c r="D317" s="71" t="s">
        <v>141</v>
      </c>
      <c r="E317" s="71" t="s">
        <v>1111</v>
      </c>
      <c r="F317" s="70" t="s">
        <v>82</v>
      </c>
      <c r="G317" s="72">
        <v>23</v>
      </c>
      <c r="H317" s="71" t="s">
        <v>844</v>
      </c>
      <c r="I317" s="61"/>
      <c r="EP317" s="123"/>
    </row>
    <row r="318" spans="1:146" s="64" customFormat="1" hidden="1" x14ac:dyDescent="0.35">
      <c r="A318" s="70">
        <v>13</v>
      </c>
      <c r="B318" s="70" t="s">
        <v>37</v>
      </c>
      <c r="C318" s="70">
        <v>3</v>
      </c>
      <c r="D318" s="71" t="s">
        <v>141</v>
      </c>
      <c r="E318" s="71" t="s">
        <v>1111</v>
      </c>
      <c r="F318" s="70" t="s">
        <v>82</v>
      </c>
      <c r="G318" s="72">
        <v>27</v>
      </c>
      <c r="H318" s="71" t="s">
        <v>844</v>
      </c>
      <c r="I318" s="61"/>
      <c r="EP318" s="123"/>
    </row>
    <row r="319" spans="1:146" s="64" customFormat="1" ht="62" hidden="1" x14ac:dyDescent="0.35">
      <c r="A319" s="70">
        <v>13</v>
      </c>
      <c r="B319" s="70" t="s">
        <v>37</v>
      </c>
      <c r="C319" s="70">
        <v>3</v>
      </c>
      <c r="D319" s="71" t="s">
        <v>0</v>
      </c>
      <c r="E319" s="71" t="s">
        <v>841</v>
      </c>
      <c r="F319" s="70" t="s">
        <v>82</v>
      </c>
      <c r="G319" s="72">
        <v>76</v>
      </c>
      <c r="H319" s="71" t="s">
        <v>842</v>
      </c>
      <c r="I319" s="61"/>
      <c r="EP319" s="123"/>
    </row>
    <row r="320" spans="1:146" s="64" customFormat="1" ht="46.5" hidden="1" x14ac:dyDescent="0.35">
      <c r="A320" s="70">
        <v>13</v>
      </c>
      <c r="B320" s="70" t="s">
        <v>37</v>
      </c>
      <c r="C320" s="70">
        <v>3</v>
      </c>
      <c r="D320" s="71" t="s">
        <v>0</v>
      </c>
      <c r="E320" s="71" t="s">
        <v>843</v>
      </c>
      <c r="F320" s="70" t="s">
        <v>82</v>
      </c>
      <c r="G320" s="72">
        <v>69</v>
      </c>
      <c r="H320" s="71" t="s">
        <v>842</v>
      </c>
      <c r="I320" s="61"/>
      <c r="EP320" s="123"/>
    </row>
    <row r="321" spans="1:146" s="64" customFormat="1" hidden="1" x14ac:dyDescent="0.35">
      <c r="A321" s="70">
        <v>13</v>
      </c>
      <c r="B321" s="70" t="s">
        <v>37</v>
      </c>
      <c r="C321" s="70">
        <v>3</v>
      </c>
      <c r="D321" s="71" t="s">
        <v>1</v>
      </c>
      <c r="E321" s="71" t="s">
        <v>1120</v>
      </c>
      <c r="F321" s="70" t="s">
        <v>82</v>
      </c>
      <c r="G321" s="72">
        <v>9</v>
      </c>
      <c r="H321" s="71" t="s">
        <v>845</v>
      </c>
      <c r="I321" s="61"/>
      <c r="EP321" s="123"/>
    </row>
    <row r="322" spans="1:146" s="64" customFormat="1" ht="31" hidden="1" x14ac:dyDescent="0.35">
      <c r="A322" s="70">
        <v>13</v>
      </c>
      <c r="B322" s="70" t="s">
        <v>37</v>
      </c>
      <c r="C322" s="70">
        <v>3</v>
      </c>
      <c r="D322" s="71" t="s">
        <v>1</v>
      </c>
      <c r="E322" s="71" t="s">
        <v>1121</v>
      </c>
      <c r="F322" s="70" t="s">
        <v>82</v>
      </c>
      <c r="G322" s="72">
        <v>183</v>
      </c>
      <c r="H322" s="71" t="s">
        <v>846</v>
      </c>
      <c r="I322" s="61"/>
      <c r="EP322" s="123"/>
    </row>
    <row r="323" spans="1:146" s="64" customFormat="1" ht="46.5" hidden="1" x14ac:dyDescent="0.35">
      <c r="A323" s="70">
        <v>13</v>
      </c>
      <c r="B323" s="70" t="s">
        <v>37</v>
      </c>
      <c r="C323" s="70">
        <v>3</v>
      </c>
      <c r="D323" s="71" t="s">
        <v>1</v>
      </c>
      <c r="E323" s="71" t="s">
        <v>1122</v>
      </c>
      <c r="F323" s="70" t="s">
        <v>82</v>
      </c>
      <c r="G323" s="72">
        <v>24</v>
      </c>
      <c r="H323" s="71" t="s">
        <v>221</v>
      </c>
      <c r="I323" s="61"/>
      <c r="EP323" s="123"/>
    </row>
    <row r="324" spans="1:146" s="64" customFormat="1" ht="46.5" hidden="1" x14ac:dyDescent="0.35">
      <c r="A324" s="70">
        <v>13</v>
      </c>
      <c r="B324" s="70" t="s">
        <v>37</v>
      </c>
      <c r="C324" s="70">
        <v>3</v>
      </c>
      <c r="D324" s="71" t="s">
        <v>1</v>
      </c>
      <c r="E324" s="71" t="s">
        <v>1123</v>
      </c>
      <c r="F324" s="70" t="s">
        <v>82</v>
      </c>
      <c r="G324" s="72">
        <v>23</v>
      </c>
      <c r="H324" s="71" t="s">
        <v>221</v>
      </c>
      <c r="I324" s="61"/>
      <c r="EP324" s="123"/>
    </row>
    <row r="325" spans="1:146" s="64" customFormat="1" ht="46.5" hidden="1" x14ac:dyDescent="0.35">
      <c r="A325" s="70">
        <v>13</v>
      </c>
      <c r="B325" s="70" t="s">
        <v>37</v>
      </c>
      <c r="C325" s="70">
        <v>3</v>
      </c>
      <c r="D325" s="71" t="s">
        <v>1</v>
      </c>
      <c r="E325" s="71" t="s">
        <v>1122</v>
      </c>
      <c r="F325" s="70" t="s">
        <v>82</v>
      </c>
      <c r="G325" s="72">
        <v>24</v>
      </c>
      <c r="H325" s="71" t="s">
        <v>221</v>
      </c>
      <c r="I325" s="61"/>
      <c r="EP325" s="123"/>
    </row>
    <row r="326" spans="1:146" s="64" customFormat="1" hidden="1" x14ac:dyDescent="0.35">
      <c r="A326" s="70">
        <v>13</v>
      </c>
      <c r="B326" s="70" t="s">
        <v>37</v>
      </c>
      <c r="C326" s="70">
        <v>3</v>
      </c>
      <c r="D326" s="71" t="s">
        <v>1</v>
      </c>
      <c r="E326" s="71" t="s">
        <v>1124</v>
      </c>
      <c r="F326" s="70" t="s">
        <v>82</v>
      </c>
      <c r="G326" s="72">
        <v>15</v>
      </c>
      <c r="H326" s="71" t="s">
        <v>847</v>
      </c>
      <c r="I326" s="61"/>
      <c r="EP326" s="123"/>
    </row>
    <row r="327" spans="1:146" s="64" customFormat="1" hidden="1" x14ac:dyDescent="0.35">
      <c r="A327" s="70">
        <v>13</v>
      </c>
      <c r="B327" s="70" t="s">
        <v>37</v>
      </c>
      <c r="C327" s="70">
        <v>3</v>
      </c>
      <c r="D327" s="71" t="s">
        <v>1</v>
      </c>
      <c r="E327" s="71" t="s">
        <v>1125</v>
      </c>
      <c r="F327" s="70" t="s">
        <v>82</v>
      </c>
      <c r="G327" s="72">
        <v>10</v>
      </c>
      <c r="H327" s="71" t="s">
        <v>847</v>
      </c>
      <c r="I327" s="61"/>
      <c r="EP327" s="123"/>
    </row>
    <row r="328" spans="1:146" s="64" customFormat="1" hidden="1" x14ac:dyDescent="0.35">
      <c r="A328" s="70">
        <v>13</v>
      </c>
      <c r="B328" s="70" t="s">
        <v>37</v>
      </c>
      <c r="C328" s="70">
        <v>3</v>
      </c>
      <c r="D328" s="71" t="s">
        <v>1</v>
      </c>
      <c r="E328" s="71" t="s">
        <v>1126</v>
      </c>
      <c r="F328" s="70" t="s">
        <v>82</v>
      </c>
      <c r="G328" s="72">
        <v>15</v>
      </c>
      <c r="H328" s="71" t="s">
        <v>848</v>
      </c>
      <c r="I328" s="61"/>
      <c r="EP328" s="123"/>
    </row>
    <row r="329" spans="1:146" s="64" customFormat="1" ht="31" hidden="1" x14ac:dyDescent="0.35">
      <c r="A329" s="70">
        <v>13</v>
      </c>
      <c r="B329" s="70" t="s">
        <v>37</v>
      </c>
      <c r="C329" s="70">
        <v>3</v>
      </c>
      <c r="D329" s="71" t="s">
        <v>403</v>
      </c>
      <c r="E329" s="71" t="s">
        <v>1127</v>
      </c>
      <c r="F329" s="70" t="s">
        <v>82</v>
      </c>
      <c r="G329" s="72">
        <v>14</v>
      </c>
      <c r="H329" s="71" t="s">
        <v>849</v>
      </c>
      <c r="I329" s="61"/>
      <c r="EP329" s="123"/>
    </row>
    <row r="330" spans="1:146" s="64" customFormat="1" ht="31" hidden="1" x14ac:dyDescent="0.35">
      <c r="A330" s="70">
        <v>13</v>
      </c>
      <c r="B330" s="70" t="s">
        <v>37</v>
      </c>
      <c r="C330" s="70">
        <v>3</v>
      </c>
      <c r="D330" s="71" t="s">
        <v>403</v>
      </c>
      <c r="E330" s="71" t="s">
        <v>1128</v>
      </c>
      <c r="F330" s="70" t="s">
        <v>82</v>
      </c>
      <c r="G330" s="72">
        <v>6</v>
      </c>
      <c r="H330" s="71" t="s">
        <v>848</v>
      </c>
      <c r="I330" s="61"/>
      <c r="EP330" s="123"/>
    </row>
    <row r="331" spans="1:146" s="64" customFormat="1" ht="31" hidden="1" x14ac:dyDescent="0.35">
      <c r="A331" s="15">
        <v>23</v>
      </c>
      <c r="B331" s="15" t="s">
        <v>47</v>
      </c>
      <c r="C331" s="15">
        <v>1</v>
      </c>
      <c r="D331" s="21" t="s">
        <v>4</v>
      </c>
      <c r="E331" s="21" t="s">
        <v>306</v>
      </c>
      <c r="F331" s="15" t="s">
        <v>82</v>
      </c>
      <c r="G331" s="22">
        <v>5</v>
      </c>
      <c r="H331" s="21" t="s">
        <v>305</v>
      </c>
      <c r="I331" s="61"/>
      <c r="EP331" s="123"/>
    </row>
    <row r="332" spans="1:146" s="64" customFormat="1" ht="108.5" hidden="1" x14ac:dyDescent="0.35">
      <c r="A332" s="15">
        <v>23</v>
      </c>
      <c r="B332" s="15" t="s">
        <v>47</v>
      </c>
      <c r="C332" s="15">
        <v>1</v>
      </c>
      <c r="D332" s="21" t="s">
        <v>1</v>
      </c>
      <c r="E332" s="21" t="s">
        <v>294</v>
      </c>
      <c r="F332" s="15" t="s">
        <v>82</v>
      </c>
      <c r="G332" s="22">
        <v>102</v>
      </c>
      <c r="H332" s="21" t="s">
        <v>295</v>
      </c>
      <c r="I332" s="61"/>
      <c r="EP332" s="123"/>
    </row>
    <row r="333" spans="1:146" s="64" customFormat="1" ht="46.5" hidden="1" x14ac:dyDescent="0.35">
      <c r="A333" s="15">
        <v>23</v>
      </c>
      <c r="B333" s="15" t="s">
        <v>47</v>
      </c>
      <c r="C333" s="15">
        <v>1</v>
      </c>
      <c r="D333" s="21" t="s">
        <v>1</v>
      </c>
      <c r="E333" s="21" t="s">
        <v>296</v>
      </c>
      <c r="F333" s="15" t="s">
        <v>82</v>
      </c>
      <c r="G333" s="22">
        <v>1</v>
      </c>
      <c r="H333" s="21" t="s">
        <v>297</v>
      </c>
      <c r="I333" s="61"/>
      <c r="EP333" s="123"/>
    </row>
    <row r="334" spans="1:146" s="64" customFormat="1" ht="124" hidden="1" x14ac:dyDescent="0.35">
      <c r="A334" s="15">
        <v>23</v>
      </c>
      <c r="B334" s="15" t="s">
        <v>47</v>
      </c>
      <c r="C334" s="15">
        <v>1</v>
      </c>
      <c r="D334" s="21" t="s">
        <v>1</v>
      </c>
      <c r="E334" s="21" t="s">
        <v>298</v>
      </c>
      <c r="F334" s="15" t="s">
        <v>82</v>
      </c>
      <c r="G334" s="22">
        <v>96</v>
      </c>
      <c r="H334" s="21" t="s">
        <v>299</v>
      </c>
      <c r="I334" s="61"/>
      <c r="EP334" s="123"/>
    </row>
    <row r="335" spans="1:146" s="64" customFormat="1" ht="93" hidden="1" x14ac:dyDescent="0.35">
      <c r="A335" s="15">
        <v>23</v>
      </c>
      <c r="B335" s="15" t="s">
        <v>47</v>
      </c>
      <c r="C335" s="15">
        <v>1</v>
      </c>
      <c r="D335" s="21" t="s">
        <v>1</v>
      </c>
      <c r="E335" s="21" t="s">
        <v>300</v>
      </c>
      <c r="F335" s="15" t="s">
        <v>82</v>
      </c>
      <c r="G335" s="22">
        <v>107</v>
      </c>
      <c r="H335" s="21" t="s">
        <v>301</v>
      </c>
      <c r="I335" s="61"/>
      <c r="EP335" s="123"/>
    </row>
    <row r="336" spans="1:146" s="64" customFormat="1" ht="46.5" hidden="1" x14ac:dyDescent="0.35">
      <c r="A336" s="15">
        <v>23</v>
      </c>
      <c r="B336" s="15" t="s">
        <v>47</v>
      </c>
      <c r="C336" s="15">
        <v>1</v>
      </c>
      <c r="D336" s="21" t="s">
        <v>1</v>
      </c>
      <c r="E336" s="21" t="s">
        <v>307</v>
      </c>
      <c r="F336" s="15" t="s">
        <v>70</v>
      </c>
      <c r="G336" s="22">
        <v>19</v>
      </c>
      <c r="H336" s="21" t="s">
        <v>308</v>
      </c>
      <c r="I336" s="61"/>
      <c r="EP336" s="123"/>
    </row>
    <row r="337" spans="1:146" s="64" customFormat="1" ht="46.5" hidden="1" x14ac:dyDescent="0.35">
      <c r="A337" s="15">
        <v>23</v>
      </c>
      <c r="B337" s="15" t="s">
        <v>47</v>
      </c>
      <c r="C337" s="15">
        <v>1</v>
      </c>
      <c r="D337" s="21" t="s">
        <v>84</v>
      </c>
      <c r="E337" s="21" t="s">
        <v>302</v>
      </c>
      <c r="F337" s="15" t="s">
        <v>82</v>
      </c>
      <c r="G337" s="22">
        <v>75</v>
      </c>
      <c r="H337" s="21" t="s">
        <v>303</v>
      </c>
      <c r="I337" s="61"/>
      <c r="EP337" s="123"/>
    </row>
    <row r="338" spans="1:146" s="64" customFormat="1" ht="31" hidden="1" x14ac:dyDescent="0.35">
      <c r="A338" s="15">
        <v>23</v>
      </c>
      <c r="B338" s="15" t="s">
        <v>47</v>
      </c>
      <c r="C338" s="15">
        <v>1</v>
      </c>
      <c r="D338" s="21" t="s">
        <v>84</v>
      </c>
      <c r="E338" s="21" t="s">
        <v>304</v>
      </c>
      <c r="F338" s="15" t="s">
        <v>82</v>
      </c>
      <c r="G338" s="22">
        <v>1</v>
      </c>
      <c r="H338" s="21" t="s">
        <v>305</v>
      </c>
      <c r="I338" s="61"/>
      <c r="EP338" s="123"/>
    </row>
    <row r="339" spans="1:146" s="64" customFormat="1" ht="31" hidden="1" x14ac:dyDescent="0.35">
      <c r="A339" s="34">
        <v>23</v>
      </c>
      <c r="B339" s="34" t="s">
        <v>47</v>
      </c>
      <c r="C339" s="34">
        <v>2</v>
      </c>
      <c r="D339" s="40" t="s">
        <v>4</v>
      </c>
      <c r="E339" s="40" t="s">
        <v>556</v>
      </c>
      <c r="F339" s="34" t="s">
        <v>82</v>
      </c>
      <c r="G339" s="44">
        <v>3</v>
      </c>
      <c r="H339" s="40" t="s">
        <v>305</v>
      </c>
      <c r="I339" s="61"/>
      <c r="EP339" s="123"/>
    </row>
    <row r="340" spans="1:146" s="64" customFormat="1" ht="124" hidden="1" x14ac:dyDescent="0.35">
      <c r="A340" s="34">
        <v>23</v>
      </c>
      <c r="B340" s="34" t="s">
        <v>47</v>
      </c>
      <c r="C340" s="34">
        <v>2</v>
      </c>
      <c r="D340" s="40" t="s">
        <v>1</v>
      </c>
      <c r="E340" s="40" t="s">
        <v>548</v>
      </c>
      <c r="F340" s="34" t="s">
        <v>82</v>
      </c>
      <c r="G340" s="44">
        <v>169</v>
      </c>
      <c r="H340" s="40" t="s">
        <v>549</v>
      </c>
      <c r="I340" s="61"/>
      <c r="EP340" s="123"/>
    </row>
    <row r="341" spans="1:146" s="64" customFormat="1" ht="186" hidden="1" x14ac:dyDescent="0.35">
      <c r="A341" s="34">
        <v>23</v>
      </c>
      <c r="B341" s="34" t="s">
        <v>47</v>
      </c>
      <c r="C341" s="34">
        <v>2</v>
      </c>
      <c r="D341" s="40" t="s">
        <v>1</v>
      </c>
      <c r="E341" s="40" t="s">
        <v>550</v>
      </c>
      <c r="F341" s="34" t="s">
        <v>82</v>
      </c>
      <c r="G341" s="44">
        <v>160</v>
      </c>
      <c r="H341" s="40" t="s">
        <v>551</v>
      </c>
      <c r="I341" s="61"/>
      <c r="EP341" s="123"/>
    </row>
    <row r="342" spans="1:146" s="64" customFormat="1" ht="108.5" hidden="1" x14ac:dyDescent="0.35">
      <c r="A342" s="34">
        <v>23</v>
      </c>
      <c r="B342" s="34" t="s">
        <v>47</v>
      </c>
      <c r="C342" s="34">
        <v>2</v>
      </c>
      <c r="D342" s="40" t="s">
        <v>1</v>
      </c>
      <c r="E342" s="40" t="s">
        <v>629</v>
      </c>
      <c r="F342" s="34" t="s">
        <v>82</v>
      </c>
      <c r="G342" s="44">
        <v>155</v>
      </c>
      <c r="H342" s="40" t="s">
        <v>552</v>
      </c>
      <c r="I342" s="61"/>
      <c r="EP342" s="123"/>
    </row>
    <row r="343" spans="1:146" s="64" customFormat="1" ht="46.5" hidden="1" x14ac:dyDescent="0.35">
      <c r="A343" s="34">
        <v>23</v>
      </c>
      <c r="B343" s="34" t="s">
        <v>47</v>
      </c>
      <c r="C343" s="34">
        <v>2</v>
      </c>
      <c r="D343" s="40" t="s">
        <v>1</v>
      </c>
      <c r="E343" s="40" t="s">
        <v>553</v>
      </c>
      <c r="F343" s="34" t="s">
        <v>82</v>
      </c>
      <c r="G343" s="44">
        <v>17</v>
      </c>
      <c r="H343" s="40" t="s">
        <v>554</v>
      </c>
      <c r="I343" s="61"/>
      <c r="EP343" s="123"/>
    </row>
    <row r="344" spans="1:146" s="64" customFormat="1" ht="46.5" hidden="1" x14ac:dyDescent="0.35">
      <c r="A344" s="34">
        <v>23</v>
      </c>
      <c r="B344" s="34" t="s">
        <v>47</v>
      </c>
      <c r="C344" s="34">
        <v>2</v>
      </c>
      <c r="D344" s="40" t="s">
        <v>403</v>
      </c>
      <c r="E344" s="40" t="s">
        <v>630</v>
      </c>
      <c r="F344" s="34" t="s">
        <v>70</v>
      </c>
      <c r="G344" s="44">
        <v>78</v>
      </c>
      <c r="H344" s="40" t="s">
        <v>555</v>
      </c>
      <c r="I344" s="61"/>
      <c r="EP344" s="123"/>
    </row>
    <row r="345" spans="1:146" s="64" customFormat="1" ht="31" hidden="1" x14ac:dyDescent="0.35">
      <c r="A345" s="70">
        <v>23</v>
      </c>
      <c r="B345" s="70" t="s">
        <v>47</v>
      </c>
      <c r="C345" s="70">
        <v>3</v>
      </c>
      <c r="D345" s="71" t="s">
        <v>0</v>
      </c>
      <c r="E345" s="71" t="s">
        <v>962</v>
      </c>
      <c r="F345" s="70" t="s">
        <v>82</v>
      </c>
      <c r="G345" s="72">
        <v>174</v>
      </c>
      <c r="H345" s="71" t="s">
        <v>963</v>
      </c>
      <c r="I345" s="61"/>
      <c r="EP345" s="123"/>
    </row>
    <row r="346" spans="1:146" s="64" customFormat="1" ht="46.5" hidden="1" x14ac:dyDescent="0.35">
      <c r="A346" s="70">
        <v>23</v>
      </c>
      <c r="B346" s="70" t="s">
        <v>47</v>
      </c>
      <c r="C346" s="70">
        <v>3</v>
      </c>
      <c r="D346" s="71" t="s">
        <v>0</v>
      </c>
      <c r="E346" s="71" t="s">
        <v>970</v>
      </c>
      <c r="F346" s="70" t="s">
        <v>70</v>
      </c>
      <c r="G346" s="72">
        <v>29</v>
      </c>
      <c r="H346" s="71" t="s">
        <v>971</v>
      </c>
      <c r="I346" s="61"/>
      <c r="EP346" s="123"/>
    </row>
    <row r="347" spans="1:146" s="64" customFormat="1" ht="139.5" hidden="1" x14ac:dyDescent="0.35">
      <c r="A347" s="70">
        <v>23</v>
      </c>
      <c r="B347" s="70" t="s">
        <v>47</v>
      </c>
      <c r="C347" s="70">
        <v>3</v>
      </c>
      <c r="D347" s="71" t="s">
        <v>1</v>
      </c>
      <c r="E347" s="71" t="s">
        <v>966</v>
      </c>
      <c r="F347" s="70" t="s">
        <v>82</v>
      </c>
      <c r="G347" s="72">
        <v>174</v>
      </c>
      <c r="H347" s="71" t="s">
        <v>967</v>
      </c>
      <c r="I347" s="61"/>
      <c r="EP347" s="123"/>
    </row>
    <row r="348" spans="1:146" s="64" customFormat="1" ht="46.5" hidden="1" x14ac:dyDescent="0.35">
      <c r="A348" s="70">
        <v>23</v>
      </c>
      <c r="B348" s="70" t="s">
        <v>47</v>
      </c>
      <c r="C348" s="70">
        <v>3</v>
      </c>
      <c r="D348" s="71" t="s">
        <v>1</v>
      </c>
      <c r="E348" s="71" t="s">
        <v>968</v>
      </c>
      <c r="F348" s="70" t="s">
        <v>82</v>
      </c>
      <c r="G348" s="72">
        <v>1</v>
      </c>
      <c r="H348" s="71" t="s">
        <v>969</v>
      </c>
      <c r="I348" s="61"/>
      <c r="EP348" s="123"/>
    </row>
    <row r="349" spans="1:146" s="64" customFormat="1" ht="31" hidden="1" x14ac:dyDescent="0.35">
      <c r="A349" s="70">
        <v>23</v>
      </c>
      <c r="B349" s="70" t="s">
        <v>47</v>
      </c>
      <c r="C349" s="70">
        <v>3</v>
      </c>
      <c r="D349" s="71" t="s">
        <v>1</v>
      </c>
      <c r="E349" s="71" t="s">
        <v>972</v>
      </c>
      <c r="F349" s="70" t="s">
        <v>82</v>
      </c>
      <c r="G349" s="72">
        <v>188</v>
      </c>
      <c r="H349" s="71" t="s">
        <v>973</v>
      </c>
      <c r="I349" s="61"/>
      <c r="EP349" s="123"/>
    </row>
    <row r="350" spans="1:146" s="64" customFormat="1" ht="46.5" hidden="1" x14ac:dyDescent="0.35">
      <c r="A350" s="70">
        <v>23</v>
      </c>
      <c r="B350" s="70" t="s">
        <v>47</v>
      </c>
      <c r="C350" s="70">
        <v>3</v>
      </c>
      <c r="D350" s="71" t="s">
        <v>1</v>
      </c>
      <c r="E350" s="71" t="s">
        <v>974</v>
      </c>
      <c r="F350" s="70" t="s">
        <v>82</v>
      </c>
      <c r="G350" s="72">
        <v>2</v>
      </c>
      <c r="H350" s="71" t="s">
        <v>975</v>
      </c>
      <c r="I350" s="61"/>
      <c r="EP350" s="123"/>
    </row>
    <row r="351" spans="1:146" s="64" customFormat="1" ht="77.5" hidden="1" x14ac:dyDescent="0.35">
      <c r="A351" s="70">
        <v>23</v>
      </c>
      <c r="B351" s="70" t="s">
        <v>47</v>
      </c>
      <c r="C351" s="70">
        <v>3</v>
      </c>
      <c r="D351" s="71" t="s">
        <v>403</v>
      </c>
      <c r="E351" s="71" t="s">
        <v>964</v>
      </c>
      <c r="F351" s="70" t="s">
        <v>70</v>
      </c>
      <c r="G351" s="72">
        <v>83</v>
      </c>
      <c r="H351" s="71" t="s">
        <v>965</v>
      </c>
      <c r="I351" s="61"/>
      <c r="EP351" s="123"/>
    </row>
    <row r="352" spans="1:146" s="64" customFormat="1" ht="46.5" hidden="1" x14ac:dyDescent="0.35">
      <c r="A352" s="70">
        <v>23</v>
      </c>
      <c r="B352" s="70" t="s">
        <v>47</v>
      </c>
      <c r="C352" s="70">
        <v>3</v>
      </c>
      <c r="D352" s="71" t="s">
        <v>403</v>
      </c>
      <c r="E352" s="71" t="s">
        <v>976</v>
      </c>
      <c r="F352" s="70" t="s">
        <v>70</v>
      </c>
      <c r="G352" s="72">
        <v>29</v>
      </c>
      <c r="H352" s="71" t="s">
        <v>977</v>
      </c>
      <c r="I352" s="61"/>
      <c r="EP352" s="123"/>
    </row>
    <row r="353" spans="1:146" s="64" customFormat="1" hidden="1" x14ac:dyDescent="0.35">
      <c r="A353" s="15">
        <v>27</v>
      </c>
      <c r="B353" s="15" t="s">
        <v>51</v>
      </c>
      <c r="C353" s="15">
        <v>1</v>
      </c>
      <c r="D353" s="21" t="s">
        <v>0</v>
      </c>
      <c r="E353" s="21" t="s">
        <v>365</v>
      </c>
      <c r="F353" s="15" t="s">
        <v>70</v>
      </c>
      <c r="G353" s="22">
        <v>1</v>
      </c>
      <c r="H353" s="21" t="s">
        <v>366</v>
      </c>
      <c r="I353" s="61"/>
      <c r="EP353" s="123"/>
    </row>
    <row r="354" spans="1:146" s="64" customFormat="1" hidden="1" x14ac:dyDescent="0.35">
      <c r="A354" s="15">
        <v>27</v>
      </c>
      <c r="B354" s="15" t="s">
        <v>51</v>
      </c>
      <c r="C354" s="15">
        <v>1</v>
      </c>
      <c r="D354" s="21" t="s">
        <v>1</v>
      </c>
      <c r="E354" s="21" t="s">
        <v>363</v>
      </c>
      <c r="F354" s="15" t="s">
        <v>82</v>
      </c>
      <c r="G354" s="22">
        <v>1</v>
      </c>
      <c r="H354" s="21" t="s">
        <v>364</v>
      </c>
      <c r="I354" s="61"/>
      <c r="EP354" s="123"/>
    </row>
    <row r="355" spans="1:146" s="64" customFormat="1" hidden="1" x14ac:dyDescent="0.35">
      <c r="A355" s="34">
        <v>27</v>
      </c>
      <c r="B355" s="34" t="s">
        <v>51</v>
      </c>
      <c r="C355" s="34">
        <v>2</v>
      </c>
      <c r="D355" s="40" t="s">
        <v>4</v>
      </c>
      <c r="E355" s="40" t="s">
        <v>719</v>
      </c>
      <c r="F355" s="34" t="s">
        <v>70</v>
      </c>
      <c r="G355" s="44">
        <v>15</v>
      </c>
      <c r="H355" s="40" t="s">
        <v>720</v>
      </c>
      <c r="I355" s="61"/>
      <c r="EP355" s="123"/>
    </row>
    <row r="356" spans="1:146" s="64" customFormat="1" hidden="1" x14ac:dyDescent="0.35">
      <c r="A356" s="34">
        <v>27</v>
      </c>
      <c r="B356" s="34" t="s">
        <v>51</v>
      </c>
      <c r="C356" s="34">
        <v>2</v>
      </c>
      <c r="D356" s="40" t="s">
        <v>141</v>
      </c>
      <c r="E356" s="40" t="s">
        <v>715</v>
      </c>
      <c r="F356" s="34" t="s">
        <v>82</v>
      </c>
      <c r="G356" s="44">
        <v>65</v>
      </c>
      <c r="H356" s="40" t="s">
        <v>716</v>
      </c>
      <c r="I356" s="61"/>
      <c r="EP356" s="123"/>
    </row>
    <row r="357" spans="1:146" s="64" customFormat="1" ht="31" hidden="1" x14ac:dyDescent="0.35">
      <c r="A357" s="34">
        <v>27</v>
      </c>
      <c r="B357" s="34" t="s">
        <v>51</v>
      </c>
      <c r="C357" s="34">
        <v>2</v>
      </c>
      <c r="D357" s="40" t="s">
        <v>1</v>
      </c>
      <c r="E357" s="40" t="s">
        <v>727</v>
      </c>
      <c r="F357" s="34" t="s">
        <v>82</v>
      </c>
      <c r="G357" s="44">
        <v>85</v>
      </c>
      <c r="H357" s="40" t="s">
        <v>709</v>
      </c>
      <c r="I357" s="61"/>
      <c r="EP357" s="123"/>
    </row>
    <row r="358" spans="1:146" s="64" customFormat="1" hidden="1" x14ac:dyDescent="0.35">
      <c r="A358" s="34">
        <v>27</v>
      </c>
      <c r="B358" s="34" t="s">
        <v>51</v>
      </c>
      <c r="C358" s="34">
        <v>2</v>
      </c>
      <c r="D358" s="40" t="s">
        <v>1</v>
      </c>
      <c r="E358" s="40" t="s">
        <v>710</v>
      </c>
      <c r="F358" s="34" t="s">
        <v>82</v>
      </c>
      <c r="G358" s="44">
        <v>56</v>
      </c>
      <c r="H358" s="40" t="s">
        <v>711</v>
      </c>
      <c r="I358" s="61"/>
      <c r="EP358" s="123"/>
    </row>
    <row r="359" spans="1:146" s="64" customFormat="1" hidden="1" x14ac:dyDescent="0.35">
      <c r="A359" s="34">
        <v>27</v>
      </c>
      <c r="B359" s="34" t="s">
        <v>51</v>
      </c>
      <c r="C359" s="34">
        <v>2</v>
      </c>
      <c r="D359" s="40" t="s">
        <v>1</v>
      </c>
      <c r="E359" s="40" t="s">
        <v>728</v>
      </c>
      <c r="F359" s="34" t="s">
        <v>82</v>
      </c>
      <c r="G359" s="44">
        <v>55</v>
      </c>
      <c r="H359" s="40" t="s">
        <v>712</v>
      </c>
      <c r="I359" s="61"/>
      <c r="EP359" s="123"/>
    </row>
    <row r="360" spans="1:146" s="64" customFormat="1" ht="31" hidden="1" x14ac:dyDescent="0.35">
      <c r="A360" s="34">
        <v>27</v>
      </c>
      <c r="B360" s="34" t="s">
        <v>51</v>
      </c>
      <c r="C360" s="34">
        <v>2</v>
      </c>
      <c r="D360" s="40" t="s">
        <v>1</v>
      </c>
      <c r="E360" s="40" t="s">
        <v>713</v>
      </c>
      <c r="F360" s="34" t="s">
        <v>82</v>
      </c>
      <c r="G360" s="44">
        <v>30</v>
      </c>
      <c r="H360" s="40" t="s">
        <v>714</v>
      </c>
      <c r="I360" s="61"/>
      <c r="EP360" s="123"/>
    </row>
    <row r="361" spans="1:146" s="64" customFormat="1" hidden="1" x14ac:dyDescent="0.35">
      <c r="A361" s="34">
        <v>27</v>
      </c>
      <c r="B361" s="34" t="s">
        <v>51</v>
      </c>
      <c r="C361" s="34">
        <v>2</v>
      </c>
      <c r="D361" s="40" t="s">
        <v>1</v>
      </c>
      <c r="E361" s="40" t="s">
        <v>717</v>
      </c>
      <c r="F361" s="34" t="s">
        <v>82</v>
      </c>
      <c r="G361" s="44">
        <v>89</v>
      </c>
      <c r="H361" s="40" t="s">
        <v>718</v>
      </c>
      <c r="I361" s="61"/>
      <c r="EP361" s="123"/>
    </row>
    <row r="362" spans="1:146" s="64" customFormat="1" ht="31" hidden="1" x14ac:dyDescent="0.35">
      <c r="A362" s="34">
        <v>27</v>
      </c>
      <c r="B362" s="34" t="s">
        <v>51</v>
      </c>
      <c r="C362" s="34">
        <v>2</v>
      </c>
      <c r="D362" s="40" t="s">
        <v>1</v>
      </c>
      <c r="E362" s="35" t="s">
        <v>721</v>
      </c>
      <c r="F362" s="34" t="s">
        <v>70</v>
      </c>
      <c r="G362" s="44">
        <v>52</v>
      </c>
      <c r="H362" s="40" t="s">
        <v>722</v>
      </c>
      <c r="I362" s="61"/>
      <c r="EP362" s="123"/>
    </row>
    <row r="363" spans="1:146" s="64" customFormat="1" ht="77.5" hidden="1" x14ac:dyDescent="0.35">
      <c r="A363" s="15">
        <v>4</v>
      </c>
      <c r="B363" s="15" t="s">
        <v>96</v>
      </c>
      <c r="C363" s="15">
        <v>1</v>
      </c>
      <c r="D363" s="21" t="s">
        <v>4</v>
      </c>
      <c r="E363" s="21" t="s">
        <v>99</v>
      </c>
      <c r="F363" s="15" t="s">
        <v>82</v>
      </c>
      <c r="G363" s="22">
        <v>1</v>
      </c>
      <c r="H363" s="21" t="s">
        <v>100</v>
      </c>
      <c r="I363" s="61"/>
      <c r="EP363" s="123"/>
    </row>
    <row r="364" spans="1:146" s="64" customFormat="1" ht="155" hidden="1" x14ac:dyDescent="0.35">
      <c r="A364" s="15">
        <v>4</v>
      </c>
      <c r="B364" s="15" t="s">
        <v>96</v>
      </c>
      <c r="C364" s="15">
        <v>1</v>
      </c>
      <c r="D364" s="21" t="s">
        <v>1</v>
      </c>
      <c r="E364" s="21" t="s">
        <v>102</v>
      </c>
      <c r="F364" s="15" t="s">
        <v>82</v>
      </c>
      <c r="G364" s="22">
        <v>7</v>
      </c>
      <c r="H364" s="21" t="s">
        <v>103</v>
      </c>
      <c r="I364" s="61"/>
      <c r="EP364" s="123"/>
    </row>
    <row r="365" spans="1:146" s="64" customFormat="1" ht="46.5" hidden="1" x14ac:dyDescent="0.35">
      <c r="A365" s="15">
        <v>4</v>
      </c>
      <c r="B365" s="15" t="s">
        <v>96</v>
      </c>
      <c r="C365" s="15">
        <v>1</v>
      </c>
      <c r="D365" s="21" t="s">
        <v>1</v>
      </c>
      <c r="E365" s="21" t="s">
        <v>106</v>
      </c>
      <c r="F365" s="15" t="s">
        <v>70</v>
      </c>
      <c r="G365" s="22">
        <v>10</v>
      </c>
      <c r="H365" s="21" t="s">
        <v>107</v>
      </c>
      <c r="I365" s="61"/>
      <c r="EP365" s="123"/>
    </row>
    <row r="366" spans="1:146" s="64" customFormat="1" ht="62" hidden="1" x14ac:dyDescent="0.35">
      <c r="A366" s="15">
        <v>4</v>
      </c>
      <c r="B366" s="15" t="s">
        <v>96</v>
      </c>
      <c r="C366" s="15">
        <v>1</v>
      </c>
      <c r="D366" s="21" t="s">
        <v>1</v>
      </c>
      <c r="E366" s="21" t="s">
        <v>108</v>
      </c>
      <c r="F366" s="15" t="s">
        <v>82</v>
      </c>
      <c r="G366" s="22">
        <v>24</v>
      </c>
      <c r="H366" s="21" t="s">
        <v>109</v>
      </c>
      <c r="I366" s="61"/>
      <c r="EP366" s="123"/>
    </row>
    <row r="367" spans="1:146" s="64" customFormat="1" ht="77.5" hidden="1" x14ac:dyDescent="0.35">
      <c r="A367" s="15">
        <v>4</v>
      </c>
      <c r="B367" s="15" t="s">
        <v>96</v>
      </c>
      <c r="C367" s="15">
        <v>1</v>
      </c>
      <c r="D367" s="21" t="s">
        <v>1</v>
      </c>
      <c r="E367" s="21" t="s">
        <v>110</v>
      </c>
      <c r="F367" s="15" t="s">
        <v>70</v>
      </c>
      <c r="G367" s="22">
        <v>315</v>
      </c>
      <c r="H367" s="21" t="s">
        <v>111</v>
      </c>
      <c r="I367" s="61"/>
      <c r="EP367" s="123"/>
    </row>
    <row r="368" spans="1:146" s="64" customFormat="1" ht="75.75" hidden="1" customHeight="1" x14ac:dyDescent="0.35">
      <c r="A368" s="15">
        <v>4</v>
      </c>
      <c r="B368" s="15" t="s">
        <v>96</v>
      </c>
      <c r="C368" s="15">
        <v>1</v>
      </c>
      <c r="D368" s="21" t="s">
        <v>84</v>
      </c>
      <c r="E368" s="21" t="s">
        <v>97</v>
      </c>
      <c r="F368" s="15" t="s">
        <v>70</v>
      </c>
      <c r="G368" s="22">
        <v>5</v>
      </c>
      <c r="H368" s="21" t="s">
        <v>98</v>
      </c>
      <c r="I368" s="61"/>
      <c r="EP368" s="123"/>
    </row>
    <row r="369" spans="1:146" s="64" customFormat="1" ht="62" hidden="1" x14ac:dyDescent="0.35">
      <c r="A369" s="15">
        <v>4</v>
      </c>
      <c r="B369" s="15" t="s">
        <v>96</v>
      </c>
      <c r="C369" s="15">
        <v>1</v>
      </c>
      <c r="D369" s="21" t="s">
        <v>84</v>
      </c>
      <c r="E369" s="21" t="s">
        <v>602</v>
      </c>
      <c r="F369" s="15" t="s">
        <v>70</v>
      </c>
      <c r="G369" s="22">
        <v>10</v>
      </c>
      <c r="H369" s="21" t="s">
        <v>101</v>
      </c>
      <c r="I369" s="61"/>
      <c r="EP369" s="123"/>
    </row>
    <row r="370" spans="1:146" s="64" customFormat="1" ht="77.5" hidden="1" x14ac:dyDescent="0.35">
      <c r="A370" s="15">
        <v>4</v>
      </c>
      <c r="B370" s="15" t="s">
        <v>96</v>
      </c>
      <c r="C370" s="15">
        <v>1</v>
      </c>
      <c r="D370" s="21" t="s">
        <v>84</v>
      </c>
      <c r="E370" s="21" t="s">
        <v>104</v>
      </c>
      <c r="F370" s="15" t="s">
        <v>70</v>
      </c>
      <c r="G370" s="22">
        <v>15</v>
      </c>
      <c r="H370" s="21" t="s">
        <v>105</v>
      </c>
      <c r="I370" s="61"/>
      <c r="EP370" s="123"/>
    </row>
    <row r="371" spans="1:146" s="64" customFormat="1" ht="62" hidden="1" x14ac:dyDescent="0.35">
      <c r="A371" s="15">
        <v>4</v>
      </c>
      <c r="B371" s="15" t="s">
        <v>96</v>
      </c>
      <c r="C371" s="15">
        <v>1</v>
      </c>
      <c r="D371" s="21" t="s">
        <v>84</v>
      </c>
      <c r="E371" s="21" t="s">
        <v>112</v>
      </c>
      <c r="F371" s="15" t="s">
        <v>70</v>
      </c>
      <c r="G371" s="22">
        <v>2</v>
      </c>
      <c r="H371" s="21" t="s">
        <v>113</v>
      </c>
      <c r="I371" s="61"/>
      <c r="EP371" s="123"/>
    </row>
    <row r="372" spans="1:146" s="64" customFormat="1" ht="93" hidden="1" x14ac:dyDescent="0.35">
      <c r="A372" s="34">
        <v>4</v>
      </c>
      <c r="B372" s="34" t="s">
        <v>96</v>
      </c>
      <c r="C372" s="34">
        <v>2</v>
      </c>
      <c r="D372" s="40" t="s">
        <v>4</v>
      </c>
      <c r="E372" s="40" t="s">
        <v>738</v>
      </c>
      <c r="F372" s="34" t="s">
        <v>70</v>
      </c>
      <c r="G372" s="44">
        <v>1</v>
      </c>
      <c r="H372" s="40" t="s">
        <v>450</v>
      </c>
      <c r="I372" s="61"/>
      <c r="EP372" s="123"/>
    </row>
    <row r="373" spans="1:146" s="64" customFormat="1" ht="139.5" hidden="1" x14ac:dyDescent="0.35">
      <c r="A373" s="34">
        <v>4</v>
      </c>
      <c r="B373" s="34" t="s">
        <v>96</v>
      </c>
      <c r="C373" s="34">
        <v>2</v>
      </c>
      <c r="D373" s="40" t="s">
        <v>4</v>
      </c>
      <c r="E373" s="40" t="s">
        <v>737</v>
      </c>
      <c r="F373" s="34" t="s">
        <v>70</v>
      </c>
      <c r="G373" s="44">
        <v>8</v>
      </c>
      <c r="H373" s="40" t="s">
        <v>451</v>
      </c>
      <c r="I373" s="61"/>
      <c r="EP373" s="123"/>
    </row>
    <row r="374" spans="1:146" s="64" customFormat="1" ht="139.5" hidden="1" x14ac:dyDescent="0.35">
      <c r="A374" s="34">
        <v>4</v>
      </c>
      <c r="B374" s="34" t="s">
        <v>96</v>
      </c>
      <c r="C374" s="34">
        <v>2</v>
      </c>
      <c r="D374" s="40" t="s">
        <v>146</v>
      </c>
      <c r="E374" s="40" t="s">
        <v>452</v>
      </c>
      <c r="F374" s="34" t="s">
        <v>70</v>
      </c>
      <c r="G374" s="44">
        <v>369</v>
      </c>
      <c r="H374" s="40" t="s">
        <v>453</v>
      </c>
      <c r="I374" s="61"/>
      <c r="EP374" s="123"/>
    </row>
    <row r="375" spans="1:146" s="64" customFormat="1" ht="93" hidden="1" x14ac:dyDescent="0.35">
      <c r="A375" s="34">
        <v>4</v>
      </c>
      <c r="B375" s="34" t="s">
        <v>96</v>
      </c>
      <c r="C375" s="34">
        <v>2</v>
      </c>
      <c r="D375" s="40" t="s">
        <v>1</v>
      </c>
      <c r="E375" s="40" t="s">
        <v>677</v>
      </c>
      <c r="F375" s="34" t="s">
        <v>70</v>
      </c>
      <c r="G375" s="44">
        <v>266</v>
      </c>
      <c r="H375" s="40" t="s">
        <v>610</v>
      </c>
      <c r="I375" s="61"/>
      <c r="EP375" s="123"/>
    </row>
    <row r="376" spans="1:146" s="64" customFormat="1" ht="108.5" hidden="1" x14ac:dyDescent="0.35">
      <c r="A376" s="34">
        <v>4</v>
      </c>
      <c r="B376" s="34" t="s">
        <v>96</v>
      </c>
      <c r="C376" s="34">
        <v>2</v>
      </c>
      <c r="D376" s="40" t="s">
        <v>1</v>
      </c>
      <c r="E376" s="40" t="s">
        <v>432</v>
      </c>
      <c r="F376" s="34" t="s">
        <v>82</v>
      </c>
      <c r="G376" s="44">
        <v>14</v>
      </c>
      <c r="H376" s="40" t="s">
        <v>433</v>
      </c>
      <c r="I376" s="61"/>
      <c r="EP376" s="123"/>
    </row>
    <row r="377" spans="1:146" s="64" customFormat="1" ht="62" hidden="1" x14ac:dyDescent="0.35">
      <c r="A377" s="34">
        <v>4</v>
      </c>
      <c r="B377" s="34" t="s">
        <v>96</v>
      </c>
      <c r="C377" s="34">
        <v>2</v>
      </c>
      <c r="D377" s="40" t="s">
        <v>1</v>
      </c>
      <c r="E377" s="40" t="s">
        <v>434</v>
      </c>
      <c r="F377" s="34" t="s">
        <v>82</v>
      </c>
      <c r="G377" s="44">
        <v>1</v>
      </c>
      <c r="H377" s="40" t="s">
        <v>435</v>
      </c>
      <c r="I377" s="61"/>
      <c r="EP377" s="123"/>
    </row>
    <row r="378" spans="1:146" s="64" customFormat="1" ht="62" hidden="1" x14ac:dyDescent="0.35">
      <c r="A378" s="34">
        <v>4</v>
      </c>
      <c r="B378" s="34" t="s">
        <v>96</v>
      </c>
      <c r="C378" s="34">
        <v>2</v>
      </c>
      <c r="D378" s="40" t="s">
        <v>1</v>
      </c>
      <c r="E378" s="40" t="s">
        <v>611</v>
      </c>
      <c r="F378" s="34" t="s">
        <v>70</v>
      </c>
      <c r="G378" s="44">
        <v>1</v>
      </c>
      <c r="H378" s="40" t="s">
        <v>436</v>
      </c>
      <c r="I378" s="61"/>
      <c r="EP378" s="123"/>
    </row>
    <row r="379" spans="1:146" s="64" customFormat="1" ht="62" hidden="1" x14ac:dyDescent="0.35">
      <c r="A379" s="34">
        <v>4</v>
      </c>
      <c r="B379" s="34" t="s">
        <v>96</v>
      </c>
      <c r="C379" s="34">
        <v>2</v>
      </c>
      <c r="D379" s="40" t="s">
        <v>1</v>
      </c>
      <c r="E379" s="40" t="s">
        <v>612</v>
      </c>
      <c r="F379" s="34" t="s">
        <v>70</v>
      </c>
      <c r="G379" s="44">
        <v>13</v>
      </c>
      <c r="H379" s="40" t="s">
        <v>107</v>
      </c>
      <c r="I379" s="61"/>
      <c r="EP379" s="123"/>
    </row>
    <row r="380" spans="1:146" s="64" customFormat="1" ht="108.5" hidden="1" x14ac:dyDescent="0.35">
      <c r="A380" s="34">
        <v>4</v>
      </c>
      <c r="B380" s="34" t="s">
        <v>96</v>
      </c>
      <c r="C380" s="34">
        <v>2</v>
      </c>
      <c r="D380" s="40" t="s">
        <v>1</v>
      </c>
      <c r="E380" s="40" t="s">
        <v>437</v>
      </c>
      <c r="F380" s="34" t="s">
        <v>70</v>
      </c>
      <c r="G380" s="44">
        <v>64</v>
      </c>
      <c r="H380" s="40" t="s">
        <v>438</v>
      </c>
      <c r="I380" s="61"/>
      <c r="EP380" s="123"/>
    </row>
    <row r="381" spans="1:146" s="64" customFormat="1" ht="77.5" hidden="1" x14ac:dyDescent="0.35">
      <c r="A381" s="34">
        <v>4</v>
      </c>
      <c r="B381" s="34" t="s">
        <v>96</v>
      </c>
      <c r="C381" s="34">
        <v>2</v>
      </c>
      <c r="D381" s="40" t="s">
        <v>1</v>
      </c>
      <c r="E381" s="40" t="s">
        <v>439</v>
      </c>
      <c r="F381" s="34" t="s">
        <v>70</v>
      </c>
      <c r="G381" s="44">
        <v>22</v>
      </c>
      <c r="H381" s="40" t="s">
        <v>440</v>
      </c>
      <c r="I381" s="61"/>
      <c r="EP381" s="123"/>
    </row>
    <row r="382" spans="1:146" s="64" customFormat="1" ht="77.5" hidden="1" x14ac:dyDescent="0.35">
      <c r="A382" s="34">
        <v>4</v>
      </c>
      <c r="B382" s="34" t="s">
        <v>96</v>
      </c>
      <c r="C382" s="34">
        <v>2</v>
      </c>
      <c r="D382" s="40" t="s">
        <v>1</v>
      </c>
      <c r="E382" s="40" t="s">
        <v>441</v>
      </c>
      <c r="F382" s="34" t="s">
        <v>82</v>
      </c>
      <c r="G382" s="44" t="s">
        <v>442</v>
      </c>
      <c r="H382" s="40" t="s">
        <v>443</v>
      </c>
      <c r="I382" s="61"/>
      <c r="EP382" s="123"/>
    </row>
    <row r="383" spans="1:146" s="64" customFormat="1" ht="62" hidden="1" x14ac:dyDescent="0.35">
      <c r="A383" s="34">
        <v>4</v>
      </c>
      <c r="B383" s="34" t="s">
        <v>96</v>
      </c>
      <c r="C383" s="34">
        <v>2</v>
      </c>
      <c r="D383" s="40" t="s">
        <v>403</v>
      </c>
      <c r="E383" s="40" t="s">
        <v>444</v>
      </c>
      <c r="F383" s="34" t="s">
        <v>70</v>
      </c>
      <c r="G383" s="44">
        <v>10</v>
      </c>
      <c r="H383" s="40" t="s">
        <v>445</v>
      </c>
      <c r="I383" s="61"/>
      <c r="EP383" s="123"/>
    </row>
    <row r="384" spans="1:146" s="64" customFormat="1" ht="77.5" hidden="1" x14ac:dyDescent="0.35">
      <c r="A384" s="34">
        <v>4</v>
      </c>
      <c r="B384" s="34" t="s">
        <v>96</v>
      </c>
      <c r="C384" s="34">
        <v>2</v>
      </c>
      <c r="D384" s="40" t="s">
        <v>403</v>
      </c>
      <c r="E384" s="40" t="s">
        <v>446</v>
      </c>
      <c r="F384" s="34" t="s">
        <v>70</v>
      </c>
      <c r="G384" s="44">
        <v>17</v>
      </c>
      <c r="H384" s="40" t="s">
        <v>447</v>
      </c>
      <c r="I384" s="61"/>
      <c r="EP384" s="123"/>
    </row>
    <row r="385" spans="1:146" s="64" customFormat="1" ht="155" hidden="1" x14ac:dyDescent="0.35">
      <c r="A385" s="34">
        <v>4</v>
      </c>
      <c r="B385" s="34" t="s">
        <v>96</v>
      </c>
      <c r="C385" s="34">
        <v>2</v>
      </c>
      <c r="D385" s="40" t="s">
        <v>403</v>
      </c>
      <c r="E385" s="40" t="s">
        <v>670</v>
      </c>
      <c r="F385" s="34" t="s">
        <v>70</v>
      </c>
      <c r="G385" s="44">
        <v>6</v>
      </c>
      <c r="H385" s="40" t="s">
        <v>448</v>
      </c>
      <c r="I385" s="61"/>
      <c r="EP385" s="123"/>
    </row>
    <row r="386" spans="1:146" s="64" customFormat="1" ht="139.5" hidden="1" x14ac:dyDescent="0.35">
      <c r="A386" s="34">
        <v>4</v>
      </c>
      <c r="B386" s="34" t="s">
        <v>96</v>
      </c>
      <c r="C386" s="34">
        <v>2</v>
      </c>
      <c r="D386" s="40" t="s">
        <v>403</v>
      </c>
      <c r="E386" s="40" t="s">
        <v>678</v>
      </c>
      <c r="F386" s="34" t="s">
        <v>70</v>
      </c>
      <c r="G386" s="44">
        <v>50</v>
      </c>
      <c r="H386" s="40" t="s">
        <v>449</v>
      </c>
      <c r="I386" s="61"/>
      <c r="EP386" s="123"/>
    </row>
    <row r="387" spans="1:146" s="64" customFormat="1" ht="62" hidden="1" x14ac:dyDescent="0.35">
      <c r="A387" s="34">
        <v>4</v>
      </c>
      <c r="B387" s="34" t="s">
        <v>96</v>
      </c>
      <c r="C387" s="34">
        <v>2</v>
      </c>
      <c r="D387" s="40" t="s">
        <v>403</v>
      </c>
      <c r="E387" s="40" t="s">
        <v>613</v>
      </c>
      <c r="F387" s="34" t="s">
        <v>82</v>
      </c>
      <c r="G387" s="44">
        <v>1</v>
      </c>
      <c r="H387" s="40" t="s">
        <v>113</v>
      </c>
      <c r="I387" s="61"/>
      <c r="EP387" s="123"/>
    </row>
    <row r="388" spans="1:146" s="64" customFormat="1" ht="108.5" hidden="1" x14ac:dyDescent="0.35">
      <c r="A388" s="70">
        <v>4</v>
      </c>
      <c r="B388" s="70" t="s">
        <v>96</v>
      </c>
      <c r="C388" s="70">
        <v>3</v>
      </c>
      <c r="D388" s="71" t="s">
        <v>4</v>
      </c>
      <c r="E388" s="71" t="s">
        <v>786</v>
      </c>
      <c r="F388" s="70" t="s">
        <v>82</v>
      </c>
      <c r="G388" s="70">
        <v>52</v>
      </c>
      <c r="H388" s="71" t="s">
        <v>787</v>
      </c>
      <c r="I388" s="61"/>
      <c r="EP388" s="123"/>
    </row>
    <row r="389" spans="1:146" s="64" customFormat="1" ht="139.5" hidden="1" x14ac:dyDescent="0.35">
      <c r="A389" s="70">
        <v>4</v>
      </c>
      <c r="B389" s="70" t="s">
        <v>96</v>
      </c>
      <c r="C389" s="70">
        <v>3</v>
      </c>
      <c r="D389" s="71" t="s">
        <v>1</v>
      </c>
      <c r="E389" s="71" t="s">
        <v>764</v>
      </c>
      <c r="F389" s="70" t="s">
        <v>70</v>
      </c>
      <c r="G389" s="70">
        <v>0</v>
      </c>
      <c r="H389" s="71" t="s">
        <v>765</v>
      </c>
      <c r="I389" s="61"/>
      <c r="EP389" s="123"/>
    </row>
    <row r="390" spans="1:146" s="64" customFormat="1" ht="77.5" hidden="1" x14ac:dyDescent="0.35">
      <c r="A390" s="70">
        <v>4</v>
      </c>
      <c r="B390" s="70" t="s">
        <v>96</v>
      </c>
      <c r="C390" s="70">
        <v>3</v>
      </c>
      <c r="D390" s="71" t="s">
        <v>1</v>
      </c>
      <c r="E390" s="71" t="s">
        <v>1129</v>
      </c>
      <c r="F390" s="70" t="s">
        <v>70</v>
      </c>
      <c r="G390" s="72">
        <v>3</v>
      </c>
      <c r="H390" s="71" t="s">
        <v>768</v>
      </c>
      <c r="I390" s="61"/>
      <c r="EP390" s="123"/>
    </row>
    <row r="391" spans="1:146" s="64" customFormat="1" ht="77.5" hidden="1" x14ac:dyDescent="0.35">
      <c r="A391" s="70">
        <v>4</v>
      </c>
      <c r="B391" s="70" t="s">
        <v>96</v>
      </c>
      <c r="C391" s="70">
        <v>3</v>
      </c>
      <c r="D391" s="71" t="s">
        <v>1</v>
      </c>
      <c r="E391" s="71" t="s">
        <v>1130</v>
      </c>
      <c r="F391" s="70" t="s">
        <v>70</v>
      </c>
      <c r="G391" s="72">
        <v>350</v>
      </c>
      <c r="H391" s="71" t="s">
        <v>769</v>
      </c>
      <c r="I391" s="61"/>
      <c r="EP391" s="123"/>
    </row>
    <row r="392" spans="1:146" s="64" customFormat="1" ht="31" hidden="1" x14ac:dyDescent="0.35">
      <c r="A392" s="70">
        <v>4</v>
      </c>
      <c r="B392" s="70" t="s">
        <v>96</v>
      </c>
      <c r="C392" s="70">
        <v>3</v>
      </c>
      <c r="D392" s="71" t="s">
        <v>403</v>
      </c>
      <c r="E392" s="71" t="s">
        <v>766</v>
      </c>
      <c r="F392" s="70" t="s">
        <v>82</v>
      </c>
      <c r="G392" s="70">
        <v>4</v>
      </c>
      <c r="H392" s="71" t="s">
        <v>767</v>
      </c>
      <c r="I392" s="61"/>
      <c r="EP392" s="123"/>
    </row>
    <row r="393" spans="1:146" s="64" customFormat="1" ht="62" hidden="1" x14ac:dyDescent="0.35">
      <c r="A393" s="70">
        <v>4</v>
      </c>
      <c r="B393" s="70" t="s">
        <v>96</v>
      </c>
      <c r="C393" s="70">
        <v>3</v>
      </c>
      <c r="D393" s="71" t="s">
        <v>403</v>
      </c>
      <c r="E393" s="71" t="s">
        <v>770</v>
      </c>
      <c r="F393" s="70" t="s">
        <v>82</v>
      </c>
      <c r="G393" s="70">
        <v>1</v>
      </c>
      <c r="H393" s="71" t="s">
        <v>771</v>
      </c>
      <c r="I393" s="61"/>
      <c r="EP393" s="123"/>
    </row>
    <row r="394" spans="1:146" s="64" customFormat="1" ht="62" hidden="1" x14ac:dyDescent="0.35">
      <c r="A394" s="70">
        <v>4</v>
      </c>
      <c r="B394" s="70" t="s">
        <v>96</v>
      </c>
      <c r="C394" s="70">
        <v>3</v>
      </c>
      <c r="D394" s="71" t="s">
        <v>403</v>
      </c>
      <c r="E394" s="71" t="s">
        <v>772</v>
      </c>
      <c r="F394" s="70" t="s">
        <v>70</v>
      </c>
      <c r="G394" s="70">
        <v>4</v>
      </c>
      <c r="H394" s="71" t="s">
        <v>773</v>
      </c>
      <c r="I394" s="61"/>
      <c r="EP394" s="123"/>
    </row>
    <row r="395" spans="1:146" s="64" customFormat="1" ht="186" hidden="1" x14ac:dyDescent="0.35">
      <c r="A395" s="70">
        <v>4</v>
      </c>
      <c r="B395" s="70" t="s">
        <v>96</v>
      </c>
      <c r="C395" s="70">
        <v>3</v>
      </c>
      <c r="D395" s="71" t="s">
        <v>403</v>
      </c>
      <c r="E395" s="71" t="s">
        <v>774</v>
      </c>
      <c r="F395" s="70" t="s">
        <v>82</v>
      </c>
      <c r="G395" s="70">
        <v>16</v>
      </c>
      <c r="H395" s="71" t="s">
        <v>775</v>
      </c>
      <c r="I395" s="61"/>
      <c r="EP395" s="123"/>
    </row>
    <row r="396" spans="1:146" s="64" customFormat="1" ht="46.5" hidden="1" x14ac:dyDescent="0.35">
      <c r="A396" s="70">
        <v>4</v>
      </c>
      <c r="B396" s="70" t="s">
        <v>96</v>
      </c>
      <c r="C396" s="70">
        <v>3</v>
      </c>
      <c r="D396" s="71" t="s">
        <v>403</v>
      </c>
      <c r="E396" s="71" t="s">
        <v>776</v>
      </c>
      <c r="F396" s="70" t="s">
        <v>70</v>
      </c>
      <c r="G396" s="70">
        <v>14</v>
      </c>
      <c r="H396" s="71" t="s">
        <v>777</v>
      </c>
      <c r="I396" s="61"/>
      <c r="EP396" s="123"/>
    </row>
    <row r="397" spans="1:146" s="64" customFormat="1" ht="108.5" hidden="1" x14ac:dyDescent="0.35">
      <c r="A397" s="70">
        <v>4</v>
      </c>
      <c r="B397" s="70" t="s">
        <v>96</v>
      </c>
      <c r="C397" s="70">
        <v>3</v>
      </c>
      <c r="D397" s="71" t="s">
        <v>403</v>
      </c>
      <c r="E397" s="71" t="s">
        <v>778</v>
      </c>
      <c r="F397" s="70" t="s">
        <v>70</v>
      </c>
      <c r="G397" s="70">
        <v>100</v>
      </c>
      <c r="H397" s="71" t="s">
        <v>779</v>
      </c>
      <c r="I397" s="61"/>
      <c r="EP397" s="123"/>
    </row>
    <row r="398" spans="1:146" s="64" customFormat="1" ht="155" hidden="1" x14ac:dyDescent="0.35">
      <c r="A398" s="70">
        <v>4</v>
      </c>
      <c r="B398" s="70" t="s">
        <v>96</v>
      </c>
      <c r="C398" s="70">
        <v>3</v>
      </c>
      <c r="D398" s="71" t="s">
        <v>403</v>
      </c>
      <c r="E398" s="71" t="s">
        <v>780</v>
      </c>
      <c r="F398" s="70" t="s">
        <v>70</v>
      </c>
      <c r="G398" s="72">
        <v>100</v>
      </c>
      <c r="H398" s="71" t="s">
        <v>781</v>
      </c>
      <c r="I398" s="61"/>
      <c r="EP398" s="123"/>
    </row>
    <row r="399" spans="1:146" s="64" customFormat="1" ht="155" hidden="1" x14ac:dyDescent="0.35">
      <c r="A399" s="70">
        <v>4</v>
      </c>
      <c r="B399" s="70" t="s">
        <v>96</v>
      </c>
      <c r="C399" s="70">
        <v>3</v>
      </c>
      <c r="D399" s="71" t="s">
        <v>403</v>
      </c>
      <c r="E399" s="71" t="s">
        <v>670</v>
      </c>
      <c r="F399" s="70" t="s">
        <v>70</v>
      </c>
      <c r="G399" s="72">
        <v>5</v>
      </c>
      <c r="H399" s="71" t="s">
        <v>782</v>
      </c>
      <c r="I399" s="61"/>
      <c r="EP399" s="123"/>
    </row>
    <row r="400" spans="1:146" s="64" customFormat="1" ht="170.5" hidden="1" x14ac:dyDescent="0.35">
      <c r="A400" s="70">
        <v>4</v>
      </c>
      <c r="B400" s="70" t="s">
        <v>96</v>
      </c>
      <c r="C400" s="70">
        <v>3</v>
      </c>
      <c r="D400" s="71" t="s">
        <v>403</v>
      </c>
      <c r="E400" s="71" t="s">
        <v>1131</v>
      </c>
      <c r="F400" s="70" t="s">
        <v>70</v>
      </c>
      <c r="G400" s="72">
        <v>59</v>
      </c>
      <c r="H400" s="71" t="s">
        <v>783</v>
      </c>
      <c r="I400" s="61"/>
      <c r="EP400" s="123"/>
    </row>
    <row r="401" spans="1:146" s="64" customFormat="1" ht="62" hidden="1" x14ac:dyDescent="0.35">
      <c r="A401" s="70">
        <v>4</v>
      </c>
      <c r="B401" s="70" t="s">
        <v>96</v>
      </c>
      <c r="C401" s="70">
        <v>3</v>
      </c>
      <c r="D401" s="71" t="s">
        <v>403</v>
      </c>
      <c r="E401" s="71" t="s">
        <v>784</v>
      </c>
      <c r="F401" s="70" t="s">
        <v>70</v>
      </c>
      <c r="G401" s="70">
        <v>9</v>
      </c>
      <c r="H401" s="71" t="s">
        <v>445</v>
      </c>
      <c r="I401" s="61"/>
      <c r="EP401" s="123"/>
    </row>
    <row r="402" spans="1:146" s="64" customFormat="1" ht="77.5" hidden="1" x14ac:dyDescent="0.35">
      <c r="A402" s="70">
        <v>4</v>
      </c>
      <c r="B402" s="70" t="s">
        <v>96</v>
      </c>
      <c r="C402" s="70">
        <v>3</v>
      </c>
      <c r="D402" s="71" t="s">
        <v>403</v>
      </c>
      <c r="E402" s="71" t="s">
        <v>446</v>
      </c>
      <c r="F402" s="70" t="s">
        <v>70</v>
      </c>
      <c r="G402" s="70">
        <v>17</v>
      </c>
      <c r="H402" s="71" t="s">
        <v>785</v>
      </c>
      <c r="I402" s="61"/>
      <c r="EP402" s="123"/>
    </row>
    <row r="403" spans="1:146" s="64" customFormat="1" hidden="1" x14ac:dyDescent="0.35">
      <c r="A403" s="15">
        <v>3</v>
      </c>
      <c r="B403" s="15" t="s">
        <v>27</v>
      </c>
      <c r="C403" s="15">
        <v>1</v>
      </c>
      <c r="D403" s="66" t="s">
        <v>1</v>
      </c>
      <c r="E403" s="66" t="s">
        <v>424</v>
      </c>
      <c r="F403" s="67" t="s">
        <v>70</v>
      </c>
      <c r="G403" s="68">
        <v>1</v>
      </c>
      <c r="H403" s="66" t="s">
        <v>425</v>
      </c>
      <c r="I403" s="61"/>
      <c r="EP403" s="123"/>
    </row>
    <row r="404" spans="1:146" s="64" customFormat="1" ht="31" hidden="1" x14ac:dyDescent="0.35">
      <c r="A404" s="15">
        <v>3</v>
      </c>
      <c r="B404" s="15" t="s">
        <v>27</v>
      </c>
      <c r="C404" s="15">
        <v>1</v>
      </c>
      <c r="D404" s="21" t="s">
        <v>84</v>
      </c>
      <c r="E404" s="21" t="s">
        <v>93</v>
      </c>
      <c r="F404" s="15" t="s">
        <v>70</v>
      </c>
      <c r="G404" s="22" t="s">
        <v>94</v>
      </c>
      <c r="H404" s="21" t="s">
        <v>95</v>
      </c>
      <c r="I404" s="61"/>
      <c r="EP404" s="123"/>
    </row>
    <row r="405" spans="1:146" s="64" customFormat="1" ht="124" hidden="1" x14ac:dyDescent="0.35">
      <c r="A405" s="34">
        <v>3</v>
      </c>
      <c r="B405" s="34" t="s">
        <v>27</v>
      </c>
      <c r="C405" s="34">
        <v>2</v>
      </c>
      <c r="D405" s="40" t="s">
        <v>1</v>
      </c>
      <c r="E405" s="40" t="s">
        <v>675</v>
      </c>
      <c r="F405" s="34" t="s">
        <v>70</v>
      </c>
      <c r="G405" s="44">
        <v>36</v>
      </c>
      <c r="H405" s="40" t="s">
        <v>107</v>
      </c>
      <c r="I405" s="61"/>
      <c r="EP405" s="123"/>
    </row>
    <row r="406" spans="1:146" s="64" customFormat="1" ht="77.5" hidden="1" x14ac:dyDescent="0.35">
      <c r="A406" s="34">
        <v>3</v>
      </c>
      <c r="B406" s="34" t="s">
        <v>27</v>
      </c>
      <c r="C406" s="34">
        <v>2</v>
      </c>
      <c r="D406" s="40" t="s">
        <v>1</v>
      </c>
      <c r="E406" s="40" t="s">
        <v>674</v>
      </c>
      <c r="F406" s="34" t="s">
        <v>70</v>
      </c>
      <c r="G406" s="44">
        <v>96</v>
      </c>
      <c r="H406" s="40" t="s">
        <v>430</v>
      </c>
      <c r="I406" s="61"/>
      <c r="EP406" s="123"/>
    </row>
    <row r="407" spans="1:146" s="64" customFormat="1" ht="62" hidden="1" x14ac:dyDescent="0.35">
      <c r="A407" s="34">
        <v>3</v>
      </c>
      <c r="B407" s="34" t="s">
        <v>27</v>
      </c>
      <c r="C407" s="34">
        <v>2</v>
      </c>
      <c r="D407" s="40" t="s">
        <v>1</v>
      </c>
      <c r="E407" s="40" t="s">
        <v>676</v>
      </c>
      <c r="F407" s="34" t="s">
        <v>70</v>
      </c>
      <c r="G407" s="44">
        <v>17</v>
      </c>
      <c r="H407" s="40" t="s">
        <v>430</v>
      </c>
      <c r="I407" s="61"/>
      <c r="EP407" s="123"/>
    </row>
    <row r="408" spans="1:146" s="64" customFormat="1" hidden="1" x14ac:dyDescent="0.35">
      <c r="A408" s="34">
        <v>3</v>
      </c>
      <c r="B408" s="34" t="s">
        <v>27</v>
      </c>
      <c r="C408" s="34">
        <v>2</v>
      </c>
      <c r="D408" s="40" t="s">
        <v>1</v>
      </c>
      <c r="E408" s="40" t="s">
        <v>431</v>
      </c>
      <c r="F408" s="34" t="s">
        <v>70</v>
      </c>
      <c r="G408" s="44">
        <v>2</v>
      </c>
      <c r="H408" s="40" t="s">
        <v>425</v>
      </c>
      <c r="I408" s="61"/>
      <c r="EP408" s="123"/>
    </row>
    <row r="409" spans="1:146" s="64" customFormat="1" hidden="1" x14ac:dyDescent="0.35">
      <c r="A409" s="34">
        <v>3</v>
      </c>
      <c r="B409" s="34" t="s">
        <v>27</v>
      </c>
      <c r="C409" s="34">
        <v>2</v>
      </c>
      <c r="D409" s="40" t="s">
        <v>84</v>
      </c>
      <c r="E409" s="40" t="s">
        <v>426</v>
      </c>
      <c r="F409" s="34" t="s">
        <v>70</v>
      </c>
      <c r="G409" s="44" t="s">
        <v>94</v>
      </c>
      <c r="H409" s="40" t="s">
        <v>427</v>
      </c>
      <c r="I409" s="61"/>
      <c r="EP409" s="123"/>
    </row>
    <row r="410" spans="1:146" s="64" customFormat="1" ht="77.5" hidden="1" x14ac:dyDescent="0.35">
      <c r="A410" s="34">
        <v>3</v>
      </c>
      <c r="B410" s="34" t="s">
        <v>27</v>
      </c>
      <c r="C410" s="34">
        <v>2</v>
      </c>
      <c r="D410" s="40" t="s">
        <v>84</v>
      </c>
      <c r="E410" s="40" t="s">
        <v>672</v>
      </c>
      <c r="F410" s="34" t="s">
        <v>82</v>
      </c>
      <c r="G410" s="44">
        <v>36</v>
      </c>
      <c r="H410" s="40" t="s">
        <v>428</v>
      </c>
      <c r="I410" s="61"/>
      <c r="EP410" s="123"/>
    </row>
    <row r="411" spans="1:146" s="64" customFormat="1" ht="93" hidden="1" x14ac:dyDescent="0.35">
      <c r="A411" s="34">
        <v>3</v>
      </c>
      <c r="B411" s="34" t="s">
        <v>27</v>
      </c>
      <c r="C411" s="34">
        <v>2</v>
      </c>
      <c r="D411" s="40" t="s">
        <v>84</v>
      </c>
      <c r="E411" s="40" t="s">
        <v>673</v>
      </c>
      <c r="F411" s="34" t="s">
        <v>70</v>
      </c>
      <c r="G411" s="44">
        <v>2</v>
      </c>
      <c r="H411" s="40" t="s">
        <v>429</v>
      </c>
      <c r="I411" s="61"/>
      <c r="EP411" s="123"/>
    </row>
    <row r="412" spans="1:146" s="64" customFormat="1" hidden="1" x14ac:dyDescent="0.35">
      <c r="A412" s="70">
        <v>3</v>
      </c>
      <c r="B412" s="70" t="s">
        <v>27</v>
      </c>
      <c r="C412" s="70">
        <v>3</v>
      </c>
      <c r="D412" s="71" t="s">
        <v>0</v>
      </c>
      <c r="E412" s="71" t="s">
        <v>749</v>
      </c>
      <c r="F412" s="70" t="s">
        <v>70</v>
      </c>
      <c r="G412" s="70">
        <v>8</v>
      </c>
      <c r="H412" s="71" t="s">
        <v>750</v>
      </c>
      <c r="I412" s="61"/>
      <c r="EP412" s="123"/>
    </row>
    <row r="413" spans="1:146" s="64" customFormat="1" ht="77.5" hidden="1" x14ac:dyDescent="0.35">
      <c r="A413" s="70">
        <v>3</v>
      </c>
      <c r="B413" s="70" t="s">
        <v>27</v>
      </c>
      <c r="C413" s="70">
        <v>3</v>
      </c>
      <c r="D413" s="71" t="s">
        <v>0</v>
      </c>
      <c r="E413" s="71" t="s">
        <v>759</v>
      </c>
      <c r="F413" s="70" t="s">
        <v>70</v>
      </c>
      <c r="G413" s="70">
        <v>11</v>
      </c>
      <c r="H413" s="71" t="s">
        <v>760</v>
      </c>
      <c r="I413" s="61"/>
      <c r="EP413" s="123"/>
    </row>
    <row r="414" spans="1:146" s="64" customFormat="1" ht="46.5" hidden="1" x14ac:dyDescent="0.35">
      <c r="A414" s="70">
        <v>3</v>
      </c>
      <c r="B414" s="70" t="s">
        <v>27</v>
      </c>
      <c r="C414" s="70">
        <v>3</v>
      </c>
      <c r="D414" s="71" t="s">
        <v>1</v>
      </c>
      <c r="E414" s="71" t="s">
        <v>754</v>
      </c>
      <c r="F414" s="70" t="s">
        <v>70</v>
      </c>
      <c r="G414" s="70">
        <v>27</v>
      </c>
      <c r="H414" s="71" t="s">
        <v>430</v>
      </c>
      <c r="I414" s="61"/>
      <c r="EP414" s="123"/>
    </row>
    <row r="415" spans="1:146" s="64" customFormat="1" ht="108.5" hidden="1" x14ac:dyDescent="0.35">
      <c r="A415" s="70">
        <v>3</v>
      </c>
      <c r="B415" s="70" t="s">
        <v>27</v>
      </c>
      <c r="C415" s="70">
        <v>3</v>
      </c>
      <c r="D415" s="71" t="s">
        <v>1</v>
      </c>
      <c r="E415" s="71" t="s">
        <v>755</v>
      </c>
      <c r="F415" s="70" t="s">
        <v>70</v>
      </c>
      <c r="G415" s="70">
        <v>159</v>
      </c>
      <c r="H415" s="71" t="s">
        <v>107</v>
      </c>
      <c r="I415" s="61"/>
      <c r="EP415" s="123"/>
    </row>
    <row r="416" spans="1:146" s="64" customFormat="1" ht="77.5" hidden="1" x14ac:dyDescent="0.35">
      <c r="A416" s="70">
        <v>3</v>
      </c>
      <c r="B416" s="70" t="s">
        <v>27</v>
      </c>
      <c r="C416" s="70">
        <v>3</v>
      </c>
      <c r="D416" s="71" t="s">
        <v>1</v>
      </c>
      <c r="E416" s="71" t="s">
        <v>761</v>
      </c>
      <c r="F416" s="70" t="s">
        <v>70</v>
      </c>
      <c r="G416" s="70">
        <v>7</v>
      </c>
      <c r="H416" s="71" t="s">
        <v>762</v>
      </c>
      <c r="I416" s="61"/>
      <c r="EP416" s="123"/>
    </row>
    <row r="417" spans="1:146" s="64" customFormat="1" ht="62" hidden="1" x14ac:dyDescent="0.35">
      <c r="A417" s="70">
        <v>3</v>
      </c>
      <c r="B417" s="70" t="s">
        <v>27</v>
      </c>
      <c r="C417" s="70">
        <v>3</v>
      </c>
      <c r="D417" s="71" t="s">
        <v>1</v>
      </c>
      <c r="E417" s="71" t="s">
        <v>1150</v>
      </c>
      <c r="F417" s="70" t="s">
        <v>70</v>
      </c>
      <c r="G417" s="70">
        <v>53</v>
      </c>
      <c r="H417" s="71" t="s">
        <v>430</v>
      </c>
      <c r="I417" s="61"/>
      <c r="EP417" s="123"/>
    </row>
    <row r="418" spans="1:146" s="64" customFormat="1" hidden="1" x14ac:dyDescent="0.35">
      <c r="A418" s="70">
        <v>3</v>
      </c>
      <c r="B418" s="70" t="s">
        <v>27</v>
      </c>
      <c r="C418" s="70">
        <v>3</v>
      </c>
      <c r="D418" s="71" t="s">
        <v>403</v>
      </c>
      <c r="E418" s="71" t="s">
        <v>751</v>
      </c>
      <c r="F418" s="70" t="s">
        <v>70</v>
      </c>
      <c r="G418" s="70" t="s">
        <v>94</v>
      </c>
      <c r="H418" s="71" t="s">
        <v>427</v>
      </c>
      <c r="I418" s="61"/>
      <c r="EP418" s="123"/>
    </row>
    <row r="419" spans="1:146" s="64" customFormat="1" ht="93" hidden="1" x14ac:dyDescent="0.35">
      <c r="A419" s="70">
        <v>3</v>
      </c>
      <c r="B419" s="70" t="s">
        <v>27</v>
      </c>
      <c r="C419" s="70">
        <v>3</v>
      </c>
      <c r="D419" s="71" t="s">
        <v>403</v>
      </c>
      <c r="E419" s="71" t="s">
        <v>752</v>
      </c>
      <c r="F419" s="70" t="s">
        <v>70</v>
      </c>
      <c r="G419" s="70">
        <v>2</v>
      </c>
      <c r="H419" s="71" t="s">
        <v>753</v>
      </c>
      <c r="I419" s="61"/>
      <c r="EP419" s="123"/>
    </row>
    <row r="420" spans="1:146" s="64" customFormat="1" ht="77.5" hidden="1" x14ac:dyDescent="0.35">
      <c r="A420" s="70">
        <v>3</v>
      </c>
      <c r="B420" s="70" t="s">
        <v>27</v>
      </c>
      <c r="C420" s="70">
        <v>3</v>
      </c>
      <c r="D420" s="71" t="s">
        <v>403</v>
      </c>
      <c r="E420" s="71" t="s">
        <v>756</v>
      </c>
      <c r="F420" s="70" t="s">
        <v>70</v>
      </c>
      <c r="G420" s="70" t="s">
        <v>94</v>
      </c>
      <c r="H420" s="71" t="s">
        <v>107</v>
      </c>
      <c r="I420" s="61"/>
      <c r="EP420" s="123"/>
    </row>
    <row r="421" spans="1:146" s="64" customFormat="1" ht="31" hidden="1" x14ac:dyDescent="0.35">
      <c r="A421" s="70">
        <v>3</v>
      </c>
      <c r="B421" s="70" t="s">
        <v>27</v>
      </c>
      <c r="C421" s="70">
        <v>3</v>
      </c>
      <c r="D421" s="71" t="s">
        <v>403</v>
      </c>
      <c r="E421" s="71" t="s">
        <v>757</v>
      </c>
      <c r="F421" s="70" t="s">
        <v>70</v>
      </c>
      <c r="G421" s="70">
        <v>4</v>
      </c>
      <c r="H421" s="71" t="s">
        <v>758</v>
      </c>
      <c r="I421" s="61"/>
      <c r="EP421" s="123"/>
    </row>
    <row r="422" spans="1:146" s="64" customFormat="1" hidden="1" x14ac:dyDescent="0.35">
      <c r="A422" s="70">
        <v>3</v>
      </c>
      <c r="B422" s="70" t="s">
        <v>27</v>
      </c>
      <c r="C422" s="70">
        <v>3</v>
      </c>
      <c r="D422" s="71" t="s">
        <v>403</v>
      </c>
      <c r="E422" s="71" t="s">
        <v>763</v>
      </c>
      <c r="F422" s="70" t="s">
        <v>70</v>
      </c>
      <c r="G422" s="70">
        <v>3</v>
      </c>
      <c r="H422" s="71" t="s">
        <v>425</v>
      </c>
      <c r="I422" s="61"/>
      <c r="EP422" s="123"/>
    </row>
    <row r="423" spans="1:146" s="64" customFormat="1" ht="31" hidden="1" x14ac:dyDescent="0.35">
      <c r="A423" s="15">
        <v>7</v>
      </c>
      <c r="B423" s="15" t="s">
        <v>31</v>
      </c>
      <c r="C423" s="15">
        <v>1</v>
      </c>
      <c r="D423" s="21" t="s">
        <v>4</v>
      </c>
      <c r="E423" s="21" t="s">
        <v>154</v>
      </c>
      <c r="F423" s="15" t="s">
        <v>70</v>
      </c>
      <c r="G423" s="22">
        <v>150</v>
      </c>
      <c r="H423" s="21" t="s">
        <v>155</v>
      </c>
      <c r="I423" s="61"/>
      <c r="EP423" s="123"/>
    </row>
    <row r="424" spans="1:146" s="64" customFormat="1" ht="31" hidden="1" x14ac:dyDescent="0.35">
      <c r="A424" s="15">
        <v>7</v>
      </c>
      <c r="B424" s="15" t="s">
        <v>31</v>
      </c>
      <c r="C424" s="15">
        <v>1</v>
      </c>
      <c r="D424" s="21" t="s">
        <v>165</v>
      </c>
      <c r="E424" s="21" t="s">
        <v>166</v>
      </c>
      <c r="F424" s="15" t="s">
        <v>70</v>
      </c>
      <c r="G424" s="22">
        <v>29</v>
      </c>
      <c r="H424" s="21" t="s">
        <v>167</v>
      </c>
      <c r="I424" s="61"/>
      <c r="EP424" s="123"/>
    </row>
    <row r="425" spans="1:146" s="64" customFormat="1" hidden="1" x14ac:dyDescent="0.35">
      <c r="A425" s="15">
        <v>7</v>
      </c>
      <c r="B425" s="15" t="s">
        <v>31</v>
      </c>
      <c r="C425" s="15">
        <v>1</v>
      </c>
      <c r="D425" s="21" t="s">
        <v>165</v>
      </c>
      <c r="E425" s="21" t="s">
        <v>168</v>
      </c>
      <c r="F425" s="15" t="s">
        <v>70</v>
      </c>
      <c r="G425" s="22">
        <v>24</v>
      </c>
      <c r="H425" s="21" t="s">
        <v>169</v>
      </c>
      <c r="I425" s="61"/>
      <c r="EP425" s="123"/>
    </row>
    <row r="426" spans="1:146" s="64" customFormat="1" ht="31" hidden="1" x14ac:dyDescent="0.35">
      <c r="A426" s="15">
        <v>7</v>
      </c>
      <c r="B426" s="15" t="s">
        <v>31</v>
      </c>
      <c r="C426" s="15">
        <v>1</v>
      </c>
      <c r="D426" s="21" t="s">
        <v>1</v>
      </c>
      <c r="E426" s="21" t="s">
        <v>604</v>
      </c>
      <c r="F426" s="15" t="s">
        <v>82</v>
      </c>
      <c r="G426" s="22">
        <v>56</v>
      </c>
      <c r="H426" s="21" t="s">
        <v>161</v>
      </c>
      <c r="I426" s="61"/>
      <c r="EP426" s="123"/>
    </row>
    <row r="427" spans="1:146" s="64" customFormat="1" hidden="1" x14ac:dyDescent="0.35">
      <c r="A427" s="15">
        <v>7</v>
      </c>
      <c r="B427" s="15" t="s">
        <v>31</v>
      </c>
      <c r="C427" s="15">
        <v>1</v>
      </c>
      <c r="D427" s="21" t="s">
        <v>1</v>
      </c>
      <c r="E427" s="21" t="s">
        <v>162</v>
      </c>
      <c r="F427" s="15" t="s">
        <v>82</v>
      </c>
      <c r="G427" s="22">
        <v>1</v>
      </c>
      <c r="H427" s="21" t="s">
        <v>163</v>
      </c>
      <c r="I427" s="61"/>
      <c r="EP427" s="123"/>
    </row>
    <row r="428" spans="1:146" s="123" customFormat="1" hidden="1" x14ac:dyDescent="0.35">
      <c r="A428" s="15">
        <v>7</v>
      </c>
      <c r="B428" s="15" t="s">
        <v>31</v>
      </c>
      <c r="C428" s="15">
        <v>1</v>
      </c>
      <c r="D428" s="21" t="s">
        <v>1</v>
      </c>
      <c r="E428" s="21" t="s">
        <v>170</v>
      </c>
      <c r="F428" s="15" t="s">
        <v>70</v>
      </c>
      <c r="G428" s="22">
        <v>126</v>
      </c>
      <c r="H428" s="21" t="s">
        <v>171</v>
      </c>
      <c r="I428" s="61"/>
      <c r="J428" s="64"/>
      <c r="K428" s="64"/>
      <c r="L428" s="64"/>
      <c r="M428" s="64"/>
      <c r="N428" s="64"/>
      <c r="O428" s="64"/>
      <c r="P428" s="64"/>
      <c r="Q428" s="64"/>
      <c r="R428" s="64"/>
      <c r="S428" s="64"/>
      <c r="T428" s="64"/>
      <c r="U428" s="64"/>
      <c r="V428" s="64"/>
      <c r="W428" s="64"/>
      <c r="X428" s="64"/>
      <c r="Y428" s="64"/>
      <c r="Z428" s="64"/>
      <c r="AA428" s="64"/>
      <c r="AB428" s="64"/>
      <c r="AC428" s="64"/>
      <c r="AD428" s="64"/>
      <c r="AE428" s="64"/>
      <c r="AF428" s="64"/>
      <c r="AG428" s="64"/>
      <c r="AH428" s="64"/>
      <c r="AI428" s="64"/>
      <c r="AJ428" s="64"/>
      <c r="AK428" s="64"/>
      <c r="AL428" s="64"/>
      <c r="AM428" s="64"/>
      <c r="AN428" s="64"/>
      <c r="AO428" s="64"/>
      <c r="AP428" s="64"/>
      <c r="AQ428" s="64"/>
      <c r="AR428" s="64"/>
      <c r="AS428" s="64"/>
      <c r="AT428" s="64"/>
      <c r="AU428" s="64"/>
      <c r="AV428" s="64"/>
      <c r="AW428" s="64"/>
      <c r="AX428" s="64"/>
      <c r="AY428" s="64"/>
      <c r="AZ428" s="64"/>
      <c r="BA428" s="64"/>
      <c r="BB428" s="64"/>
      <c r="BC428" s="64"/>
      <c r="BD428" s="64"/>
      <c r="BE428" s="64"/>
      <c r="BF428" s="64"/>
      <c r="BG428" s="64"/>
      <c r="BH428" s="64"/>
      <c r="BI428" s="64"/>
      <c r="BJ428" s="64"/>
      <c r="BK428" s="64"/>
      <c r="BL428" s="64"/>
      <c r="BM428" s="64"/>
      <c r="BN428" s="64"/>
      <c r="BO428" s="64"/>
      <c r="BP428" s="64"/>
      <c r="BQ428" s="64"/>
      <c r="BR428" s="64"/>
      <c r="BS428" s="64"/>
      <c r="BT428" s="64"/>
      <c r="BU428" s="64"/>
      <c r="BV428" s="64"/>
      <c r="BW428" s="64"/>
      <c r="BX428" s="64"/>
      <c r="BY428" s="64"/>
      <c r="BZ428" s="64"/>
      <c r="CA428" s="64"/>
      <c r="CB428" s="64"/>
      <c r="CC428" s="64"/>
      <c r="CD428" s="64"/>
      <c r="CE428" s="64"/>
      <c r="CF428" s="64"/>
      <c r="CG428" s="64"/>
      <c r="CH428" s="64"/>
      <c r="CI428" s="64"/>
      <c r="CJ428" s="64"/>
      <c r="CK428" s="64"/>
      <c r="CL428" s="64"/>
      <c r="CM428" s="64"/>
      <c r="CN428" s="64"/>
      <c r="CO428" s="64"/>
      <c r="CP428" s="64"/>
      <c r="CQ428" s="64"/>
      <c r="CR428" s="64"/>
      <c r="CS428" s="64"/>
      <c r="CT428" s="64"/>
      <c r="CU428" s="64"/>
      <c r="CV428" s="64"/>
      <c r="CW428" s="64"/>
      <c r="CX428" s="64"/>
      <c r="CY428" s="64"/>
      <c r="CZ428" s="64"/>
      <c r="DA428" s="64"/>
      <c r="DB428" s="64"/>
      <c r="DC428" s="64"/>
      <c r="DD428" s="64"/>
      <c r="DE428" s="64"/>
      <c r="DF428" s="64"/>
      <c r="DG428" s="64"/>
      <c r="DH428" s="64"/>
      <c r="DI428" s="64"/>
      <c r="DJ428" s="64"/>
      <c r="DK428" s="64"/>
      <c r="DL428" s="64"/>
      <c r="DM428" s="64"/>
      <c r="DN428" s="64"/>
      <c r="DO428" s="64"/>
      <c r="DP428" s="64"/>
      <c r="DQ428" s="64"/>
      <c r="DR428" s="64"/>
      <c r="DS428" s="64"/>
      <c r="DT428" s="64"/>
      <c r="DU428" s="64"/>
      <c r="DV428" s="64"/>
      <c r="DW428" s="64"/>
      <c r="DX428" s="64"/>
      <c r="DY428" s="64"/>
      <c r="DZ428" s="64"/>
      <c r="EA428" s="64"/>
      <c r="EB428" s="64"/>
      <c r="EC428" s="64"/>
      <c r="ED428" s="64"/>
      <c r="EE428" s="64"/>
      <c r="EF428" s="64"/>
      <c r="EG428" s="64"/>
      <c r="EH428" s="64"/>
      <c r="EI428" s="64"/>
      <c r="EJ428" s="64"/>
      <c r="EK428" s="64"/>
      <c r="EL428" s="64"/>
      <c r="EM428" s="64"/>
      <c r="EN428" s="64"/>
      <c r="EO428" s="64"/>
    </row>
    <row r="429" spans="1:146" s="123" customFormat="1" hidden="1" x14ac:dyDescent="0.35">
      <c r="A429" s="15">
        <v>7</v>
      </c>
      <c r="B429" s="15" t="s">
        <v>31</v>
      </c>
      <c r="C429" s="15">
        <v>1</v>
      </c>
      <c r="D429" s="21" t="s">
        <v>1</v>
      </c>
      <c r="E429" s="21" t="s">
        <v>172</v>
      </c>
      <c r="F429" s="15" t="s">
        <v>70</v>
      </c>
      <c r="G429" s="22">
        <v>444</v>
      </c>
      <c r="H429" s="21" t="s">
        <v>171</v>
      </c>
      <c r="I429" s="61"/>
      <c r="J429" s="64"/>
      <c r="K429" s="64"/>
      <c r="L429" s="64"/>
      <c r="M429" s="64"/>
      <c r="N429" s="64"/>
      <c r="O429" s="64"/>
      <c r="P429" s="64"/>
      <c r="Q429" s="64"/>
      <c r="R429" s="64"/>
      <c r="S429" s="64"/>
      <c r="T429" s="64"/>
      <c r="U429" s="64"/>
      <c r="V429" s="64"/>
      <c r="W429" s="64"/>
      <c r="X429" s="64"/>
      <c r="Y429" s="64"/>
      <c r="Z429" s="64"/>
      <c r="AA429" s="64"/>
      <c r="AB429" s="64"/>
      <c r="AC429" s="64"/>
      <c r="AD429" s="64"/>
      <c r="AE429" s="64"/>
      <c r="AF429" s="64"/>
      <c r="AG429" s="64"/>
      <c r="AH429" s="64"/>
      <c r="AI429" s="64"/>
      <c r="AJ429" s="64"/>
      <c r="AK429" s="64"/>
      <c r="AL429" s="64"/>
      <c r="AM429" s="64"/>
      <c r="AN429" s="64"/>
      <c r="AO429" s="64"/>
      <c r="AP429" s="64"/>
      <c r="AQ429" s="64"/>
      <c r="AR429" s="64"/>
      <c r="AS429" s="64"/>
      <c r="AT429" s="64"/>
      <c r="AU429" s="64"/>
      <c r="AV429" s="64"/>
      <c r="AW429" s="64"/>
      <c r="AX429" s="64"/>
      <c r="AY429" s="64"/>
      <c r="AZ429" s="64"/>
      <c r="BA429" s="64"/>
      <c r="BB429" s="64"/>
      <c r="BC429" s="64"/>
      <c r="BD429" s="64"/>
      <c r="BE429" s="64"/>
      <c r="BF429" s="64"/>
      <c r="BG429" s="64"/>
      <c r="BH429" s="64"/>
      <c r="BI429" s="64"/>
      <c r="BJ429" s="64"/>
      <c r="BK429" s="64"/>
      <c r="BL429" s="64"/>
      <c r="BM429" s="64"/>
      <c r="BN429" s="64"/>
      <c r="BO429" s="64"/>
      <c r="BP429" s="64"/>
      <c r="BQ429" s="64"/>
      <c r="BR429" s="64"/>
      <c r="BS429" s="64"/>
      <c r="BT429" s="64"/>
      <c r="BU429" s="64"/>
      <c r="BV429" s="64"/>
      <c r="BW429" s="64"/>
      <c r="BX429" s="64"/>
      <c r="BY429" s="64"/>
      <c r="BZ429" s="64"/>
      <c r="CA429" s="64"/>
      <c r="CB429" s="64"/>
      <c r="CC429" s="64"/>
      <c r="CD429" s="64"/>
      <c r="CE429" s="64"/>
      <c r="CF429" s="64"/>
      <c r="CG429" s="64"/>
      <c r="CH429" s="64"/>
      <c r="CI429" s="64"/>
      <c r="CJ429" s="64"/>
      <c r="CK429" s="64"/>
      <c r="CL429" s="64"/>
      <c r="CM429" s="64"/>
      <c r="CN429" s="64"/>
      <c r="CO429" s="64"/>
      <c r="CP429" s="64"/>
      <c r="CQ429" s="64"/>
      <c r="CR429" s="64"/>
      <c r="CS429" s="64"/>
      <c r="CT429" s="64"/>
      <c r="CU429" s="64"/>
      <c r="CV429" s="64"/>
      <c r="CW429" s="64"/>
      <c r="CX429" s="64"/>
      <c r="CY429" s="64"/>
      <c r="CZ429" s="64"/>
      <c r="DA429" s="64"/>
      <c r="DB429" s="64"/>
      <c r="DC429" s="64"/>
      <c r="DD429" s="64"/>
      <c r="DE429" s="64"/>
      <c r="DF429" s="64"/>
      <c r="DG429" s="64"/>
      <c r="DH429" s="64"/>
      <c r="DI429" s="64"/>
      <c r="DJ429" s="64"/>
      <c r="DK429" s="64"/>
      <c r="DL429" s="64"/>
      <c r="DM429" s="64"/>
      <c r="DN429" s="64"/>
      <c r="DO429" s="64"/>
      <c r="DP429" s="64"/>
      <c r="DQ429" s="64"/>
      <c r="DR429" s="64"/>
      <c r="DS429" s="64"/>
      <c r="DT429" s="64"/>
      <c r="DU429" s="64"/>
      <c r="DV429" s="64"/>
      <c r="DW429" s="64"/>
      <c r="DX429" s="64"/>
      <c r="DY429" s="64"/>
      <c r="DZ429" s="64"/>
      <c r="EA429" s="64"/>
      <c r="EB429" s="64"/>
      <c r="EC429" s="64"/>
      <c r="ED429" s="64"/>
      <c r="EE429" s="64"/>
      <c r="EF429" s="64"/>
      <c r="EG429" s="64"/>
      <c r="EH429" s="64"/>
      <c r="EI429" s="64"/>
      <c r="EJ429" s="64"/>
      <c r="EK429" s="64"/>
      <c r="EL429" s="64"/>
      <c r="EM429" s="64"/>
      <c r="EN429" s="64"/>
      <c r="EO429" s="64"/>
    </row>
    <row r="430" spans="1:146" s="123" customFormat="1" hidden="1" x14ac:dyDescent="0.35">
      <c r="A430" s="15">
        <v>7</v>
      </c>
      <c r="B430" s="15" t="s">
        <v>31</v>
      </c>
      <c r="C430" s="15">
        <v>1</v>
      </c>
      <c r="D430" s="21" t="s">
        <v>1</v>
      </c>
      <c r="E430" s="21" t="s">
        <v>173</v>
      </c>
      <c r="F430" s="15" t="s">
        <v>82</v>
      </c>
      <c r="G430" s="22">
        <v>2</v>
      </c>
      <c r="H430" s="21" t="s">
        <v>174</v>
      </c>
      <c r="I430" s="61"/>
      <c r="J430" s="64"/>
      <c r="K430" s="64"/>
      <c r="L430" s="64"/>
      <c r="M430" s="64"/>
      <c r="N430" s="64"/>
      <c r="O430" s="64"/>
      <c r="P430" s="64"/>
      <c r="Q430" s="64"/>
      <c r="R430" s="64"/>
      <c r="S430" s="64"/>
      <c r="T430" s="64"/>
      <c r="U430" s="64"/>
      <c r="V430" s="64"/>
      <c r="W430" s="64"/>
      <c r="X430" s="64"/>
      <c r="Y430" s="64"/>
      <c r="Z430" s="64"/>
      <c r="AA430" s="64"/>
      <c r="AB430" s="64"/>
      <c r="AC430" s="64"/>
      <c r="AD430" s="64"/>
      <c r="AE430" s="64"/>
      <c r="AF430" s="64"/>
      <c r="AG430" s="64"/>
      <c r="AH430" s="64"/>
      <c r="AI430" s="64"/>
      <c r="AJ430" s="64"/>
      <c r="AK430" s="64"/>
      <c r="AL430" s="64"/>
      <c r="AM430" s="64"/>
      <c r="AN430" s="64"/>
      <c r="AO430" s="64"/>
      <c r="AP430" s="64"/>
      <c r="AQ430" s="64"/>
      <c r="AR430" s="64"/>
      <c r="AS430" s="64"/>
      <c r="AT430" s="64"/>
      <c r="AU430" s="64"/>
      <c r="AV430" s="64"/>
      <c r="AW430" s="64"/>
      <c r="AX430" s="64"/>
      <c r="AY430" s="64"/>
      <c r="AZ430" s="64"/>
      <c r="BA430" s="64"/>
      <c r="BB430" s="64"/>
      <c r="BC430" s="64"/>
      <c r="BD430" s="64"/>
      <c r="BE430" s="64"/>
      <c r="BF430" s="64"/>
      <c r="BG430" s="64"/>
      <c r="BH430" s="64"/>
      <c r="BI430" s="64"/>
      <c r="BJ430" s="64"/>
      <c r="BK430" s="64"/>
      <c r="BL430" s="64"/>
      <c r="BM430" s="64"/>
      <c r="BN430" s="64"/>
      <c r="BO430" s="64"/>
      <c r="BP430" s="64"/>
      <c r="BQ430" s="64"/>
      <c r="BR430" s="64"/>
      <c r="BS430" s="64"/>
      <c r="BT430" s="64"/>
      <c r="BU430" s="64"/>
      <c r="BV430" s="64"/>
      <c r="BW430" s="64"/>
      <c r="BX430" s="64"/>
      <c r="BY430" s="64"/>
      <c r="BZ430" s="64"/>
      <c r="CA430" s="64"/>
      <c r="CB430" s="64"/>
      <c r="CC430" s="64"/>
      <c r="CD430" s="64"/>
      <c r="CE430" s="64"/>
      <c r="CF430" s="64"/>
      <c r="CG430" s="64"/>
      <c r="CH430" s="64"/>
      <c r="CI430" s="64"/>
      <c r="CJ430" s="64"/>
      <c r="CK430" s="64"/>
      <c r="CL430" s="64"/>
      <c r="CM430" s="64"/>
      <c r="CN430" s="64"/>
      <c r="CO430" s="64"/>
      <c r="CP430" s="64"/>
      <c r="CQ430" s="64"/>
      <c r="CR430" s="64"/>
      <c r="CS430" s="64"/>
      <c r="CT430" s="64"/>
      <c r="CU430" s="64"/>
      <c r="CV430" s="64"/>
      <c r="CW430" s="64"/>
      <c r="CX430" s="64"/>
      <c r="CY430" s="64"/>
      <c r="CZ430" s="64"/>
      <c r="DA430" s="64"/>
      <c r="DB430" s="64"/>
      <c r="DC430" s="64"/>
      <c r="DD430" s="64"/>
      <c r="DE430" s="64"/>
      <c r="DF430" s="64"/>
      <c r="DG430" s="64"/>
      <c r="DH430" s="64"/>
      <c r="DI430" s="64"/>
      <c r="DJ430" s="64"/>
      <c r="DK430" s="64"/>
      <c r="DL430" s="64"/>
      <c r="DM430" s="64"/>
      <c r="DN430" s="64"/>
      <c r="DO430" s="64"/>
      <c r="DP430" s="64"/>
      <c r="DQ430" s="64"/>
      <c r="DR430" s="64"/>
      <c r="DS430" s="64"/>
      <c r="DT430" s="64"/>
      <c r="DU430" s="64"/>
      <c r="DV430" s="64"/>
      <c r="DW430" s="64"/>
      <c r="DX430" s="64"/>
      <c r="DY430" s="64"/>
      <c r="DZ430" s="64"/>
      <c r="EA430" s="64"/>
      <c r="EB430" s="64"/>
      <c r="EC430" s="64"/>
      <c r="ED430" s="64"/>
      <c r="EE430" s="64"/>
      <c r="EF430" s="64"/>
      <c r="EG430" s="64"/>
      <c r="EH430" s="64"/>
      <c r="EI430" s="64"/>
      <c r="EJ430" s="64"/>
      <c r="EK430" s="64"/>
      <c r="EL430" s="64"/>
      <c r="EM430" s="64"/>
      <c r="EN430" s="64"/>
      <c r="EO430" s="64"/>
    </row>
    <row r="431" spans="1:146" s="123" customFormat="1" hidden="1" x14ac:dyDescent="0.35">
      <c r="A431" s="15">
        <v>7</v>
      </c>
      <c r="B431" s="15" t="s">
        <v>31</v>
      </c>
      <c r="C431" s="15">
        <v>1</v>
      </c>
      <c r="D431" s="21" t="s">
        <v>84</v>
      </c>
      <c r="E431" s="21" t="s">
        <v>156</v>
      </c>
      <c r="F431" s="15" t="s">
        <v>82</v>
      </c>
      <c r="G431" s="22">
        <v>62</v>
      </c>
      <c r="H431" s="21" t="s">
        <v>603</v>
      </c>
      <c r="I431" s="61"/>
      <c r="J431" s="64"/>
      <c r="K431" s="64"/>
      <c r="L431" s="64"/>
      <c r="M431" s="64"/>
      <c r="N431" s="64"/>
      <c r="O431" s="64"/>
      <c r="P431" s="64"/>
      <c r="Q431" s="64"/>
      <c r="R431" s="64"/>
      <c r="S431" s="64"/>
      <c r="T431" s="64"/>
      <c r="U431" s="64"/>
      <c r="V431" s="64"/>
      <c r="W431" s="64"/>
      <c r="X431" s="64"/>
      <c r="Y431" s="64"/>
      <c r="Z431" s="64"/>
      <c r="AA431" s="64"/>
      <c r="AB431" s="64"/>
      <c r="AC431" s="64"/>
      <c r="AD431" s="64"/>
      <c r="AE431" s="64"/>
      <c r="AF431" s="64"/>
      <c r="AG431" s="64"/>
      <c r="AH431" s="64"/>
      <c r="AI431" s="64"/>
      <c r="AJ431" s="64"/>
      <c r="AK431" s="64"/>
      <c r="AL431" s="64"/>
      <c r="AM431" s="64"/>
      <c r="AN431" s="64"/>
      <c r="AO431" s="64"/>
      <c r="AP431" s="64"/>
      <c r="AQ431" s="64"/>
      <c r="AR431" s="64"/>
      <c r="AS431" s="64"/>
      <c r="AT431" s="64"/>
      <c r="AU431" s="64"/>
      <c r="AV431" s="64"/>
      <c r="AW431" s="64"/>
      <c r="AX431" s="64"/>
      <c r="AY431" s="64"/>
      <c r="AZ431" s="64"/>
      <c r="BA431" s="64"/>
      <c r="BB431" s="64"/>
      <c r="BC431" s="64"/>
      <c r="BD431" s="64"/>
      <c r="BE431" s="64"/>
      <c r="BF431" s="64"/>
      <c r="BG431" s="64"/>
      <c r="BH431" s="64"/>
      <c r="BI431" s="64"/>
      <c r="BJ431" s="64"/>
      <c r="BK431" s="64"/>
      <c r="BL431" s="64"/>
      <c r="BM431" s="64"/>
      <c r="BN431" s="64"/>
      <c r="BO431" s="64"/>
      <c r="BP431" s="64"/>
      <c r="BQ431" s="64"/>
      <c r="BR431" s="64"/>
      <c r="BS431" s="64"/>
      <c r="BT431" s="64"/>
      <c r="BU431" s="64"/>
      <c r="BV431" s="64"/>
      <c r="BW431" s="64"/>
      <c r="BX431" s="64"/>
      <c r="BY431" s="64"/>
      <c r="BZ431" s="64"/>
      <c r="CA431" s="64"/>
      <c r="CB431" s="64"/>
      <c r="CC431" s="64"/>
      <c r="CD431" s="64"/>
      <c r="CE431" s="64"/>
      <c r="CF431" s="64"/>
      <c r="CG431" s="64"/>
      <c r="CH431" s="64"/>
      <c r="CI431" s="64"/>
      <c r="CJ431" s="64"/>
      <c r="CK431" s="64"/>
      <c r="CL431" s="64"/>
      <c r="CM431" s="64"/>
      <c r="CN431" s="64"/>
      <c r="CO431" s="64"/>
      <c r="CP431" s="64"/>
      <c r="CQ431" s="64"/>
      <c r="CR431" s="64"/>
      <c r="CS431" s="64"/>
      <c r="CT431" s="64"/>
      <c r="CU431" s="64"/>
      <c r="CV431" s="64"/>
      <c r="CW431" s="64"/>
      <c r="CX431" s="64"/>
      <c r="CY431" s="64"/>
      <c r="CZ431" s="64"/>
      <c r="DA431" s="64"/>
      <c r="DB431" s="64"/>
      <c r="DC431" s="64"/>
      <c r="DD431" s="64"/>
      <c r="DE431" s="64"/>
      <c r="DF431" s="64"/>
      <c r="DG431" s="64"/>
      <c r="DH431" s="64"/>
      <c r="DI431" s="64"/>
      <c r="DJ431" s="64"/>
      <c r="DK431" s="64"/>
      <c r="DL431" s="64"/>
      <c r="DM431" s="64"/>
      <c r="DN431" s="64"/>
      <c r="DO431" s="64"/>
      <c r="DP431" s="64"/>
      <c r="DQ431" s="64"/>
      <c r="DR431" s="64"/>
      <c r="DS431" s="64"/>
      <c r="DT431" s="64"/>
      <c r="DU431" s="64"/>
      <c r="DV431" s="64"/>
      <c r="DW431" s="64"/>
      <c r="DX431" s="64"/>
      <c r="DY431" s="64"/>
      <c r="DZ431" s="64"/>
      <c r="EA431" s="64"/>
      <c r="EB431" s="64"/>
      <c r="EC431" s="64"/>
      <c r="ED431" s="64"/>
      <c r="EE431" s="64"/>
      <c r="EF431" s="64"/>
      <c r="EG431" s="64"/>
      <c r="EH431" s="64"/>
      <c r="EI431" s="64"/>
      <c r="EJ431" s="64"/>
      <c r="EK431" s="64"/>
      <c r="EL431" s="64"/>
      <c r="EM431" s="64"/>
      <c r="EN431" s="64"/>
      <c r="EO431" s="64"/>
    </row>
    <row r="432" spans="1:146" s="123" customFormat="1" hidden="1" x14ac:dyDescent="0.35">
      <c r="A432" s="15">
        <v>7</v>
      </c>
      <c r="B432" s="15" t="s">
        <v>31</v>
      </c>
      <c r="C432" s="15">
        <v>1</v>
      </c>
      <c r="D432" s="21" t="s">
        <v>84</v>
      </c>
      <c r="E432" s="21" t="s">
        <v>157</v>
      </c>
      <c r="F432" s="15" t="s">
        <v>82</v>
      </c>
      <c r="G432" s="22">
        <v>6</v>
      </c>
      <c r="H432" s="21" t="s">
        <v>158</v>
      </c>
      <c r="I432" s="61"/>
      <c r="J432" s="64"/>
      <c r="K432" s="64"/>
      <c r="L432" s="64"/>
      <c r="M432" s="64"/>
      <c r="N432" s="64"/>
      <c r="O432" s="64"/>
      <c r="P432" s="64"/>
      <c r="Q432" s="64"/>
      <c r="R432" s="64"/>
      <c r="S432" s="64"/>
      <c r="T432" s="64"/>
      <c r="U432" s="64"/>
      <c r="V432" s="64"/>
      <c r="W432" s="64"/>
      <c r="X432" s="64"/>
      <c r="Y432" s="64"/>
      <c r="Z432" s="64"/>
      <c r="AA432" s="64"/>
      <c r="AB432" s="64"/>
      <c r="AC432" s="64"/>
      <c r="AD432" s="64"/>
      <c r="AE432" s="64"/>
      <c r="AF432" s="64"/>
      <c r="AG432" s="64"/>
      <c r="AH432" s="64"/>
      <c r="AI432" s="64"/>
      <c r="AJ432" s="64"/>
      <c r="AK432" s="64"/>
      <c r="AL432" s="64"/>
      <c r="AM432" s="64"/>
      <c r="AN432" s="64"/>
      <c r="AO432" s="64"/>
      <c r="AP432" s="64"/>
      <c r="AQ432" s="64"/>
      <c r="AR432" s="64"/>
      <c r="AS432" s="64"/>
      <c r="AT432" s="64"/>
      <c r="AU432" s="64"/>
      <c r="AV432" s="64"/>
      <c r="AW432" s="64"/>
      <c r="AX432" s="64"/>
      <c r="AY432" s="64"/>
      <c r="AZ432" s="64"/>
      <c r="BA432" s="64"/>
      <c r="BB432" s="64"/>
      <c r="BC432" s="64"/>
      <c r="BD432" s="64"/>
      <c r="BE432" s="64"/>
      <c r="BF432" s="64"/>
      <c r="BG432" s="64"/>
      <c r="BH432" s="64"/>
      <c r="BI432" s="64"/>
      <c r="BJ432" s="64"/>
      <c r="BK432" s="64"/>
      <c r="BL432" s="64"/>
      <c r="BM432" s="64"/>
      <c r="BN432" s="64"/>
      <c r="BO432" s="64"/>
      <c r="BP432" s="64"/>
      <c r="BQ432" s="64"/>
      <c r="BR432" s="64"/>
      <c r="BS432" s="64"/>
      <c r="BT432" s="64"/>
      <c r="BU432" s="64"/>
      <c r="BV432" s="64"/>
      <c r="BW432" s="64"/>
      <c r="BX432" s="64"/>
      <c r="BY432" s="64"/>
      <c r="BZ432" s="64"/>
      <c r="CA432" s="64"/>
      <c r="CB432" s="64"/>
      <c r="CC432" s="64"/>
      <c r="CD432" s="64"/>
      <c r="CE432" s="64"/>
      <c r="CF432" s="64"/>
      <c r="CG432" s="64"/>
      <c r="CH432" s="64"/>
      <c r="CI432" s="64"/>
      <c r="CJ432" s="64"/>
      <c r="CK432" s="64"/>
      <c r="CL432" s="64"/>
      <c r="CM432" s="64"/>
      <c r="CN432" s="64"/>
      <c r="CO432" s="64"/>
      <c r="CP432" s="64"/>
      <c r="CQ432" s="64"/>
      <c r="CR432" s="64"/>
      <c r="CS432" s="64"/>
      <c r="CT432" s="64"/>
      <c r="CU432" s="64"/>
      <c r="CV432" s="64"/>
      <c r="CW432" s="64"/>
      <c r="CX432" s="64"/>
      <c r="CY432" s="64"/>
      <c r="CZ432" s="64"/>
      <c r="DA432" s="64"/>
      <c r="DB432" s="64"/>
      <c r="DC432" s="64"/>
      <c r="DD432" s="64"/>
      <c r="DE432" s="64"/>
      <c r="DF432" s="64"/>
      <c r="DG432" s="64"/>
      <c r="DH432" s="64"/>
      <c r="DI432" s="64"/>
      <c r="DJ432" s="64"/>
      <c r="DK432" s="64"/>
      <c r="DL432" s="64"/>
      <c r="DM432" s="64"/>
      <c r="DN432" s="64"/>
      <c r="DO432" s="64"/>
      <c r="DP432" s="64"/>
      <c r="DQ432" s="64"/>
      <c r="DR432" s="64"/>
      <c r="DS432" s="64"/>
      <c r="DT432" s="64"/>
      <c r="DU432" s="64"/>
      <c r="DV432" s="64"/>
      <c r="DW432" s="64"/>
      <c r="DX432" s="64"/>
      <c r="DY432" s="64"/>
      <c r="DZ432" s="64"/>
      <c r="EA432" s="64"/>
      <c r="EB432" s="64"/>
      <c r="EC432" s="64"/>
      <c r="ED432" s="64"/>
      <c r="EE432" s="64"/>
      <c r="EF432" s="64"/>
      <c r="EG432" s="64"/>
      <c r="EH432" s="64"/>
      <c r="EI432" s="64"/>
      <c r="EJ432" s="64"/>
      <c r="EK432" s="64"/>
      <c r="EL432" s="64"/>
      <c r="EM432" s="64"/>
      <c r="EN432" s="64"/>
      <c r="EO432" s="64"/>
    </row>
    <row r="433" spans="1:146" s="123" customFormat="1" hidden="1" x14ac:dyDescent="0.35">
      <c r="A433" s="15">
        <v>7</v>
      </c>
      <c r="B433" s="15" t="s">
        <v>31</v>
      </c>
      <c r="C433" s="15">
        <v>1</v>
      </c>
      <c r="D433" s="21" t="s">
        <v>84</v>
      </c>
      <c r="E433" s="21" t="s">
        <v>159</v>
      </c>
      <c r="F433" s="15" t="s">
        <v>82</v>
      </c>
      <c r="G433" s="22">
        <v>2</v>
      </c>
      <c r="H433" s="21" t="s">
        <v>160</v>
      </c>
      <c r="I433" s="61"/>
      <c r="J433" s="64"/>
      <c r="K433" s="64"/>
      <c r="L433" s="64"/>
      <c r="M433" s="64"/>
      <c r="N433" s="64"/>
      <c r="O433" s="64"/>
      <c r="P433" s="64"/>
      <c r="Q433" s="64"/>
      <c r="R433" s="64"/>
      <c r="S433" s="64"/>
      <c r="T433" s="64"/>
      <c r="U433" s="64"/>
      <c r="V433" s="64"/>
      <c r="W433" s="64"/>
      <c r="X433" s="64"/>
      <c r="Y433" s="64"/>
      <c r="Z433" s="64"/>
      <c r="AA433" s="64"/>
      <c r="AB433" s="64"/>
      <c r="AC433" s="64"/>
      <c r="AD433" s="64"/>
      <c r="AE433" s="64"/>
      <c r="AF433" s="64"/>
      <c r="AG433" s="64"/>
      <c r="AH433" s="64"/>
      <c r="AI433" s="64"/>
      <c r="AJ433" s="64"/>
      <c r="AK433" s="64"/>
      <c r="AL433" s="64"/>
      <c r="AM433" s="64"/>
      <c r="AN433" s="64"/>
      <c r="AO433" s="64"/>
      <c r="AP433" s="64"/>
      <c r="AQ433" s="64"/>
      <c r="AR433" s="64"/>
      <c r="AS433" s="64"/>
      <c r="AT433" s="64"/>
      <c r="AU433" s="64"/>
      <c r="AV433" s="64"/>
      <c r="AW433" s="64"/>
      <c r="AX433" s="64"/>
      <c r="AY433" s="64"/>
      <c r="AZ433" s="64"/>
      <c r="BA433" s="64"/>
      <c r="BB433" s="64"/>
      <c r="BC433" s="64"/>
      <c r="BD433" s="64"/>
      <c r="BE433" s="64"/>
      <c r="BF433" s="64"/>
      <c r="BG433" s="64"/>
      <c r="BH433" s="64"/>
      <c r="BI433" s="64"/>
      <c r="BJ433" s="64"/>
      <c r="BK433" s="64"/>
      <c r="BL433" s="64"/>
      <c r="BM433" s="64"/>
      <c r="BN433" s="64"/>
      <c r="BO433" s="64"/>
      <c r="BP433" s="64"/>
      <c r="BQ433" s="64"/>
      <c r="BR433" s="64"/>
      <c r="BS433" s="64"/>
      <c r="BT433" s="64"/>
      <c r="BU433" s="64"/>
      <c r="BV433" s="64"/>
      <c r="BW433" s="64"/>
      <c r="BX433" s="64"/>
      <c r="BY433" s="64"/>
      <c r="BZ433" s="64"/>
      <c r="CA433" s="64"/>
      <c r="CB433" s="64"/>
      <c r="CC433" s="64"/>
      <c r="CD433" s="64"/>
      <c r="CE433" s="64"/>
      <c r="CF433" s="64"/>
      <c r="CG433" s="64"/>
      <c r="CH433" s="64"/>
      <c r="CI433" s="64"/>
      <c r="CJ433" s="64"/>
      <c r="CK433" s="64"/>
      <c r="CL433" s="64"/>
      <c r="CM433" s="64"/>
      <c r="CN433" s="64"/>
      <c r="CO433" s="64"/>
      <c r="CP433" s="64"/>
      <c r="CQ433" s="64"/>
      <c r="CR433" s="64"/>
      <c r="CS433" s="64"/>
      <c r="CT433" s="64"/>
      <c r="CU433" s="64"/>
      <c r="CV433" s="64"/>
      <c r="CW433" s="64"/>
      <c r="CX433" s="64"/>
      <c r="CY433" s="64"/>
      <c r="CZ433" s="64"/>
      <c r="DA433" s="64"/>
      <c r="DB433" s="64"/>
      <c r="DC433" s="64"/>
      <c r="DD433" s="64"/>
      <c r="DE433" s="64"/>
      <c r="DF433" s="64"/>
      <c r="DG433" s="64"/>
      <c r="DH433" s="64"/>
      <c r="DI433" s="64"/>
      <c r="DJ433" s="64"/>
      <c r="DK433" s="64"/>
      <c r="DL433" s="64"/>
      <c r="DM433" s="64"/>
      <c r="DN433" s="64"/>
      <c r="DO433" s="64"/>
      <c r="DP433" s="64"/>
      <c r="DQ433" s="64"/>
      <c r="DR433" s="64"/>
      <c r="DS433" s="64"/>
      <c r="DT433" s="64"/>
      <c r="DU433" s="64"/>
      <c r="DV433" s="64"/>
      <c r="DW433" s="64"/>
      <c r="DX433" s="64"/>
      <c r="DY433" s="64"/>
      <c r="DZ433" s="64"/>
      <c r="EA433" s="64"/>
      <c r="EB433" s="64"/>
      <c r="EC433" s="64"/>
      <c r="ED433" s="64"/>
      <c r="EE433" s="64"/>
      <c r="EF433" s="64"/>
      <c r="EG433" s="64"/>
      <c r="EH433" s="64"/>
      <c r="EI433" s="64"/>
      <c r="EJ433" s="64"/>
      <c r="EK433" s="64"/>
      <c r="EL433" s="64"/>
      <c r="EM433" s="64"/>
      <c r="EN433" s="64"/>
      <c r="EO433" s="64"/>
    </row>
    <row r="434" spans="1:146" s="123" customFormat="1" ht="31" hidden="1" x14ac:dyDescent="0.35">
      <c r="A434" s="15">
        <v>7</v>
      </c>
      <c r="B434" s="15" t="s">
        <v>31</v>
      </c>
      <c r="C434" s="15">
        <v>1</v>
      </c>
      <c r="D434" s="21" t="s">
        <v>84</v>
      </c>
      <c r="E434" s="21" t="s">
        <v>605</v>
      </c>
      <c r="F434" s="15" t="s">
        <v>70</v>
      </c>
      <c r="G434" s="22">
        <v>5</v>
      </c>
      <c r="H434" s="21" t="s">
        <v>164</v>
      </c>
      <c r="I434" s="61"/>
      <c r="J434" s="64"/>
      <c r="K434" s="64"/>
      <c r="L434" s="64"/>
      <c r="M434" s="64"/>
      <c r="N434" s="64"/>
      <c r="O434" s="64"/>
      <c r="P434" s="64"/>
      <c r="Q434" s="64"/>
      <c r="R434" s="64"/>
      <c r="S434" s="64"/>
      <c r="T434" s="64"/>
      <c r="U434" s="64"/>
      <c r="V434" s="64"/>
      <c r="W434" s="64"/>
      <c r="X434" s="64"/>
      <c r="Y434" s="64"/>
      <c r="Z434" s="64"/>
      <c r="AA434" s="64"/>
      <c r="AB434" s="64"/>
      <c r="AC434" s="64"/>
      <c r="AD434" s="64"/>
      <c r="AE434" s="64"/>
      <c r="AF434" s="64"/>
      <c r="AG434" s="64"/>
      <c r="AH434" s="64"/>
      <c r="AI434" s="64"/>
      <c r="AJ434" s="64"/>
      <c r="AK434" s="64"/>
      <c r="AL434" s="64"/>
      <c r="AM434" s="64"/>
      <c r="AN434" s="64"/>
      <c r="AO434" s="64"/>
      <c r="AP434" s="64"/>
      <c r="AQ434" s="64"/>
      <c r="AR434" s="64"/>
      <c r="AS434" s="64"/>
      <c r="AT434" s="64"/>
      <c r="AU434" s="64"/>
      <c r="AV434" s="64"/>
      <c r="AW434" s="64"/>
      <c r="AX434" s="64"/>
      <c r="AY434" s="64"/>
      <c r="AZ434" s="64"/>
      <c r="BA434" s="64"/>
      <c r="BB434" s="64"/>
      <c r="BC434" s="64"/>
      <c r="BD434" s="64"/>
      <c r="BE434" s="64"/>
      <c r="BF434" s="64"/>
      <c r="BG434" s="64"/>
      <c r="BH434" s="64"/>
      <c r="BI434" s="64"/>
      <c r="BJ434" s="64"/>
      <c r="BK434" s="64"/>
      <c r="BL434" s="64"/>
      <c r="BM434" s="64"/>
      <c r="BN434" s="64"/>
      <c r="BO434" s="64"/>
      <c r="BP434" s="64"/>
      <c r="BQ434" s="64"/>
      <c r="BR434" s="64"/>
      <c r="BS434" s="64"/>
      <c r="BT434" s="64"/>
      <c r="BU434" s="64"/>
      <c r="BV434" s="64"/>
      <c r="BW434" s="64"/>
      <c r="BX434" s="64"/>
      <c r="BY434" s="64"/>
      <c r="BZ434" s="64"/>
      <c r="CA434" s="64"/>
      <c r="CB434" s="64"/>
      <c r="CC434" s="64"/>
      <c r="CD434" s="64"/>
      <c r="CE434" s="64"/>
      <c r="CF434" s="64"/>
      <c r="CG434" s="64"/>
      <c r="CH434" s="64"/>
      <c r="CI434" s="64"/>
      <c r="CJ434" s="64"/>
      <c r="CK434" s="64"/>
      <c r="CL434" s="64"/>
      <c r="CM434" s="64"/>
      <c r="CN434" s="64"/>
      <c r="CO434" s="64"/>
      <c r="CP434" s="64"/>
      <c r="CQ434" s="64"/>
      <c r="CR434" s="64"/>
      <c r="CS434" s="64"/>
      <c r="CT434" s="64"/>
      <c r="CU434" s="64"/>
      <c r="CV434" s="64"/>
      <c r="CW434" s="64"/>
      <c r="CX434" s="64"/>
      <c r="CY434" s="64"/>
      <c r="CZ434" s="64"/>
      <c r="DA434" s="64"/>
      <c r="DB434" s="64"/>
      <c r="DC434" s="64"/>
      <c r="DD434" s="64"/>
      <c r="DE434" s="64"/>
      <c r="DF434" s="64"/>
      <c r="DG434" s="64"/>
      <c r="DH434" s="64"/>
      <c r="DI434" s="64"/>
      <c r="DJ434" s="64"/>
      <c r="DK434" s="64"/>
      <c r="DL434" s="64"/>
      <c r="DM434" s="64"/>
      <c r="DN434" s="64"/>
      <c r="DO434" s="64"/>
      <c r="DP434" s="64"/>
      <c r="DQ434" s="64"/>
      <c r="DR434" s="64"/>
      <c r="DS434" s="64"/>
      <c r="DT434" s="64"/>
      <c r="DU434" s="64"/>
      <c r="DV434" s="64"/>
      <c r="DW434" s="64"/>
      <c r="DX434" s="64"/>
      <c r="DY434" s="64"/>
      <c r="DZ434" s="64"/>
      <c r="EA434" s="64"/>
      <c r="EB434" s="64"/>
      <c r="EC434" s="64"/>
      <c r="ED434" s="64"/>
      <c r="EE434" s="64"/>
      <c r="EF434" s="64"/>
      <c r="EG434" s="64"/>
      <c r="EH434" s="64"/>
      <c r="EI434" s="64"/>
      <c r="EJ434" s="64"/>
      <c r="EK434" s="64"/>
      <c r="EL434" s="64"/>
      <c r="EM434" s="64"/>
      <c r="EN434" s="64"/>
      <c r="EO434" s="64"/>
    </row>
    <row r="435" spans="1:146" s="123" customFormat="1" hidden="1" x14ac:dyDescent="0.35">
      <c r="A435" s="34">
        <v>7</v>
      </c>
      <c r="B435" s="34" t="s">
        <v>31</v>
      </c>
      <c r="C435" s="34">
        <v>2</v>
      </c>
      <c r="D435" s="40" t="s">
        <v>1</v>
      </c>
      <c r="E435" s="40" t="s">
        <v>170</v>
      </c>
      <c r="F435" s="34" t="s">
        <v>70</v>
      </c>
      <c r="G435" s="44">
        <v>373</v>
      </c>
      <c r="H435" s="40" t="s">
        <v>171</v>
      </c>
      <c r="I435" s="61"/>
      <c r="J435" s="64"/>
      <c r="K435" s="64"/>
      <c r="L435" s="64"/>
      <c r="M435" s="64"/>
      <c r="N435" s="64"/>
      <c r="O435" s="64"/>
      <c r="P435" s="64"/>
      <c r="Q435" s="64"/>
      <c r="R435" s="64"/>
      <c r="S435" s="64"/>
      <c r="T435" s="64"/>
      <c r="U435" s="64"/>
      <c r="V435" s="64"/>
      <c r="W435" s="64"/>
      <c r="X435" s="64"/>
      <c r="Y435" s="64"/>
      <c r="Z435" s="64"/>
      <c r="AA435" s="64"/>
      <c r="AB435" s="64"/>
      <c r="AC435" s="64"/>
      <c r="AD435" s="64"/>
      <c r="AE435" s="64"/>
      <c r="AF435" s="64"/>
      <c r="AG435" s="64"/>
      <c r="AH435" s="64"/>
      <c r="AI435" s="64"/>
      <c r="AJ435" s="64"/>
      <c r="AK435" s="64"/>
      <c r="AL435" s="64"/>
      <c r="AM435" s="64"/>
      <c r="AN435" s="64"/>
      <c r="AO435" s="64"/>
      <c r="AP435" s="64"/>
      <c r="AQ435" s="64"/>
      <c r="AR435" s="64"/>
      <c r="AS435" s="64"/>
      <c r="AT435" s="64"/>
      <c r="AU435" s="64"/>
      <c r="AV435" s="64"/>
      <c r="AW435" s="64"/>
      <c r="AX435" s="64"/>
      <c r="AY435" s="64"/>
      <c r="AZ435" s="64"/>
      <c r="BA435" s="64"/>
      <c r="BB435" s="64"/>
      <c r="BC435" s="64"/>
      <c r="BD435" s="64"/>
      <c r="BE435" s="64"/>
      <c r="BF435" s="64"/>
      <c r="BG435" s="64"/>
      <c r="BH435" s="64"/>
      <c r="BI435" s="64"/>
      <c r="BJ435" s="64"/>
      <c r="BK435" s="64"/>
      <c r="BL435" s="64"/>
      <c r="BM435" s="64"/>
      <c r="BN435" s="64"/>
      <c r="BO435" s="64"/>
      <c r="BP435" s="64"/>
      <c r="BQ435" s="64"/>
      <c r="BR435" s="64"/>
      <c r="BS435" s="64"/>
      <c r="BT435" s="64"/>
      <c r="BU435" s="64"/>
      <c r="BV435" s="64"/>
      <c r="BW435" s="64"/>
      <c r="BX435" s="64"/>
      <c r="BY435" s="64"/>
      <c r="BZ435" s="64"/>
      <c r="CA435" s="64"/>
      <c r="CB435" s="64"/>
      <c r="CC435" s="64"/>
      <c r="CD435" s="64"/>
      <c r="CE435" s="64"/>
      <c r="CF435" s="64"/>
      <c r="CG435" s="64"/>
      <c r="CH435" s="64"/>
      <c r="CI435" s="64"/>
      <c r="CJ435" s="64"/>
      <c r="CK435" s="64"/>
      <c r="CL435" s="64"/>
      <c r="CM435" s="64"/>
      <c r="CN435" s="64"/>
      <c r="CO435" s="64"/>
      <c r="CP435" s="64"/>
      <c r="CQ435" s="64"/>
      <c r="CR435" s="64"/>
      <c r="CS435" s="64"/>
      <c r="CT435" s="64"/>
      <c r="CU435" s="64"/>
      <c r="CV435" s="64"/>
      <c r="CW435" s="64"/>
      <c r="CX435" s="64"/>
      <c r="CY435" s="64"/>
      <c r="CZ435" s="64"/>
      <c r="DA435" s="64"/>
      <c r="DB435" s="64"/>
      <c r="DC435" s="64"/>
      <c r="DD435" s="64"/>
      <c r="DE435" s="64"/>
      <c r="DF435" s="64"/>
      <c r="DG435" s="64"/>
      <c r="DH435" s="64"/>
      <c r="DI435" s="64"/>
      <c r="DJ435" s="64"/>
      <c r="DK435" s="64"/>
      <c r="DL435" s="64"/>
      <c r="DM435" s="64"/>
      <c r="DN435" s="64"/>
      <c r="DO435" s="64"/>
      <c r="DP435" s="64"/>
      <c r="DQ435" s="64"/>
      <c r="DR435" s="64"/>
      <c r="DS435" s="64"/>
      <c r="DT435" s="64"/>
      <c r="DU435" s="64"/>
      <c r="DV435" s="64"/>
      <c r="DW435" s="64"/>
      <c r="DX435" s="64"/>
      <c r="DY435" s="64"/>
      <c r="DZ435" s="64"/>
      <c r="EA435" s="64"/>
      <c r="EB435" s="64"/>
      <c r="EC435" s="64"/>
      <c r="ED435" s="64"/>
      <c r="EE435" s="64"/>
      <c r="EF435" s="64"/>
      <c r="EG435" s="64"/>
      <c r="EH435" s="64"/>
      <c r="EI435" s="64"/>
      <c r="EJ435" s="64"/>
      <c r="EK435" s="64"/>
      <c r="EL435" s="64"/>
      <c r="EM435" s="64"/>
      <c r="EN435" s="64"/>
      <c r="EO435" s="64"/>
    </row>
    <row r="436" spans="1:146" s="123" customFormat="1" hidden="1" x14ac:dyDescent="0.35">
      <c r="A436" s="34">
        <v>7</v>
      </c>
      <c r="B436" s="34" t="s">
        <v>31</v>
      </c>
      <c r="C436" s="34">
        <v>2</v>
      </c>
      <c r="D436" s="40" t="s">
        <v>1</v>
      </c>
      <c r="E436" s="40" t="s">
        <v>172</v>
      </c>
      <c r="F436" s="34" t="s">
        <v>70</v>
      </c>
      <c r="G436" s="44">
        <v>215</v>
      </c>
      <c r="H436" s="40" t="s">
        <v>171</v>
      </c>
      <c r="I436" s="61"/>
      <c r="J436" s="64"/>
      <c r="K436" s="64"/>
      <c r="L436" s="64"/>
      <c r="M436" s="64"/>
      <c r="N436" s="64"/>
      <c r="O436" s="64"/>
      <c r="P436" s="64"/>
      <c r="Q436" s="64"/>
      <c r="R436" s="64"/>
      <c r="S436" s="64"/>
      <c r="T436" s="64"/>
      <c r="U436" s="64"/>
      <c r="V436" s="64"/>
      <c r="W436" s="64"/>
      <c r="X436" s="64"/>
      <c r="Y436" s="64"/>
      <c r="Z436" s="64"/>
      <c r="AA436" s="64"/>
      <c r="AB436" s="64"/>
      <c r="AC436" s="64"/>
      <c r="AD436" s="64"/>
      <c r="AE436" s="64"/>
      <c r="AF436" s="64"/>
      <c r="AG436" s="64"/>
      <c r="AH436" s="64"/>
      <c r="AI436" s="64"/>
      <c r="AJ436" s="64"/>
      <c r="AK436" s="64"/>
      <c r="AL436" s="64"/>
      <c r="AM436" s="64"/>
      <c r="AN436" s="64"/>
      <c r="AO436" s="64"/>
      <c r="AP436" s="64"/>
      <c r="AQ436" s="64"/>
      <c r="AR436" s="64"/>
      <c r="AS436" s="64"/>
      <c r="AT436" s="64"/>
      <c r="AU436" s="64"/>
      <c r="AV436" s="64"/>
      <c r="AW436" s="64"/>
      <c r="AX436" s="64"/>
      <c r="AY436" s="64"/>
      <c r="AZ436" s="64"/>
      <c r="BA436" s="64"/>
      <c r="BB436" s="64"/>
      <c r="BC436" s="64"/>
      <c r="BD436" s="64"/>
      <c r="BE436" s="64"/>
      <c r="BF436" s="64"/>
      <c r="BG436" s="64"/>
      <c r="BH436" s="64"/>
      <c r="BI436" s="64"/>
      <c r="BJ436" s="64"/>
      <c r="BK436" s="64"/>
      <c r="BL436" s="64"/>
      <c r="BM436" s="64"/>
      <c r="BN436" s="64"/>
      <c r="BO436" s="64"/>
      <c r="BP436" s="64"/>
      <c r="BQ436" s="64"/>
      <c r="BR436" s="64"/>
      <c r="BS436" s="64"/>
      <c r="BT436" s="64"/>
      <c r="BU436" s="64"/>
      <c r="BV436" s="64"/>
      <c r="BW436" s="64"/>
      <c r="BX436" s="64"/>
      <c r="BY436" s="64"/>
      <c r="BZ436" s="64"/>
      <c r="CA436" s="64"/>
      <c r="CB436" s="64"/>
      <c r="CC436" s="64"/>
      <c r="CD436" s="64"/>
      <c r="CE436" s="64"/>
      <c r="CF436" s="64"/>
      <c r="CG436" s="64"/>
      <c r="CH436" s="64"/>
      <c r="CI436" s="64"/>
      <c r="CJ436" s="64"/>
      <c r="CK436" s="64"/>
      <c r="CL436" s="64"/>
      <c r="CM436" s="64"/>
      <c r="CN436" s="64"/>
      <c r="CO436" s="64"/>
      <c r="CP436" s="64"/>
      <c r="CQ436" s="64"/>
      <c r="CR436" s="64"/>
      <c r="CS436" s="64"/>
      <c r="CT436" s="64"/>
      <c r="CU436" s="64"/>
      <c r="CV436" s="64"/>
      <c r="CW436" s="64"/>
      <c r="CX436" s="64"/>
      <c r="CY436" s="64"/>
      <c r="CZ436" s="64"/>
      <c r="DA436" s="64"/>
      <c r="DB436" s="64"/>
      <c r="DC436" s="64"/>
      <c r="DD436" s="64"/>
      <c r="DE436" s="64"/>
      <c r="DF436" s="64"/>
      <c r="DG436" s="64"/>
      <c r="DH436" s="64"/>
      <c r="DI436" s="64"/>
      <c r="DJ436" s="64"/>
      <c r="DK436" s="64"/>
      <c r="DL436" s="64"/>
      <c r="DM436" s="64"/>
      <c r="DN436" s="64"/>
      <c r="DO436" s="64"/>
      <c r="DP436" s="64"/>
      <c r="DQ436" s="64"/>
      <c r="DR436" s="64"/>
      <c r="DS436" s="64"/>
      <c r="DT436" s="64"/>
      <c r="DU436" s="64"/>
      <c r="DV436" s="64"/>
      <c r="DW436" s="64"/>
      <c r="DX436" s="64"/>
      <c r="DY436" s="64"/>
      <c r="DZ436" s="64"/>
      <c r="EA436" s="64"/>
      <c r="EB436" s="64"/>
      <c r="EC436" s="64"/>
      <c r="ED436" s="64"/>
      <c r="EE436" s="64"/>
      <c r="EF436" s="64"/>
      <c r="EG436" s="64"/>
      <c r="EH436" s="64"/>
      <c r="EI436" s="64"/>
      <c r="EJ436" s="64"/>
      <c r="EK436" s="64"/>
      <c r="EL436" s="64"/>
      <c r="EM436" s="64"/>
      <c r="EN436" s="64"/>
      <c r="EO436" s="64"/>
    </row>
    <row r="437" spans="1:146" s="123" customFormat="1" ht="31" hidden="1" x14ac:dyDescent="0.35">
      <c r="A437" s="70">
        <v>7</v>
      </c>
      <c r="B437" s="70" t="s">
        <v>31</v>
      </c>
      <c r="C437" s="70">
        <v>3</v>
      </c>
      <c r="D437" s="71" t="s">
        <v>165</v>
      </c>
      <c r="E437" s="71" t="s">
        <v>1151</v>
      </c>
      <c r="F437" s="70" t="s">
        <v>70</v>
      </c>
      <c r="G437" s="72">
        <v>33</v>
      </c>
      <c r="H437" s="71" t="s">
        <v>167</v>
      </c>
      <c r="I437" s="61"/>
      <c r="J437" s="64"/>
      <c r="K437" s="64"/>
      <c r="L437" s="64"/>
      <c r="M437" s="64"/>
      <c r="N437" s="64"/>
      <c r="O437" s="64"/>
      <c r="P437" s="64"/>
      <c r="Q437" s="64"/>
      <c r="R437" s="64"/>
      <c r="S437" s="64"/>
      <c r="T437" s="64"/>
      <c r="U437" s="64"/>
      <c r="V437" s="64"/>
      <c r="W437" s="64"/>
      <c r="X437" s="64"/>
      <c r="Y437" s="64"/>
      <c r="Z437" s="64"/>
      <c r="AA437" s="64"/>
      <c r="AB437" s="64"/>
      <c r="AC437" s="64"/>
      <c r="AD437" s="64"/>
      <c r="AE437" s="64"/>
      <c r="AF437" s="64"/>
      <c r="AG437" s="64"/>
      <c r="AH437" s="64"/>
      <c r="AI437" s="64"/>
      <c r="AJ437" s="64"/>
      <c r="AK437" s="64"/>
      <c r="AL437" s="64"/>
      <c r="AM437" s="64"/>
      <c r="AN437" s="64"/>
      <c r="AO437" s="64"/>
      <c r="AP437" s="64"/>
      <c r="AQ437" s="64"/>
      <c r="AR437" s="64"/>
      <c r="AS437" s="64"/>
      <c r="AT437" s="64"/>
      <c r="AU437" s="64"/>
      <c r="AV437" s="64"/>
      <c r="AW437" s="64"/>
      <c r="AX437" s="64"/>
      <c r="AY437" s="64"/>
      <c r="AZ437" s="64"/>
      <c r="BA437" s="64"/>
      <c r="BB437" s="64"/>
      <c r="BC437" s="64"/>
      <c r="BD437" s="64"/>
      <c r="BE437" s="64"/>
      <c r="BF437" s="64"/>
      <c r="BG437" s="64"/>
      <c r="BH437" s="64"/>
      <c r="BI437" s="64"/>
      <c r="BJ437" s="64"/>
      <c r="BK437" s="64"/>
      <c r="BL437" s="64"/>
      <c r="BM437" s="64"/>
      <c r="BN437" s="64"/>
      <c r="BO437" s="64"/>
      <c r="BP437" s="64"/>
      <c r="BQ437" s="64"/>
      <c r="BR437" s="64"/>
      <c r="BS437" s="64"/>
      <c r="BT437" s="64"/>
      <c r="BU437" s="64"/>
      <c r="BV437" s="64"/>
      <c r="BW437" s="64"/>
      <c r="BX437" s="64"/>
      <c r="BY437" s="64"/>
      <c r="BZ437" s="64"/>
      <c r="CA437" s="64"/>
      <c r="CB437" s="64"/>
      <c r="CC437" s="64"/>
      <c r="CD437" s="64"/>
      <c r="CE437" s="64"/>
      <c r="CF437" s="64"/>
      <c r="CG437" s="64"/>
      <c r="CH437" s="64"/>
      <c r="CI437" s="64"/>
      <c r="CJ437" s="64"/>
      <c r="CK437" s="64"/>
      <c r="CL437" s="64"/>
      <c r="CM437" s="64"/>
      <c r="CN437" s="64"/>
      <c r="CO437" s="64"/>
      <c r="CP437" s="64"/>
      <c r="CQ437" s="64"/>
      <c r="CR437" s="64"/>
      <c r="CS437" s="64"/>
      <c r="CT437" s="64"/>
      <c r="CU437" s="64"/>
      <c r="CV437" s="64"/>
      <c r="CW437" s="64"/>
      <c r="CX437" s="64"/>
      <c r="CY437" s="64"/>
      <c r="CZ437" s="64"/>
      <c r="DA437" s="64"/>
      <c r="DB437" s="64"/>
      <c r="DC437" s="64"/>
      <c r="DD437" s="64"/>
      <c r="DE437" s="64"/>
      <c r="DF437" s="64"/>
      <c r="DG437" s="64"/>
      <c r="DH437" s="64"/>
      <c r="DI437" s="64"/>
      <c r="DJ437" s="64"/>
      <c r="DK437" s="64"/>
      <c r="DL437" s="64"/>
      <c r="DM437" s="64"/>
      <c r="DN437" s="64"/>
      <c r="DO437" s="64"/>
      <c r="DP437" s="64"/>
      <c r="DQ437" s="64"/>
      <c r="DR437" s="64"/>
      <c r="DS437" s="64"/>
      <c r="DT437" s="64"/>
      <c r="DU437" s="64"/>
      <c r="DV437" s="64"/>
      <c r="DW437" s="64"/>
      <c r="DX437" s="64"/>
      <c r="DY437" s="64"/>
      <c r="DZ437" s="64"/>
      <c r="EA437" s="64"/>
      <c r="EB437" s="64"/>
      <c r="EC437" s="64"/>
      <c r="ED437" s="64"/>
      <c r="EE437" s="64"/>
      <c r="EF437" s="64"/>
      <c r="EG437" s="64"/>
      <c r="EH437" s="64"/>
      <c r="EI437" s="64"/>
      <c r="EJ437" s="64"/>
      <c r="EK437" s="64"/>
      <c r="EL437" s="64"/>
      <c r="EM437" s="64"/>
      <c r="EN437" s="64"/>
      <c r="EO437" s="64"/>
    </row>
    <row r="438" spans="1:146" s="123" customFormat="1" hidden="1" x14ac:dyDescent="0.35">
      <c r="A438" s="70">
        <v>7</v>
      </c>
      <c r="B438" s="70" t="s">
        <v>31</v>
      </c>
      <c r="C438" s="70">
        <v>3</v>
      </c>
      <c r="D438" s="71" t="s">
        <v>1</v>
      </c>
      <c r="E438" s="71" t="s">
        <v>170</v>
      </c>
      <c r="F438" s="70" t="s">
        <v>70</v>
      </c>
      <c r="G438" s="72">
        <v>273</v>
      </c>
      <c r="H438" s="71" t="s">
        <v>171</v>
      </c>
      <c r="I438" s="61"/>
      <c r="J438" s="64"/>
      <c r="K438" s="64"/>
      <c r="L438" s="64"/>
      <c r="M438" s="64"/>
      <c r="N438" s="64"/>
      <c r="O438" s="64"/>
      <c r="P438" s="64"/>
      <c r="Q438" s="64"/>
      <c r="R438" s="64"/>
      <c r="S438" s="64"/>
      <c r="T438" s="64"/>
      <c r="U438" s="64"/>
      <c r="V438" s="64"/>
      <c r="W438" s="64"/>
      <c r="X438" s="64"/>
      <c r="Y438" s="64"/>
      <c r="Z438" s="64"/>
      <c r="AA438" s="64"/>
      <c r="AB438" s="64"/>
      <c r="AC438" s="64"/>
      <c r="AD438" s="64"/>
      <c r="AE438" s="64"/>
      <c r="AF438" s="64"/>
      <c r="AG438" s="64"/>
      <c r="AH438" s="64"/>
      <c r="AI438" s="64"/>
      <c r="AJ438" s="64"/>
      <c r="AK438" s="64"/>
      <c r="AL438" s="64"/>
      <c r="AM438" s="64"/>
      <c r="AN438" s="64"/>
      <c r="AO438" s="64"/>
      <c r="AP438" s="64"/>
      <c r="AQ438" s="64"/>
      <c r="AR438" s="64"/>
      <c r="AS438" s="64"/>
      <c r="AT438" s="64"/>
      <c r="AU438" s="64"/>
      <c r="AV438" s="64"/>
      <c r="AW438" s="64"/>
      <c r="AX438" s="64"/>
      <c r="AY438" s="64"/>
      <c r="AZ438" s="64"/>
      <c r="BA438" s="64"/>
      <c r="BB438" s="64"/>
      <c r="BC438" s="64"/>
      <c r="BD438" s="64"/>
      <c r="BE438" s="64"/>
      <c r="BF438" s="64"/>
      <c r="BG438" s="64"/>
      <c r="BH438" s="64"/>
      <c r="BI438" s="64"/>
      <c r="BJ438" s="64"/>
      <c r="BK438" s="64"/>
      <c r="BL438" s="64"/>
      <c r="BM438" s="64"/>
      <c r="BN438" s="64"/>
      <c r="BO438" s="64"/>
      <c r="BP438" s="64"/>
      <c r="BQ438" s="64"/>
      <c r="BR438" s="64"/>
      <c r="BS438" s="64"/>
      <c r="BT438" s="64"/>
      <c r="BU438" s="64"/>
      <c r="BV438" s="64"/>
      <c r="BW438" s="64"/>
      <c r="BX438" s="64"/>
      <c r="BY438" s="64"/>
      <c r="BZ438" s="64"/>
      <c r="CA438" s="64"/>
      <c r="CB438" s="64"/>
      <c r="CC438" s="64"/>
      <c r="CD438" s="64"/>
      <c r="CE438" s="64"/>
      <c r="CF438" s="64"/>
      <c r="CG438" s="64"/>
      <c r="CH438" s="64"/>
      <c r="CI438" s="64"/>
      <c r="CJ438" s="64"/>
      <c r="CK438" s="64"/>
      <c r="CL438" s="64"/>
      <c r="CM438" s="64"/>
      <c r="CN438" s="64"/>
      <c r="CO438" s="64"/>
      <c r="CP438" s="64"/>
      <c r="CQ438" s="64"/>
      <c r="CR438" s="64"/>
      <c r="CS438" s="64"/>
      <c r="CT438" s="64"/>
      <c r="CU438" s="64"/>
      <c r="CV438" s="64"/>
      <c r="CW438" s="64"/>
      <c r="CX438" s="64"/>
      <c r="CY438" s="64"/>
      <c r="CZ438" s="64"/>
      <c r="DA438" s="64"/>
      <c r="DB438" s="64"/>
      <c r="DC438" s="64"/>
      <c r="DD438" s="64"/>
      <c r="DE438" s="64"/>
      <c r="DF438" s="64"/>
      <c r="DG438" s="64"/>
      <c r="DH438" s="64"/>
      <c r="DI438" s="64"/>
      <c r="DJ438" s="64"/>
      <c r="DK438" s="64"/>
      <c r="DL438" s="64"/>
      <c r="DM438" s="64"/>
      <c r="DN438" s="64"/>
      <c r="DO438" s="64"/>
      <c r="DP438" s="64"/>
      <c r="DQ438" s="64"/>
      <c r="DR438" s="64"/>
      <c r="DS438" s="64"/>
      <c r="DT438" s="64"/>
      <c r="DU438" s="64"/>
      <c r="DV438" s="64"/>
      <c r="DW438" s="64"/>
      <c r="DX438" s="64"/>
      <c r="DY438" s="64"/>
      <c r="DZ438" s="64"/>
      <c r="EA438" s="64"/>
      <c r="EB438" s="64"/>
      <c r="EC438" s="64"/>
      <c r="ED438" s="64"/>
      <c r="EE438" s="64"/>
      <c r="EF438" s="64"/>
      <c r="EG438" s="64"/>
      <c r="EH438" s="64"/>
      <c r="EI438" s="64"/>
      <c r="EJ438" s="64"/>
      <c r="EK438" s="64"/>
      <c r="EL438" s="64"/>
      <c r="EM438" s="64"/>
      <c r="EN438" s="64"/>
      <c r="EO438" s="64"/>
    </row>
    <row r="439" spans="1:146" s="123" customFormat="1" hidden="1" x14ac:dyDescent="0.35">
      <c r="A439" s="70">
        <v>7</v>
      </c>
      <c r="B439" s="70" t="s">
        <v>31</v>
      </c>
      <c r="C439" s="70">
        <v>3</v>
      </c>
      <c r="D439" s="71" t="s">
        <v>1</v>
      </c>
      <c r="E439" s="71" t="s">
        <v>172</v>
      </c>
      <c r="F439" s="70" t="s">
        <v>70</v>
      </c>
      <c r="G439" s="72">
        <v>191</v>
      </c>
      <c r="H439" s="71" t="s">
        <v>171</v>
      </c>
      <c r="I439" s="61"/>
      <c r="J439" s="64"/>
      <c r="K439" s="64"/>
      <c r="L439" s="64"/>
      <c r="M439" s="64"/>
      <c r="N439" s="64"/>
      <c r="O439" s="64"/>
      <c r="P439" s="64"/>
      <c r="Q439" s="64"/>
      <c r="R439" s="64"/>
      <c r="S439" s="64"/>
      <c r="T439" s="64"/>
      <c r="U439" s="64"/>
      <c r="V439" s="64"/>
      <c r="W439" s="64"/>
      <c r="X439" s="64"/>
      <c r="Y439" s="64"/>
      <c r="Z439" s="64"/>
      <c r="AA439" s="64"/>
      <c r="AB439" s="64"/>
      <c r="AC439" s="64"/>
      <c r="AD439" s="64"/>
      <c r="AE439" s="64"/>
      <c r="AF439" s="64"/>
      <c r="AG439" s="64"/>
      <c r="AH439" s="64"/>
      <c r="AI439" s="64"/>
      <c r="AJ439" s="64"/>
      <c r="AK439" s="64"/>
      <c r="AL439" s="64"/>
      <c r="AM439" s="64"/>
      <c r="AN439" s="64"/>
      <c r="AO439" s="64"/>
      <c r="AP439" s="64"/>
      <c r="AQ439" s="64"/>
      <c r="AR439" s="64"/>
      <c r="AS439" s="64"/>
      <c r="AT439" s="64"/>
      <c r="AU439" s="64"/>
      <c r="AV439" s="64"/>
      <c r="AW439" s="64"/>
      <c r="AX439" s="64"/>
      <c r="AY439" s="64"/>
      <c r="AZ439" s="64"/>
      <c r="BA439" s="64"/>
      <c r="BB439" s="64"/>
      <c r="BC439" s="64"/>
      <c r="BD439" s="64"/>
      <c r="BE439" s="64"/>
      <c r="BF439" s="64"/>
      <c r="BG439" s="64"/>
      <c r="BH439" s="64"/>
      <c r="BI439" s="64"/>
      <c r="BJ439" s="64"/>
      <c r="BK439" s="64"/>
      <c r="BL439" s="64"/>
      <c r="BM439" s="64"/>
      <c r="BN439" s="64"/>
      <c r="BO439" s="64"/>
      <c r="BP439" s="64"/>
      <c r="BQ439" s="64"/>
      <c r="BR439" s="64"/>
      <c r="BS439" s="64"/>
      <c r="BT439" s="64"/>
      <c r="BU439" s="64"/>
      <c r="BV439" s="64"/>
      <c r="BW439" s="64"/>
      <c r="BX439" s="64"/>
      <c r="BY439" s="64"/>
      <c r="BZ439" s="64"/>
      <c r="CA439" s="64"/>
      <c r="CB439" s="64"/>
      <c r="CC439" s="64"/>
      <c r="CD439" s="64"/>
      <c r="CE439" s="64"/>
      <c r="CF439" s="64"/>
      <c r="CG439" s="64"/>
      <c r="CH439" s="64"/>
      <c r="CI439" s="64"/>
      <c r="CJ439" s="64"/>
      <c r="CK439" s="64"/>
      <c r="CL439" s="64"/>
      <c r="CM439" s="64"/>
      <c r="CN439" s="64"/>
      <c r="CO439" s="64"/>
      <c r="CP439" s="64"/>
      <c r="CQ439" s="64"/>
      <c r="CR439" s="64"/>
      <c r="CS439" s="64"/>
      <c r="CT439" s="64"/>
      <c r="CU439" s="64"/>
      <c r="CV439" s="64"/>
      <c r="CW439" s="64"/>
      <c r="CX439" s="64"/>
      <c r="CY439" s="64"/>
      <c r="CZ439" s="64"/>
      <c r="DA439" s="64"/>
      <c r="DB439" s="64"/>
      <c r="DC439" s="64"/>
      <c r="DD439" s="64"/>
      <c r="DE439" s="64"/>
      <c r="DF439" s="64"/>
      <c r="DG439" s="64"/>
      <c r="DH439" s="64"/>
      <c r="DI439" s="64"/>
      <c r="DJ439" s="64"/>
      <c r="DK439" s="64"/>
      <c r="DL439" s="64"/>
      <c r="DM439" s="64"/>
      <c r="DN439" s="64"/>
      <c r="DO439" s="64"/>
      <c r="DP439" s="64"/>
      <c r="DQ439" s="64"/>
      <c r="DR439" s="64"/>
      <c r="DS439" s="64"/>
      <c r="DT439" s="64"/>
      <c r="DU439" s="64"/>
      <c r="DV439" s="64"/>
      <c r="DW439" s="64"/>
      <c r="DX439" s="64"/>
      <c r="DY439" s="64"/>
      <c r="DZ439" s="64"/>
      <c r="EA439" s="64"/>
      <c r="EB439" s="64"/>
      <c r="EC439" s="64"/>
      <c r="ED439" s="64"/>
      <c r="EE439" s="64"/>
      <c r="EF439" s="64"/>
      <c r="EG439" s="64"/>
      <c r="EH439" s="64"/>
      <c r="EI439" s="64"/>
      <c r="EJ439" s="64"/>
      <c r="EK439" s="64"/>
      <c r="EL439" s="64"/>
      <c r="EM439" s="64"/>
      <c r="EN439" s="64"/>
      <c r="EO439" s="64"/>
    </row>
    <row r="440" spans="1:146" s="123" customFormat="1" ht="31" hidden="1" x14ac:dyDescent="0.35">
      <c r="A440" s="70">
        <v>7</v>
      </c>
      <c r="B440" s="70" t="s">
        <v>31</v>
      </c>
      <c r="C440" s="70">
        <v>3</v>
      </c>
      <c r="D440" s="71" t="s">
        <v>84</v>
      </c>
      <c r="E440" s="71" t="s">
        <v>807</v>
      </c>
      <c r="F440" s="70" t="s">
        <v>70</v>
      </c>
      <c r="G440" s="72">
        <v>62</v>
      </c>
      <c r="H440" s="71" t="s">
        <v>808</v>
      </c>
      <c r="I440" s="61"/>
      <c r="J440" s="64"/>
      <c r="K440" s="64"/>
      <c r="L440" s="64"/>
      <c r="M440" s="64"/>
      <c r="N440" s="64"/>
      <c r="O440" s="64"/>
      <c r="P440" s="64"/>
      <c r="Q440" s="64"/>
      <c r="R440" s="64"/>
      <c r="S440" s="64"/>
      <c r="T440" s="64"/>
      <c r="U440" s="64"/>
      <c r="V440" s="64"/>
      <c r="W440" s="64"/>
      <c r="X440" s="64"/>
      <c r="Y440" s="64"/>
      <c r="Z440" s="64"/>
      <c r="AA440" s="64"/>
      <c r="AB440" s="64"/>
      <c r="AC440" s="64"/>
      <c r="AD440" s="64"/>
      <c r="AE440" s="64"/>
      <c r="AF440" s="64"/>
      <c r="AG440" s="64"/>
      <c r="AH440" s="64"/>
      <c r="AI440" s="64"/>
      <c r="AJ440" s="64"/>
      <c r="AK440" s="64"/>
      <c r="AL440" s="64"/>
      <c r="AM440" s="64"/>
      <c r="AN440" s="64"/>
      <c r="AO440" s="64"/>
      <c r="AP440" s="64"/>
      <c r="AQ440" s="64"/>
      <c r="AR440" s="64"/>
      <c r="AS440" s="64"/>
      <c r="AT440" s="64"/>
      <c r="AU440" s="64"/>
      <c r="AV440" s="64"/>
      <c r="AW440" s="64"/>
      <c r="AX440" s="64"/>
      <c r="AY440" s="64"/>
      <c r="AZ440" s="64"/>
      <c r="BA440" s="64"/>
      <c r="BB440" s="64"/>
      <c r="BC440" s="64"/>
      <c r="BD440" s="64"/>
      <c r="BE440" s="64"/>
      <c r="BF440" s="64"/>
      <c r="BG440" s="64"/>
      <c r="BH440" s="64"/>
      <c r="BI440" s="64"/>
      <c r="BJ440" s="64"/>
      <c r="BK440" s="64"/>
      <c r="BL440" s="64"/>
      <c r="BM440" s="64"/>
      <c r="BN440" s="64"/>
      <c r="BO440" s="64"/>
      <c r="BP440" s="64"/>
      <c r="BQ440" s="64"/>
      <c r="BR440" s="64"/>
      <c r="BS440" s="64"/>
      <c r="BT440" s="64"/>
      <c r="BU440" s="64"/>
      <c r="BV440" s="64"/>
      <c r="BW440" s="64"/>
      <c r="BX440" s="64"/>
      <c r="BY440" s="64"/>
      <c r="BZ440" s="64"/>
      <c r="CA440" s="64"/>
      <c r="CB440" s="64"/>
      <c r="CC440" s="64"/>
      <c r="CD440" s="64"/>
      <c r="CE440" s="64"/>
      <c r="CF440" s="64"/>
      <c r="CG440" s="64"/>
      <c r="CH440" s="64"/>
      <c r="CI440" s="64"/>
      <c r="CJ440" s="64"/>
      <c r="CK440" s="64"/>
      <c r="CL440" s="64"/>
      <c r="CM440" s="64"/>
      <c r="CN440" s="64"/>
      <c r="CO440" s="64"/>
      <c r="CP440" s="64"/>
      <c r="CQ440" s="64"/>
      <c r="CR440" s="64"/>
      <c r="CS440" s="64"/>
      <c r="CT440" s="64"/>
      <c r="CU440" s="64"/>
      <c r="CV440" s="64"/>
      <c r="CW440" s="64"/>
      <c r="CX440" s="64"/>
      <c r="CY440" s="64"/>
      <c r="CZ440" s="64"/>
      <c r="DA440" s="64"/>
      <c r="DB440" s="64"/>
      <c r="DC440" s="64"/>
      <c r="DD440" s="64"/>
      <c r="DE440" s="64"/>
      <c r="DF440" s="64"/>
      <c r="DG440" s="64"/>
      <c r="DH440" s="64"/>
      <c r="DI440" s="64"/>
      <c r="DJ440" s="64"/>
      <c r="DK440" s="64"/>
      <c r="DL440" s="64"/>
      <c r="DM440" s="64"/>
      <c r="DN440" s="64"/>
      <c r="DO440" s="64"/>
      <c r="DP440" s="64"/>
      <c r="DQ440" s="64"/>
      <c r="DR440" s="64"/>
      <c r="DS440" s="64"/>
      <c r="DT440" s="64"/>
      <c r="DU440" s="64"/>
      <c r="DV440" s="64"/>
      <c r="DW440" s="64"/>
      <c r="DX440" s="64"/>
      <c r="DY440" s="64"/>
      <c r="DZ440" s="64"/>
      <c r="EA440" s="64"/>
      <c r="EB440" s="64"/>
      <c r="EC440" s="64"/>
      <c r="ED440" s="64"/>
      <c r="EE440" s="64"/>
      <c r="EF440" s="64"/>
      <c r="EG440" s="64"/>
      <c r="EH440" s="64"/>
      <c r="EI440" s="64"/>
      <c r="EJ440" s="64"/>
      <c r="EK440" s="64"/>
      <c r="EL440" s="64"/>
      <c r="EM440" s="64"/>
      <c r="EN440" s="64"/>
      <c r="EO440" s="64"/>
    </row>
    <row r="441" spans="1:146" s="123" customFormat="1" ht="31" hidden="1" x14ac:dyDescent="0.35">
      <c r="A441" s="70">
        <v>7</v>
      </c>
      <c r="B441" s="70" t="s">
        <v>31</v>
      </c>
      <c r="C441" s="70">
        <v>3</v>
      </c>
      <c r="D441" s="71" t="s">
        <v>84</v>
      </c>
      <c r="E441" s="71" t="s">
        <v>605</v>
      </c>
      <c r="F441" s="70" t="s">
        <v>70</v>
      </c>
      <c r="G441" s="72">
        <v>4</v>
      </c>
      <c r="H441" s="71" t="s">
        <v>164</v>
      </c>
      <c r="I441" s="61"/>
      <c r="J441" s="64"/>
      <c r="K441" s="64"/>
      <c r="L441" s="64"/>
      <c r="M441" s="64"/>
      <c r="N441" s="64"/>
      <c r="O441" s="64"/>
      <c r="P441" s="64"/>
      <c r="Q441" s="64"/>
      <c r="R441" s="64"/>
      <c r="S441" s="64"/>
      <c r="T441" s="64"/>
      <c r="U441" s="64"/>
      <c r="V441" s="64"/>
      <c r="W441" s="64"/>
      <c r="X441" s="64"/>
      <c r="Y441" s="64"/>
      <c r="Z441" s="64"/>
      <c r="AA441" s="64"/>
      <c r="AB441" s="64"/>
      <c r="AC441" s="64"/>
      <c r="AD441" s="64"/>
      <c r="AE441" s="64"/>
      <c r="AF441" s="64"/>
      <c r="AG441" s="64"/>
      <c r="AH441" s="64"/>
      <c r="AI441" s="64"/>
      <c r="AJ441" s="64"/>
      <c r="AK441" s="64"/>
      <c r="AL441" s="64"/>
      <c r="AM441" s="64"/>
      <c r="AN441" s="64"/>
      <c r="AO441" s="64"/>
      <c r="AP441" s="64"/>
      <c r="AQ441" s="64"/>
      <c r="AR441" s="64"/>
      <c r="AS441" s="64"/>
      <c r="AT441" s="64"/>
      <c r="AU441" s="64"/>
      <c r="AV441" s="64"/>
      <c r="AW441" s="64"/>
      <c r="AX441" s="64"/>
      <c r="AY441" s="64"/>
      <c r="AZ441" s="64"/>
      <c r="BA441" s="64"/>
      <c r="BB441" s="64"/>
      <c r="BC441" s="64"/>
      <c r="BD441" s="64"/>
      <c r="BE441" s="64"/>
      <c r="BF441" s="64"/>
      <c r="BG441" s="64"/>
      <c r="BH441" s="64"/>
      <c r="BI441" s="64"/>
      <c r="BJ441" s="64"/>
      <c r="BK441" s="64"/>
      <c r="BL441" s="64"/>
      <c r="BM441" s="64"/>
      <c r="BN441" s="64"/>
      <c r="BO441" s="64"/>
      <c r="BP441" s="64"/>
      <c r="BQ441" s="64"/>
      <c r="BR441" s="64"/>
      <c r="BS441" s="64"/>
      <c r="BT441" s="64"/>
      <c r="BU441" s="64"/>
      <c r="BV441" s="64"/>
      <c r="BW441" s="64"/>
      <c r="BX441" s="64"/>
      <c r="BY441" s="64"/>
      <c r="BZ441" s="64"/>
      <c r="CA441" s="64"/>
      <c r="CB441" s="64"/>
      <c r="CC441" s="64"/>
      <c r="CD441" s="64"/>
      <c r="CE441" s="64"/>
      <c r="CF441" s="64"/>
      <c r="CG441" s="64"/>
      <c r="CH441" s="64"/>
      <c r="CI441" s="64"/>
      <c r="CJ441" s="64"/>
      <c r="CK441" s="64"/>
      <c r="CL441" s="64"/>
      <c r="CM441" s="64"/>
      <c r="CN441" s="64"/>
      <c r="CO441" s="64"/>
      <c r="CP441" s="64"/>
      <c r="CQ441" s="64"/>
      <c r="CR441" s="64"/>
      <c r="CS441" s="64"/>
      <c r="CT441" s="64"/>
      <c r="CU441" s="64"/>
      <c r="CV441" s="64"/>
      <c r="CW441" s="64"/>
      <c r="CX441" s="64"/>
      <c r="CY441" s="64"/>
      <c r="CZ441" s="64"/>
      <c r="DA441" s="64"/>
      <c r="DB441" s="64"/>
      <c r="DC441" s="64"/>
      <c r="DD441" s="64"/>
      <c r="DE441" s="64"/>
      <c r="DF441" s="64"/>
      <c r="DG441" s="64"/>
      <c r="DH441" s="64"/>
      <c r="DI441" s="64"/>
      <c r="DJ441" s="64"/>
      <c r="DK441" s="64"/>
      <c r="DL441" s="64"/>
      <c r="DM441" s="64"/>
      <c r="DN441" s="64"/>
      <c r="DO441" s="64"/>
      <c r="DP441" s="64"/>
      <c r="DQ441" s="64"/>
      <c r="DR441" s="64"/>
      <c r="DS441" s="64"/>
      <c r="DT441" s="64"/>
      <c r="DU441" s="64"/>
      <c r="DV441" s="64"/>
      <c r="DW441" s="64"/>
      <c r="DX441" s="64"/>
      <c r="DY441" s="64"/>
      <c r="DZ441" s="64"/>
      <c r="EA441" s="64"/>
      <c r="EB441" s="64"/>
      <c r="EC441" s="64"/>
      <c r="ED441" s="64"/>
      <c r="EE441" s="64"/>
      <c r="EF441" s="64"/>
      <c r="EG441" s="64"/>
      <c r="EH441" s="64"/>
      <c r="EI441" s="64"/>
      <c r="EJ441" s="64"/>
      <c r="EK441" s="64"/>
      <c r="EL441" s="64"/>
      <c r="EM441" s="64"/>
      <c r="EN441" s="64"/>
      <c r="EO441" s="64"/>
    </row>
    <row r="442" spans="1:146" s="123" customFormat="1" ht="93" hidden="1" x14ac:dyDescent="0.35">
      <c r="A442" s="15">
        <v>1</v>
      </c>
      <c r="B442" s="15" t="s">
        <v>25</v>
      </c>
      <c r="C442" s="15">
        <v>1</v>
      </c>
      <c r="D442" s="18" t="s">
        <v>1</v>
      </c>
      <c r="E442" s="18" t="s">
        <v>69</v>
      </c>
      <c r="F442" s="19" t="s">
        <v>70</v>
      </c>
      <c r="G442" s="19">
        <v>7</v>
      </c>
      <c r="H442" s="18" t="s">
        <v>71</v>
      </c>
      <c r="I442" s="61"/>
      <c r="J442" s="64"/>
      <c r="K442" s="64"/>
      <c r="L442" s="64"/>
      <c r="M442" s="64"/>
      <c r="N442" s="64"/>
      <c r="O442" s="64"/>
      <c r="P442" s="64"/>
      <c r="Q442" s="64"/>
      <c r="R442" s="64"/>
      <c r="S442" s="64"/>
      <c r="T442" s="64"/>
      <c r="U442" s="64"/>
      <c r="V442" s="64"/>
      <c r="W442" s="64"/>
      <c r="X442" s="64"/>
      <c r="Y442" s="64"/>
      <c r="Z442" s="64"/>
      <c r="AA442" s="64"/>
      <c r="AB442" s="64"/>
      <c r="AC442" s="64"/>
      <c r="AD442" s="64"/>
      <c r="AE442" s="64"/>
      <c r="AF442" s="64"/>
      <c r="AG442" s="64"/>
      <c r="AH442" s="64"/>
      <c r="AI442" s="64"/>
      <c r="AJ442" s="64"/>
      <c r="AK442" s="64"/>
      <c r="AL442" s="64"/>
      <c r="AM442" s="64"/>
      <c r="AN442" s="64"/>
      <c r="AO442" s="64"/>
      <c r="AP442" s="64"/>
      <c r="AQ442" s="64"/>
      <c r="AR442" s="64"/>
      <c r="AS442" s="64"/>
      <c r="AT442" s="64"/>
      <c r="AU442" s="64"/>
      <c r="AV442" s="64"/>
      <c r="AW442" s="64"/>
      <c r="AX442" s="64"/>
      <c r="AY442" s="64"/>
      <c r="AZ442" s="64"/>
      <c r="BA442" s="64"/>
      <c r="BB442" s="64"/>
      <c r="BC442" s="64"/>
      <c r="BD442" s="64"/>
      <c r="BE442" s="64"/>
      <c r="BF442" s="64"/>
      <c r="BG442" s="64"/>
      <c r="BH442" s="64"/>
      <c r="BI442" s="64"/>
      <c r="BJ442" s="64"/>
      <c r="BK442" s="64"/>
      <c r="BL442" s="64"/>
      <c r="BM442" s="64"/>
      <c r="BN442" s="64"/>
      <c r="BO442" s="64"/>
      <c r="BP442" s="64"/>
      <c r="BQ442" s="64"/>
      <c r="BR442" s="64"/>
      <c r="BS442" s="64"/>
      <c r="BT442" s="64"/>
      <c r="BU442" s="64"/>
      <c r="BV442" s="64"/>
      <c r="BW442" s="64"/>
      <c r="BX442" s="64"/>
      <c r="BY442" s="64"/>
      <c r="BZ442" s="64"/>
      <c r="CA442" s="64"/>
      <c r="CB442" s="64"/>
      <c r="CC442" s="64"/>
      <c r="CD442" s="64"/>
      <c r="CE442" s="64"/>
      <c r="CF442" s="64"/>
      <c r="CG442" s="64"/>
      <c r="CH442" s="64"/>
      <c r="CI442" s="64"/>
      <c r="CJ442" s="64"/>
      <c r="CK442" s="64"/>
      <c r="CL442" s="64"/>
      <c r="CM442" s="64"/>
      <c r="CN442" s="64"/>
      <c r="CO442" s="64"/>
      <c r="CP442" s="64"/>
      <c r="CQ442" s="64"/>
      <c r="CR442" s="64"/>
      <c r="CS442" s="64"/>
      <c r="CT442" s="64"/>
      <c r="CU442" s="64"/>
      <c r="CV442" s="64"/>
      <c r="CW442" s="64"/>
      <c r="CX442" s="64"/>
      <c r="CY442" s="64"/>
      <c r="CZ442" s="64"/>
      <c r="DA442" s="64"/>
      <c r="DB442" s="64"/>
      <c r="DC442" s="64"/>
      <c r="DD442" s="64"/>
      <c r="DE442" s="64"/>
      <c r="DF442" s="64"/>
      <c r="DG442" s="64"/>
      <c r="DH442" s="64"/>
      <c r="DI442" s="64"/>
      <c r="DJ442" s="64"/>
      <c r="DK442" s="64"/>
      <c r="DL442" s="64"/>
      <c r="DM442" s="64"/>
      <c r="DN442" s="64"/>
      <c r="DO442" s="64"/>
      <c r="DP442" s="64"/>
      <c r="DQ442" s="64"/>
      <c r="DR442" s="64"/>
      <c r="DS442" s="64"/>
      <c r="DT442" s="64"/>
      <c r="DU442" s="64"/>
      <c r="DV442" s="64"/>
      <c r="DW442" s="64"/>
      <c r="DX442" s="64"/>
      <c r="DY442" s="64"/>
      <c r="DZ442" s="64"/>
      <c r="EA442" s="64"/>
      <c r="EB442" s="64"/>
      <c r="EC442" s="64"/>
      <c r="ED442" s="64"/>
      <c r="EE442" s="64"/>
      <c r="EF442" s="64"/>
      <c r="EG442" s="64"/>
      <c r="EH442" s="64"/>
      <c r="EI442" s="64"/>
      <c r="EJ442" s="64"/>
      <c r="EK442" s="64"/>
      <c r="EL442" s="64"/>
      <c r="EM442" s="64"/>
      <c r="EN442" s="64"/>
      <c r="EO442" s="64"/>
    </row>
    <row r="443" spans="1:146" s="123" customFormat="1" ht="108.5" hidden="1" x14ac:dyDescent="0.35">
      <c r="A443" s="34">
        <v>1</v>
      </c>
      <c r="B443" s="34" t="s">
        <v>25</v>
      </c>
      <c r="C443" s="34">
        <v>2</v>
      </c>
      <c r="D443" s="39" t="s">
        <v>1</v>
      </c>
      <c r="E443" s="37" t="s">
        <v>399</v>
      </c>
      <c r="F443" s="38" t="s">
        <v>70</v>
      </c>
      <c r="G443" s="38">
        <v>20</v>
      </c>
      <c r="H443" s="39" t="s">
        <v>400</v>
      </c>
      <c r="I443" s="61"/>
      <c r="J443" s="64"/>
      <c r="K443" s="64"/>
      <c r="L443" s="64"/>
      <c r="M443" s="64"/>
      <c r="N443" s="64"/>
      <c r="O443" s="64"/>
      <c r="P443" s="64"/>
      <c r="Q443" s="64"/>
      <c r="R443" s="64"/>
      <c r="S443" s="64"/>
      <c r="T443" s="64"/>
      <c r="U443" s="64"/>
      <c r="V443" s="64"/>
      <c r="W443" s="64"/>
      <c r="X443" s="64"/>
      <c r="Y443" s="64"/>
      <c r="Z443" s="64"/>
      <c r="AA443" s="64"/>
      <c r="AB443" s="64"/>
      <c r="AC443" s="64"/>
      <c r="AD443" s="64"/>
      <c r="AE443" s="64"/>
      <c r="AF443" s="64"/>
      <c r="AG443" s="64"/>
      <c r="AH443" s="64"/>
      <c r="AI443" s="64"/>
      <c r="AJ443" s="64"/>
      <c r="AK443" s="64"/>
      <c r="AL443" s="64"/>
      <c r="AM443" s="64"/>
      <c r="AN443" s="64"/>
      <c r="AO443" s="64"/>
      <c r="AP443" s="64"/>
      <c r="AQ443" s="64"/>
      <c r="AR443" s="64"/>
      <c r="AS443" s="64"/>
      <c r="AT443" s="64"/>
      <c r="AU443" s="64"/>
      <c r="AV443" s="64"/>
      <c r="AW443" s="64"/>
      <c r="AX443" s="64"/>
      <c r="AY443" s="64"/>
      <c r="AZ443" s="64"/>
      <c r="BA443" s="64"/>
      <c r="BB443" s="64"/>
      <c r="BC443" s="64"/>
      <c r="BD443" s="64"/>
      <c r="BE443" s="64"/>
      <c r="BF443" s="64"/>
      <c r="BG443" s="64"/>
      <c r="BH443" s="64"/>
      <c r="BI443" s="64"/>
      <c r="BJ443" s="64"/>
      <c r="BK443" s="64"/>
      <c r="BL443" s="64"/>
      <c r="BM443" s="64"/>
      <c r="BN443" s="64"/>
      <c r="BO443" s="64"/>
      <c r="BP443" s="64"/>
      <c r="BQ443" s="64"/>
      <c r="BR443" s="64"/>
      <c r="BS443" s="64"/>
      <c r="BT443" s="64"/>
      <c r="BU443" s="64"/>
      <c r="BV443" s="64"/>
      <c r="BW443" s="64"/>
      <c r="BX443" s="64"/>
      <c r="BY443" s="64"/>
      <c r="BZ443" s="64"/>
      <c r="CA443" s="64"/>
      <c r="CB443" s="64"/>
      <c r="CC443" s="64"/>
      <c r="CD443" s="64"/>
      <c r="CE443" s="64"/>
      <c r="CF443" s="64"/>
      <c r="CG443" s="64"/>
      <c r="CH443" s="64"/>
      <c r="CI443" s="64"/>
      <c r="CJ443" s="64"/>
      <c r="CK443" s="64"/>
      <c r="CL443" s="64"/>
      <c r="CM443" s="64"/>
      <c r="CN443" s="64"/>
      <c r="CO443" s="64"/>
      <c r="CP443" s="64"/>
      <c r="CQ443" s="64"/>
      <c r="CR443" s="64"/>
      <c r="CS443" s="64"/>
      <c r="CT443" s="64"/>
      <c r="CU443" s="64"/>
      <c r="CV443" s="64"/>
      <c r="CW443" s="64"/>
      <c r="CX443" s="64"/>
      <c r="CY443" s="64"/>
      <c r="CZ443" s="64"/>
      <c r="DA443" s="64"/>
      <c r="DB443" s="64"/>
      <c r="DC443" s="64"/>
      <c r="DD443" s="64"/>
      <c r="DE443" s="64"/>
      <c r="DF443" s="64"/>
      <c r="DG443" s="64"/>
      <c r="DH443" s="64"/>
      <c r="DI443" s="64"/>
      <c r="DJ443" s="64"/>
      <c r="DK443" s="64"/>
      <c r="DL443" s="64"/>
      <c r="DM443" s="64"/>
      <c r="DN443" s="64"/>
      <c r="DO443" s="64"/>
      <c r="DP443" s="64"/>
      <c r="DQ443" s="64"/>
      <c r="DR443" s="64"/>
      <c r="DS443" s="64"/>
      <c r="DT443" s="64"/>
      <c r="DU443" s="64"/>
      <c r="DV443" s="64"/>
      <c r="DW443" s="64"/>
      <c r="DX443" s="64"/>
      <c r="DY443" s="64"/>
      <c r="DZ443" s="64"/>
      <c r="EA443" s="64"/>
      <c r="EB443" s="64"/>
      <c r="EC443" s="64"/>
      <c r="ED443" s="64"/>
      <c r="EE443" s="64"/>
      <c r="EF443" s="64"/>
      <c r="EG443" s="64"/>
      <c r="EH443" s="64"/>
      <c r="EI443" s="64"/>
      <c r="EJ443" s="64"/>
      <c r="EK443" s="64"/>
      <c r="EL443" s="64"/>
      <c r="EM443" s="64"/>
      <c r="EN443" s="64"/>
      <c r="EO443" s="64"/>
    </row>
    <row r="444" spans="1:146" s="123" customFormat="1" ht="31" hidden="1" x14ac:dyDescent="0.35">
      <c r="A444" s="34">
        <v>1</v>
      </c>
      <c r="B444" s="34" t="s">
        <v>25</v>
      </c>
      <c r="C444" s="34">
        <v>2</v>
      </c>
      <c r="D444" s="39" t="s">
        <v>1</v>
      </c>
      <c r="E444" s="37" t="s">
        <v>401</v>
      </c>
      <c r="F444" s="38" t="s">
        <v>82</v>
      </c>
      <c r="G444" s="38">
        <v>131</v>
      </c>
      <c r="H444" s="39" t="s">
        <v>402</v>
      </c>
      <c r="I444" s="61"/>
      <c r="J444" s="64"/>
      <c r="K444" s="64"/>
      <c r="L444" s="64"/>
      <c r="M444" s="64"/>
      <c r="N444" s="64"/>
      <c r="O444" s="64"/>
      <c r="P444" s="64"/>
      <c r="Q444" s="64"/>
      <c r="R444" s="64"/>
      <c r="S444" s="64"/>
      <c r="T444" s="64"/>
      <c r="U444" s="64"/>
      <c r="V444" s="64"/>
      <c r="W444" s="64"/>
      <c r="X444" s="64"/>
      <c r="Y444" s="64"/>
      <c r="Z444" s="64"/>
      <c r="AA444" s="64"/>
      <c r="AB444" s="64"/>
      <c r="AC444" s="64"/>
      <c r="AD444" s="64"/>
      <c r="AE444" s="64"/>
      <c r="AF444" s="64"/>
      <c r="AG444" s="64"/>
      <c r="AH444" s="64"/>
      <c r="AI444" s="64"/>
      <c r="AJ444" s="64"/>
      <c r="AK444" s="64"/>
      <c r="AL444" s="64"/>
      <c r="AM444" s="64"/>
      <c r="AN444" s="64"/>
      <c r="AO444" s="64"/>
      <c r="AP444" s="64"/>
      <c r="AQ444" s="64"/>
      <c r="AR444" s="64"/>
      <c r="AS444" s="64"/>
      <c r="AT444" s="64"/>
      <c r="AU444" s="64"/>
      <c r="AV444" s="64"/>
      <c r="AW444" s="64"/>
      <c r="AX444" s="64"/>
      <c r="AY444" s="64"/>
      <c r="AZ444" s="64"/>
      <c r="BA444" s="64"/>
      <c r="BB444" s="64"/>
      <c r="BC444" s="64"/>
      <c r="BD444" s="64"/>
      <c r="BE444" s="64"/>
      <c r="BF444" s="64"/>
      <c r="BG444" s="64"/>
      <c r="BH444" s="64"/>
      <c r="BI444" s="64"/>
      <c r="BJ444" s="64"/>
      <c r="BK444" s="64"/>
      <c r="BL444" s="64"/>
      <c r="BM444" s="64"/>
      <c r="BN444" s="64"/>
      <c r="BO444" s="64"/>
      <c r="BP444" s="64"/>
      <c r="BQ444" s="64"/>
      <c r="BR444" s="64"/>
      <c r="BS444" s="64"/>
      <c r="BT444" s="64"/>
      <c r="BU444" s="64"/>
      <c r="BV444" s="64"/>
      <c r="BW444" s="64"/>
      <c r="BX444" s="64"/>
      <c r="BY444" s="64"/>
      <c r="BZ444" s="64"/>
      <c r="CA444" s="64"/>
      <c r="CB444" s="64"/>
      <c r="CC444" s="64"/>
      <c r="CD444" s="64"/>
      <c r="CE444" s="64"/>
      <c r="CF444" s="64"/>
      <c r="CG444" s="64"/>
      <c r="CH444" s="64"/>
      <c r="CI444" s="64"/>
      <c r="CJ444" s="64"/>
      <c r="CK444" s="64"/>
      <c r="CL444" s="64"/>
      <c r="CM444" s="64"/>
      <c r="CN444" s="64"/>
      <c r="CO444" s="64"/>
      <c r="CP444" s="64"/>
      <c r="CQ444" s="64"/>
      <c r="CR444" s="64"/>
      <c r="CS444" s="64"/>
      <c r="CT444" s="64"/>
      <c r="CU444" s="64"/>
      <c r="CV444" s="64"/>
      <c r="CW444" s="64"/>
      <c r="CX444" s="64"/>
      <c r="CY444" s="64"/>
      <c r="CZ444" s="64"/>
      <c r="DA444" s="64"/>
      <c r="DB444" s="64"/>
      <c r="DC444" s="64"/>
      <c r="DD444" s="64"/>
      <c r="DE444" s="64"/>
      <c r="DF444" s="64"/>
      <c r="DG444" s="64"/>
      <c r="DH444" s="64"/>
      <c r="DI444" s="64"/>
      <c r="DJ444" s="64"/>
      <c r="DK444" s="64"/>
      <c r="DL444" s="64"/>
      <c r="DM444" s="64"/>
      <c r="DN444" s="64"/>
      <c r="DO444" s="64"/>
      <c r="DP444" s="64"/>
      <c r="DQ444" s="64"/>
      <c r="DR444" s="64"/>
      <c r="DS444" s="64"/>
      <c r="DT444" s="64"/>
      <c r="DU444" s="64"/>
      <c r="DV444" s="64"/>
      <c r="DW444" s="64"/>
      <c r="DX444" s="64"/>
      <c r="DY444" s="64"/>
      <c r="DZ444" s="64"/>
      <c r="EA444" s="64"/>
      <c r="EB444" s="64"/>
      <c r="EC444" s="64"/>
      <c r="ED444" s="64"/>
      <c r="EE444" s="64"/>
      <c r="EF444" s="64"/>
      <c r="EG444" s="64"/>
      <c r="EH444" s="64"/>
      <c r="EI444" s="64"/>
      <c r="EJ444" s="64"/>
      <c r="EK444" s="64"/>
      <c r="EL444" s="64"/>
      <c r="EM444" s="64"/>
      <c r="EN444" s="64"/>
      <c r="EO444" s="64"/>
    </row>
    <row r="445" spans="1:146" s="123" customFormat="1" ht="46.5" hidden="1" x14ac:dyDescent="0.35">
      <c r="A445" s="34">
        <v>1</v>
      </c>
      <c r="B445" s="34" t="s">
        <v>25</v>
      </c>
      <c r="C445" s="34">
        <v>2</v>
      </c>
      <c r="D445" s="39" t="s">
        <v>403</v>
      </c>
      <c r="E445" s="37" t="s">
        <v>404</v>
      </c>
      <c r="F445" s="38" t="s">
        <v>70</v>
      </c>
      <c r="G445" s="38">
        <v>4</v>
      </c>
      <c r="H445" s="39" t="s">
        <v>405</v>
      </c>
      <c r="I445" s="61"/>
      <c r="J445" s="64"/>
      <c r="K445" s="64"/>
      <c r="L445" s="64"/>
      <c r="M445" s="64"/>
      <c r="N445" s="64"/>
      <c r="O445" s="64"/>
      <c r="P445" s="64"/>
      <c r="Q445" s="64"/>
      <c r="R445" s="64"/>
      <c r="S445" s="64"/>
      <c r="T445" s="64"/>
      <c r="U445" s="64"/>
      <c r="V445" s="64"/>
      <c r="W445" s="64"/>
      <c r="X445" s="64"/>
      <c r="Y445" s="64"/>
      <c r="Z445" s="64"/>
      <c r="AA445" s="64"/>
      <c r="AB445" s="64"/>
      <c r="AC445" s="64"/>
      <c r="AD445" s="64"/>
      <c r="AE445" s="64"/>
      <c r="AF445" s="64"/>
      <c r="AG445" s="64"/>
      <c r="AH445" s="64"/>
      <c r="AI445" s="64"/>
      <c r="AJ445" s="64"/>
      <c r="AK445" s="64"/>
      <c r="AL445" s="64"/>
      <c r="AM445" s="64"/>
      <c r="AN445" s="64"/>
      <c r="AO445" s="64"/>
      <c r="AP445" s="64"/>
      <c r="AQ445" s="64"/>
      <c r="AR445" s="64"/>
      <c r="AS445" s="64"/>
      <c r="AT445" s="64"/>
      <c r="AU445" s="64"/>
      <c r="AV445" s="64"/>
      <c r="AW445" s="64"/>
      <c r="AX445" s="64"/>
      <c r="AY445" s="64"/>
      <c r="AZ445" s="64"/>
      <c r="BA445" s="64"/>
      <c r="BB445" s="64"/>
      <c r="BC445" s="64"/>
      <c r="BD445" s="64"/>
      <c r="BE445" s="64"/>
      <c r="BF445" s="64"/>
      <c r="BG445" s="64"/>
      <c r="BH445" s="64"/>
      <c r="BI445" s="64"/>
      <c r="BJ445" s="64"/>
      <c r="BK445" s="64"/>
      <c r="BL445" s="64"/>
      <c r="BM445" s="64"/>
      <c r="BN445" s="64"/>
      <c r="BO445" s="64"/>
      <c r="BP445" s="64"/>
      <c r="BQ445" s="64"/>
      <c r="BR445" s="64"/>
      <c r="BS445" s="64"/>
      <c r="BT445" s="64"/>
      <c r="BU445" s="64"/>
      <c r="BV445" s="64"/>
      <c r="BW445" s="64"/>
      <c r="BX445" s="64"/>
      <c r="BY445" s="64"/>
      <c r="BZ445" s="64"/>
      <c r="CA445" s="64"/>
      <c r="CB445" s="64"/>
      <c r="CC445" s="64"/>
      <c r="CD445" s="64"/>
      <c r="CE445" s="64"/>
      <c r="CF445" s="64"/>
      <c r="CG445" s="64"/>
      <c r="CH445" s="64"/>
      <c r="CI445" s="64"/>
      <c r="CJ445" s="64"/>
      <c r="CK445" s="64"/>
      <c r="CL445" s="64"/>
      <c r="CM445" s="64"/>
      <c r="CN445" s="64"/>
      <c r="CO445" s="64"/>
      <c r="CP445" s="64"/>
      <c r="CQ445" s="64"/>
      <c r="CR445" s="64"/>
      <c r="CS445" s="64"/>
      <c r="CT445" s="64"/>
      <c r="CU445" s="64"/>
      <c r="CV445" s="64"/>
      <c r="CW445" s="64"/>
      <c r="CX445" s="64"/>
      <c r="CY445" s="64"/>
      <c r="CZ445" s="64"/>
      <c r="DA445" s="64"/>
      <c r="DB445" s="64"/>
      <c r="DC445" s="64"/>
      <c r="DD445" s="64"/>
      <c r="DE445" s="64"/>
      <c r="DF445" s="64"/>
      <c r="DG445" s="64"/>
      <c r="DH445" s="64"/>
      <c r="DI445" s="64"/>
      <c r="DJ445" s="64"/>
      <c r="DK445" s="64"/>
      <c r="DL445" s="64"/>
      <c r="DM445" s="64"/>
      <c r="DN445" s="64"/>
      <c r="DO445" s="64"/>
      <c r="DP445" s="64"/>
      <c r="DQ445" s="64"/>
      <c r="DR445" s="64"/>
      <c r="DS445" s="64"/>
      <c r="DT445" s="64"/>
      <c r="DU445" s="64"/>
      <c r="DV445" s="64"/>
      <c r="DW445" s="64"/>
      <c r="DX445" s="64"/>
      <c r="DY445" s="64"/>
      <c r="DZ445" s="64"/>
      <c r="EA445" s="64"/>
      <c r="EB445" s="64"/>
      <c r="EC445" s="64"/>
      <c r="ED445" s="64"/>
      <c r="EE445" s="64"/>
      <c r="EF445" s="64"/>
      <c r="EG445" s="64"/>
      <c r="EH445" s="64"/>
      <c r="EI445" s="64"/>
      <c r="EJ445" s="64"/>
      <c r="EK445" s="64"/>
      <c r="EL445" s="64"/>
      <c r="EM445" s="64"/>
      <c r="EN445" s="64"/>
      <c r="EO445" s="64"/>
    </row>
    <row r="446" spans="1:146" s="123" customFormat="1" ht="31" hidden="1" x14ac:dyDescent="0.35">
      <c r="A446" s="70">
        <v>1</v>
      </c>
      <c r="B446" s="70" t="s">
        <v>25</v>
      </c>
      <c r="C446" s="70">
        <v>3</v>
      </c>
      <c r="D446" s="122" t="s">
        <v>0</v>
      </c>
      <c r="E446" s="73" t="s">
        <v>747</v>
      </c>
      <c r="F446" s="74" t="s">
        <v>82</v>
      </c>
      <c r="G446" s="128">
        <v>16</v>
      </c>
      <c r="H446" s="122" t="s">
        <v>748</v>
      </c>
      <c r="I446" s="61"/>
      <c r="J446" s="64"/>
      <c r="K446" s="64"/>
      <c r="L446" s="64"/>
      <c r="M446" s="64"/>
      <c r="N446" s="64"/>
      <c r="O446" s="64"/>
      <c r="P446" s="64"/>
      <c r="Q446" s="64"/>
      <c r="R446" s="64"/>
      <c r="S446" s="64"/>
      <c r="T446" s="64"/>
      <c r="U446" s="64"/>
      <c r="V446" s="64"/>
      <c r="W446" s="64"/>
      <c r="X446" s="64"/>
      <c r="Y446" s="64"/>
      <c r="Z446" s="64"/>
      <c r="AA446" s="64"/>
      <c r="AB446" s="64"/>
      <c r="AC446" s="64"/>
      <c r="AD446" s="64"/>
      <c r="AE446" s="64"/>
      <c r="AF446" s="64"/>
      <c r="AG446" s="64"/>
      <c r="AH446" s="64"/>
      <c r="AI446" s="64"/>
      <c r="AJ446" s="64"/>
      <c r="AK446" s="64"/>
      <c r="AL446" s="64"/>
      <c r="AM446" s="64"/>
      <c r="AN446" s="64"/>
      <c r="AO446" s="64"/>
      <c r="AP446" s="64"/>
      <c r="AQ446" s="64"/>
      <c r="AR446" s="64"/>
      <c r="AS446" s="64"/>
      <c r="AT446" s="64"/>
      <c r="AU446" s="64"/>
      <c r="AV446" s="64"/>
      <c r="AW446" s="64"/>
      <c r="AX446" s="64"/>
      <c r="AY446" s="64"/>
      <c r="AZ446" s="64"/>
      <c r="BA446" s="64"/>
      <c r="BB446" s="64"/>
      <c r="BC446" s="64"/>
      <c r="BD446" s="64"/>
      <c r="BE446" s="64"/>
      <c r="BF446" s="64"/>
      <c r="BG446" s="64"/>
      <c r="BH446" s="64"/>
      <c r="BI446" s="64"/>
      <c r="BJ446" s="64"/>
      <c r="BK446" s="64"/>
      <c r="BL446" s="64"/>
      <c r="BM446" s="64"/>
      <c r="BN446" s="64"/>
      <c r="BO446" s="64"/>
      <c r="BP446" s="64"/>
      <c r="BQ446" s="64"/>
      <c r="BR446" s="64"/>
      <c r="BS446" s="64"/>
      <c r="BT446" s="64"/>
      <c r="BU446" s="64"/>
      <c r="BV446" s="64"/>
      <c r="BW446" s="64"/>
      <c r="BX446" s="64"/>
      <c r="BY446" s="64"/>
      <c r="BZ446" s="64"/>
      <c r="CA446" s="64"/>
      <c r="CB446" s="64"/>
      <c r="CC446" s="64"/>
      <c r="CD446" s="64"/>
      <c r="CE446" s="64"/>
      <c r="CF446" s="64"/>
      <c r="CG446" s="64"/>
      <c r="CH446" s="64"/>
      <c r="CI446" s="64"/>
      <c r="CJ446" s="64"/>
      <c r="CK446" s="64"/>
      <c r="CL446" s="64"/>
      <c r="CM446" s="64"/>
      <c r="CN446" s="64"/>
      <c r="CO446" s="64"/>
      <c r="CP446" s="64"/>
      <c r="CQ446" s="64"/>
      <c r="CR446" s="64"/>
      <c r="CS446" s="64"/>
      <c r="CT446" s="64"/>
      <c r="CU446" s="64"/>
      <c r="CV446" s="64"/>
      <c r="CW446" s="64"/>
      <c r="CX446" s="64"/>
      <c r="CY446" s="64"/>
      <c r="CZ446" s="64"/>
      <c r="DA446" s="64"/>
      <c r="DB446" s="64"/>
      <c r="DC446" s="64"/>
      <c r="DD446" s="64"/>
      <c r="DE446" s="64"/>
      <c r="DF446" s="64"/>
      <c r="DG446" s="64"/>
      <c r="DH446" s="64"/>
      <c r="DI446" s="64"/>
      <c r="DJ446" s="64"/>
      <c r="DK446" s="64"/>
      <c r="DL446" s="64"/>
      <c r="DM446" s="64"/>
      <c r="DN446" s="64"/>
      <c r="DO446" s="64"/>
      <c r="DP446" s="64"/>
      <c r="DQ446" s="64"/>
      <c r="DR446" s="64"/>
      <c r="DS446" s="64"/>
      <c r="DT446" s="64"/>
      <c r="DU446" s="64"/>
      <c r="DV446" s="64"/>
      <c r="DW446" s="64"/>
      <c r="DX446" s="64"/>
      <c r="DY446" s="64"/>
      <c r="DZ446" s="64"/>
      <c r="EA446" s="64"/>
      <c r="EB446" s="64"/>
      <c r="EC446" s="64"/>
      <c r="ED446" s="64"/>
      <c r="EE446" s="64"/>
      <c r="EF446" s="64"/>
      <c r="EG446" s="64"/>
      <c r="EH446" s="64"/>
      <c r="EI446" s="64"/>
      <c r="EJ446" s="64"/>
      <c r="EK446" s="64"/>
      <c r="EL446" s="64"/>
      <c r="EM446" s="64"/>
      <c r="EN446" s="64"/>
      <c r="EO446" s="64"/>
    </row>
    <row r="447" spans="1:146" s="64" customFormat="1" ht="108.5" hidden="1" x14ac:dyDescent="0.35">
      <c r="A447" s="70">
        <v>1</v>
      </c>
      <c r="B447" s="70" t="s">
        <v>25</v>
      </c>
      <c r="C447" s="70">
        <v>3</v>
      </c>
      <c r="D447" s="122" t="s">
        <v>1</v>
      </c>
      <c r="E447" s="73" t="s">
        <v>744</v>
      </c>
      <c r="F447" s="74" t="s">
        <v>70</v>
      </c>
      <c r="G447" s="128">
        <v>5</v>
      </c>
      <c r="H447" s="122" t="s">
        <v>400</v>
      </c>
      <c r="I447" s="61"/>
      <c r="EP447" s="123"/>
    </row>
    <row r="448" spans="1:146" s="64" customFormat="1" ht="31" hidden="1" x14ac:dyDescent="0.35">
      <c r="A448" s="70">
        <v>1</v>
      </c>
      <c r="B448" s="70" t="s">
        <v>25</v>
      </c>
      <c r="C448" s="70">
        <v>3</v>
      </c>
      <c r="D448" s="122" t="s">
        <v>1</v>
      </c>
      <c r="E448" s="73" t="s">
        <v>745</v>
      </c>
      <c r="F448" s="74" t="s">
        <v>82</v>
      </c>
      <c r="G448" s="128">
        <v>93</v>
      </c>
      <c r="H448" s="122" t="s">
        <v>402</v>
      </c>
      <c r="I448" s="61"/>
      <c r="EP448" s="123"/>
    </row>
    <row r="449" spans="1:146" s="64" customFormat="1" ht="46.5" hidden="1" x14ac:dyDescent="0.35">
      <c r="A449" s="70">
        <v>1</v>
      </c>
      <c r="B449" s="70" t="s">
        <v>25</v>
      </c>
      <c r="C449" s="70">
        <v>3</v>
      </c>
      <c r="D449" s="122" t="s">
        <v>403</v>
      </c>
      <c r="E449" s="73" t="s">
        <v>746</v>
      </c>
      <c r="F449" s="74" t="s">
        <v>70</v>
      </c>
      <c r="G449" s="128">
        <v>27</v>
      </c>
      <c r="H449" s="122" t="s">
        <v>405</v>
      </c>
      <c r="I449" s="61"/>
      <c r="EP449" s="123"/>
    </row>
    <row r="450" spans="1:146" s="64" customFormat="1" ht="31" hidden="1" x14ac:dyDescent="0.35">
      <c r="A450" s="15">
        <v>11</v>
      </c>
      <c r="B450" s="15" t="s">
        <v>35</v>
      </c>
      <c r="C450" s="15">
        <v>1</v>
      </c>
      <c r="D450" s="21" t="s">
        <v>146</v>
      </c>
      <c r="E450" s="21" t="s">
        <v>207</v>
      </c>
      <c r="F450" s="15" t="s">
        <v>82</v>
      </c>
      <c r="G450" s="22">
        <v>1</v>
      </c>
      <c r="H450" s="21" t="s">
        <v>208</v>
      </c>
      <c r="I450" s="61"/>
      <c r="EP450" s="123"/>
    </row>
    <row r="451" spans="1:146" s="64" customFormat="1" ht="31" hidden="1" x14ac:dyDescent="0.35">
      <c r="A451" s="15">
        <v>11</v>
      </c>
      <c r="B451" s="15" t="s">
        <v>35</v>
      </c>
      <c r="C451" s="15">
        <v>1</v>
      </c>
      <c r="D451" s="21" t="s">
        <v>1</v>
      </c>
      <c r="E451" s="21" t="s">
        <v>203</v>
      </c>
      <c r="F451" s="15" t="s">
        <v>82</v>
      </c>
      <c r="G451" s="22">
        <v>462</v>
      </c>
      <c r="H451" s="21" t="s">
        <v>204</v>
      </c>
      <c r="I451" s="61"/>
      <c r="EP451" s="123"/>
    </row>
    <row r="452" spans="1:146" s="64" customFormat="1" hidden="1" x14ac:dyDescent="0.35">
      <c r="A452" s="15">
        <v>11</v>
      </c>
      <c r="B452" s="15" t="s">
        <v>35</v>
      </c>
      <c r="C452" s="15">
        <v>1</v>
      </c>
      <c r="D452" s="21" t="s">
        <v>1</v>
      </c>
      <c r="E452" s="21" t="s">
        <v>205</v>
      </c>
      <c r="F452" s="15" t="s">
        <v>82</v>
      </c>
      <c r="G452" s="22">
        <v>1</v>
      </c>
      <c r="H452" s="21" t="s">
        <v>206</v>
      </c>
      <c r="I452" s="61"/>
      <c r="EP452" s="123"/>
    </row>
    <row r="453" spans="1:146" s="64" customFormat="1" hidden="1" x14ac:dyDescent="0.35">
      <c r="A453" s="15">
        <v>11</v>
      </c>
      <c r="B453" s="15" t="s">
        <v>35</v>
      </c>
      <c r="C453" s="15">
        <v>1</v>
      </c>
      <c r="D453" s="21" t="s">
        <v>84</v>
      </c>
      <c r="E453" s="21" t="s">
        <v>199</v>
      </c>
      <c r="F453" s="15" t="s">
        <v>70</v>
      </c>
      <c r="G453" s="22">
        <v>2.5</v>
      </c>
      <c r="H453" s="21" t="s">
        <v>200</v>
      </c>
      <c r="I453" s="61"/>
      <c r="EP453" s="123"/>
    </row>
    <row r="454" spans="1:146" s="64" customFormat="1" ht="31" hidden="1" x14ac:dyDescent="0.35">
      <c r="A454" s="15">
        <v>11</v>
      </c>
      <c r="B454" s="15" t="s">
        <v>35</v>
      </c>
      <c r="C454" s="15">
        <v>1</v>
      </c>
      <c r="D454" s="21" t="s">
        <v>84</v>
      </c>
      <c r="E454" s="21" t="s">
        <v>201</v>
      </c>
      <c r="F454" s="15" t="s">
        <v>70</v>
      </c>
      <c r="G454" s="22">
        <v>6</v>
      </c>
      <c r="H454" s="21" t="s">
        <v>202</v>
      </c>
      <c r="I454" s="61"/>
      <c r="EP454" s="123"/>
    </row>
    <row r="455" spans="1:146" s="64" customFormat="1" ht="31" hidden="1" x14ac:dyDescent="0.35">
      <c r="A455" s="34">
        <v>11</v>
      </c>
      <c r="B455" s="34" t="s">
        <v>35</v>
      </c>
      <c r="C455" s="34">
        <v>2</v>
      </c>
      <c r="D455" s="40" t="s">
        <v>146</v>
      </c>
      <c r="E455" s="40" t="s">
        <v>478</v>
      </c>
      <c r="F455" s="34" t="s">
        <v>82</v>
      </c>
      <c r="G455" s="44">
        <v>1</v>
      </c>
      <c r="H455" s="40" t="s">
        <v>208</v>
      </c>
      <c r="I455" s="61"/>
      <c r="EP455" s="123"/>
    </row>
    <row r="456" spans="1:146" s="64" customFormat="1" hidden="1" x14ac:dyDescent="0.35">
      <c r="A456" s="34">
        <v>11</v>
      </c>
      <c r="B456" s="34" t="s">
        <v>35</v>
      </c>
      <c r="C456" s="34">
        <v>2</v>
      </c>
      <c r="D456" s="40" t="s">
        <v>1</v>
      </c>
      <c r="E456" s="40" t="s">
        <v>205</v>
      </c>
      <c r="F456" s="34" t="s">
        <v>82</v>
      </c>
      <c r="G456" s="44">
        <v>1</v>
      </c>
      <c r="H456" s="40" t="s">
        <v>206</v>
      </c>
      <c r="I456" s="61"/>
      <c r="EP456" s="123"/>
    </row>
    <row r="457" spans="1:146" s="64" customFormat="1" hidden="1" x14ac:dyDescent="0.35">
      <c r="A457" s="34">
        <v>11</v>
      </c>
      <c r="B457" s="34" t="s">
        <v>35</v>
      </c>
      <c r="C457" s="34">
        <v>2</v>
      </c>
      <c r="D457" s="40" t="s">
        <v>403</v>
      </c>
      <c r="E457" s="40" t="s">
        <v>479</v>
      </c>
      <c r="F457" s="34" t="s">
        <v>70</v>
      </c>
      <c r="G457" s="44">
        <v>2.5</v>
      </c>
      <c r="H457" s="40" t="s">
        <v>480</v>
      </c>
      <c r="I457" s="61"/>
      <c r="EP457" s="123"/>
    </row>
    <row r="458" spans="1:146" s="64" customFormat="1" hidden="1" x14ac:dyDescent="0.35">
      <c r="A458" s="34">
        <v>11</v>
      </c>
      <c r="B458" s="34" t="s">
        <v>35</v>
      </c>
      <c r="C458" s="34">
        <v>2</v>
      </c>
      <c r="D458" s="40" t="s">
        <v>403</v>
      </c>
      <c r="E458" s="40" t="s">
        <v>697</v>
      </c>
      <c r="F458" s="34" t="s">
        <v>70</v>
      </c>
      <c r="G458" s="44">
        <v>3</v>
      </c>
      <c r="H458" s="40" t="s">
        <v>481</v>
      </c>
      <c r="I458" s="61"/>
      <c r="EP458" s="123"/>
    </row>
    <row r="459" spans="1:146" s="64" customFormat="1" hidden="1" x14ac:dyDescent="0.35">
      <c r="A459" s="70">
        <v>11</v>
      </c>
      <c r="B459" s="70" t="s">
        <v>35</v>
      </c>
      <c r="C459" s="70">
        <v>3</v>
      </c>
      <c r="D459" s="71" t="s">
        <v>141</v>
      </c>
      <c r="E459" s="71" t="s">
        <v>836</v>
      </c>
      <c r="F459" s="70" t="s">
        <v>70</v>
      </c>
      <c r="G459" s="72">
        <v>135</v>
      </c>
      <c r="H459" s="71" t="s">
        <v>837</v>
      </c>
      <c r="I459" s="61"/>
      <c r="EP459" s="123"/>
    </row>
    <row r="460" spans="1:146" s="64" customFormat="1" ht="177" hidden="1" customHeight="1" x14ac:dyDescent="0.35">
      <c r="A460" s="70">
        <v>11</v>
      </c>
      <c r="B460" s="70" t="s">
        <v>35</v>
      </c>
      <c r="C460" s="70">
        <v>3</v>
      </c>
      <c r="D460" s="71" t="s">
        <v>146</v>
      </c>
      <c r="E460" s="71" t="s">
        <v>1152</v>
      </c>
      <c r="F460" s="70" t="s">
        <v>82</v>
      </c>
      <c r="G460" s="72">
        <v>2</v>
      </c>
      <c r="H460" s="71" t="s">
        <v>208</v>
      </c>
      <c r="I460" s="61"/>
      <c r="EP460" s="123"/>
    </row>
    <row r="461" spans="1:146" s="64" customFormat="1" hidden="1" x14ac:dyDescent="0.35">
      <c r="A461" s="70">
        <v>11</v>
      </c>
      <c r="B461" s="70" t="s">
        <v>35</v>
      </c>
      <c r="C461" s="70">
        <v>3</v>
      </c>
      <c r="D461" s="71" t="s">
        <v>1</v>
      </c>
      <c r="E461" s="71" t="s">
        <v>830</v>
      </c>
      <c r="F461" s="70" t="s">
        <v>82</v>
      </c>
      <c r="G461" s="72">
        <v>265</v>
      </c>
      <c r="H461" s="71" t="s">
        <v>831</v>
      </c>
      <c r="I461" s="61"/>
      <c r="EP461" s="123"/>
    </row>
    <row r="462" spans="1:146" s="64" customFormat="1" hidden="1" x14ac:dyDescent="0.35">
      <c r="A462" s="70">
        <v>11</v>
      </c>
      <c r="B462" s="70" t="s">
        <v>35</v>
      </c>
      <c r="C462" s="70">
        <v>3</v>
      </c>
      <c r="D462" s="71" t="s">
        <v>403</v>
      </c>
      <c r="E462" s="71" t="s">
        <v>832</v>
      </c>
      <c r="F462" s="70" t="s">
        <v>70</v>
      </c>
      <c r="G462" s="72">
        <v>2.5</v>
      </c>
      <c r="H462" s="71" t="s">
        <v>480</v>
      </c>
      <c r="I462" s="61"/>
      <c r="EP462" s="123"/>
    </row>
    <row r="463" spans="1:146" s="64" customFormat="1" hidden="1" x14ac:dyDescent="0.35">
      <c r="A463" s="70">
        <v>11</v>
      </c>
      <c r="B463" s="70" t="s">
        <v>35</v>
      </c>
      <c r="C463" s="70">
        <v>3</v>
      </c>
      <c r="D463" s="71" t="s">
        <v>403</v>
      </c>
      <c r="E463" s="71" t="s">
        <v>697</v>
      </c>
      <c r="F463" s="70" t="s">
        <v>70</v>
      </c>
      <c r="G463" s="72">
        <v>3</v>
      </c>
      <c r="H463" s="71" t="s">
        <v>833</v>
      </c>
      <c r="I463" s="61"/>
      <c r="EP463" s="123"/>
    </row>
    <row r="464" spans="1:146" s="64" customFormat="1" hidden="1" x14ac:dyDescent="0.35">
      <c r="A464" s="70">
        <v>11</v>
      </c>
      <c r="B464" s="70" t="s">
        <v>35</v>
      </c>
      <c r="C464" s="70">
        <v>3</v>
      </c>
      <c r="D464" s="71" t="s">
        <v>403</v>
      </c>
      <c r="E464" s="71" t="s">
        <v>834</v>
      </c>
      <c r="F464" s="70" t="s">
        <v>70</v>
      </c>
      <c r="G464" s="72">
        <v>63</v>
      </c>
      <c r="H464" s="71" t="s">
        <v>835</v>
      </c>
      <c r="I464" s="61"/>
      <c r="EP464" s="123"/>
    </row>
    <row r="465" spans="1:146" s="64" customFormat="1" hidden="1" x14ac:dyDescent="0.35">
      <c r="A465" s="15">
        <v>15</v>
      </c>
      <c r="B465" s="15" t="s">
        <v>39</v>
      </c>
      <c r="C465" s="15">
        <v>1</v>
      </c>
      <c r="D465" s="21" t="s">
        <v>1</v>
      </c>
      <c r="E465" s="21" t="s">
        <v>246</v>
      </c>
      <c r="F465" s="15" t="s">
        <v>70</v>
      </c>
      <c r="G465" s="22">
        <v>44</v>
      </c>
      <c r="H465" s="21" t="s">
        <v>107</v>
      </c>
      <c r="I465" s="61"/>
      <c r="EP465" s="123"/>
    </row>
    <row r="466" spans="1:146" s="64" customFormat="1" ht="31" hidden="1" x14ac:dyDescent="0.35">
      <c r="A466" s="15">
        <v>15</v>
      </c>
      <c r="B466" s="15" t="s">
        <v>39</v>
      </c>
      <c r="C466" s="15">
        <v>1</v>
      </c>
      <c r="D466" s="21" t="s">
        <v>84</v>
      </c>
      <c r="E466" s="21" t="s">
        <v>242</v>
      </c>
      <c r="F466" s="15" t="s">
        <v>70</v>
      </c>
      <c r="G466" s="22">
        <v>14</v>
      </c>
      <c r="H466" s="21" t="s">
        <v>243</v>
      </c>
      <c r="I466" s="61"/>
      <c r="EP466" s="123"/>
    </row>
    <row r="467" spans="1:146" s="64" customFormat="1" ht="46.5" hidden="1" x14ac:dyDescent="0.35">
      <c r="A467" s="15">
        <v>15</v>
      </c>
      <c r="B467" s="15" t="s">
        <v>39</v>
      </c>
      <c r="C467" s="15">
        <v>1</v>
      </c>
      <c r="D467" s="21" t="s">
        <v>84</v>
      </c>
      <c r="E467" s="21" t="s">
        <v>244</v>
      </c>
      <c r="F467" s="15" t="s">
        <v>70</v>
      </c>
      <c r="G467" s="22">
        <v>105</v>
      </c>
      <c r="H467" s="21" t="s">
        <v>245</v>
      </c>
      <c r="I467" s="61"/>
      <c r="EP467" s="123"/>
    </row>
    <row r="468" spans="1:146" s="64" customFormat="1" ht="31" hidden="1" x14ac:dyDescent="0.35">
      <c r="A468" s="34">
        <v>15</v>
      </c>
      <c r="B468" s="34" t="s">
        <v>39</v>
      </c>
      <c r="C468" s="34">
        <v>2</v>
      </c>
      <c r="D468" s="40" t="s">
        <v>141</v>
      </c>
      <c r="E468" s="40" t="s">
        <v>495</v>
      </c>
      <c r="F468" s="34" t="s">
        <v>82</v>
      </c>
      <c r="G468" s="44">
        <v>128</v>
      </c>
      <c r="H468" s="40" t="s">
        <v>623</v>
      </c>
      <c r="I468" s="61"/>
      <c r="EP468" s="123"/>
    </row>
    <row r="469" spans="1:146" s="64" customFormat="1" hidden="1" x14ac:dyDescent="0.35">
      <c r="A469" s="34">
        <v>15</v>
      </c>
      <c r="B469" s="34" t="s">
        <v>39</v>
      </c>
      <c r="C469" s="34">
        <v>2</v>
      </c>
      <c r="D469" s="40" t="s">
        <v>1</v>
      </c>
      <c r="E469" s="40" t="s">
        <v>246</v>
      </c>
      <c r="F469" s="34" t="s">
        <v>70</v>
      </c>
      <c r="G469" s="44">
        <v>44</v>
      </c>
      <c r="H469" s="40" t="s">
        <v>494</v>
      </c>
      <c r="I469" s="61"/>
      <c r="EP469" s="123"/>
    </row>
    <row r="470" spans="1:146" s="64" customFormat="1" ht="46.5" hidden="1" x14ac:dyDescent="0.35">
      <c r="A470" s="34">
        <v>15</v>
      </c>
      <c r="B470" s="34" t="s">
        <v>39</v>
      </c>
      <c r="C470" s="34">
        <v>2</v>
      </c>
      <c r="D470" s="40" t="s">
        <v>403</v>
      </c>
      <c r="E470" s="40" t="s">
        <v>496</v>
      </c>
      <c r="F470" s="34" t="s">
        <v>70</v>
      </c>
      <c r="G470" s="44">
        <v>177</v>
      </c>
      <c r="H470" s="40" t="s">
        <v>497</v>
      </c>
      <c r="I470" s="61"/>
      <c r="EP470" s="123"/>
    </row>
    <row r="471" spans="1:146" s="64" customFormat="1" ht="62" hidden="1" x14ac:dyDescent="0.35">
      <c r="A471" s="34">
        <v>15</v>
      </c>
      <c r="B471" s="34" t="s">
        <v>39</v>
      </c>
      <c r="C471" s="34">
        <v>2</v>
      </c>
      <c r="D471" s="40" t="s">
        <v>403</v>
      </c>
      <c r="E471" s="40" t="s">
        <v>498</v>
      </c>
      <c r="F471" s="34" t="s">
        <v>70</v>
      </c>
      <c r="G471" s="44">
        <v>10</v>
      </c>
      <c r="H471" s="40" t="s">
        <v>499</v>
      </c>
      <c r="I471" s="61"/>
      <c r="EP471" s="123"/>
    </row>
    <row r="472" spans="1:146" s="64" customFormat="1" hidden="1" x14ac:dyDescent="0.35">
      <c r="A472" s="70">
        <v>15</v>
      </c>
      <c r="B472" s="70" t="s">
        <v>39</v>
      </c>
      <c r="C472" s="70">
        <v>3</v>
      </c>
      <c r="D472" s="71" t="s">
        <v>1</v>
      </c>
      <c r="E472" s="71" t="s">
        <v>246</v>
      </c>
      <c r="F472" s="70" t="s">
        <v>70</v>
      </c>
      <c r="G472" s="72">
        <v>44</v>
      </c>
      <c r="H472" s="71" t="s">
        <v>861</v>
      </c>
      <c r="I472" s="61"/>
      <c r="EP472" s="123"/>
    </row>
    <row r="473" spans="1:146" s="64" customFormat="1" ht="31" hidden="1" x14ac:dyDescent="0.35">
      <c r="A473" s="70">
        <v>15</v>
      </c>
      <c r="B473" s="70" t="s">
        <v>39</v>
      </c>
      <c r="C473" s="70">
        <v>3</v>
      </c>
      <c r="D473" s="71" t="s">
        <v>1</v>
      </c>
      <c r="E473" s="71" t="s">
        <v>864</v>
      </c>
      <c r="F473" s="70" t="s">
        <v>82</v>
      </c>
      <c r="G473" s="72">
        <v>72</v>
      </c>
      <c r="H473" s="71" t="s">
        <v>865</v>
      </c>
      <c r="I473" s="61"/>
      <c r="EP473" s="123"/>
    </row>
    <row r="474" spans="1:146" s="64" customFormat="1" ht="46.5" hidden="1" x14ac:dyDescent="0.35">
      <c r="A474" s="70">
        <v>15</v>
      </c>
      <c r="B474" s="70" t="s">
        <v>39</v>
      </c>
      <c r="C474" s="70">
        <v>3</v>
      </c>
      <c r="D474" s="71" t="s">
        <v>403</v>
      </c>
      <c r="E474" s="71" t="s">
        <v>496</v>
      </c>
      <c r="F474" s="70" t="s">
        <v>70</v>
      </c>
      <c r="G474" s="72">
        <v>198</v>
      </c>
      <c r="H474" s="71" t="s">
        <v>862</v>
      </c>
      <c r="I474" s="61"/>
      <c r="EP474" s="123"/>
    </row>
    <row r="475" spans="1:146" s="64" customFormat="1" ht="62" hidden="1" x14ac:dyDescent="0.35">
      <c r="A475" s="70">
        <v>15</v>
      </c>
      <c r="B475" s="70" t="s">
        <v>39</v>
      </c>
      <c r="C475" s="70">
        <v>3</v>
      </c>
      <c r="D475" s="71" t="s">
        <v>403</v>
      </c>
      <c r="E475" s="71" t="s">
        <v>498</v>
      </c>
      <c r="F475" s="70" t="s">
        <v>70</v>
      </c>
      <c r="G475" s="72">
        <v>11</v>
      </c>
      <c r="H475" s="71" t="s">
        <v>863</v>
      </c>
      <c r="I475" s="61"/>
      <c r="EP475" s="123"/>
    </row>
    <row r="476" spans="1:146" s="64" customFormat="1" ht="46.5" hidden="1" x14ac:dyDescent="0.35">
      <c r="A476" s="70">
        <v>15</v>
      </c>
      <c r="B476" s="70" t="s">
        <v>39</v>
      </c>
      <c r="C476" s="70">
        <v>3</v>
      </c>
      <c r="D476" s="71" t="s">
        <v>403</v>
      </c>
      <c r="E476" s="71" t="s">
        <v>866</v>
      </c>
      <c r="F476" s="70" t="s">
        <v>70</v>
      </c>
      <c r="G476" s="72">
        <v>0</v>
      </c>
      <c r="H476" s="71" t="s">
        <v>867</v>
      </c>
      <c r="I476" s="61"/>
      <c r="EP476" s="123"/>
    </row>
    <row r="477" spans="1:146" s="64" customFormat="1" ht="31" hidden="1" x14ac:dyDescent="0.35">
      <c r="A477" s="15">
        <v>2</v>
      </c>
      <c r="B477" s="15" t="s">
        <v>26</v>
      </c>
      <c r="C477" s="15">
        <v>1</v>
      </c>
      <c r="D477" s="21" t="s">
        <v>0</v>
      </c>
      <c r="E477" s="21" t="s">
        <v>81</v>
      </c>
      <c r="F477" s="15" t="s">
        <v>82</v>
      </c>
      <c r="G477" s="22">
        <v>94</v>
      </c>
      <c r="H477" s="21" t="s">
        <v>83</v>
      </c>
      <c r="I477" s="61"/>
      <c r="EP477" s="123"/>
    </row>
    <row r="478" spans="1:146" s="64" customFormat="1" ht="31" hidden="1" x14ac:dyDescent="0.35">
      <c r="A478" s="15">
        <v>2</v>
      </c>
      <c r="B478" s="15" t="s">
        <v>26</v>
      </c>
      <c r="C478" s="15">
        <v>1</v>
      </c>
      <c r="D478" s="21" t="s">
        <v>1</v>
      </c>
      <c r="E478" s="21" t="s">
        <v>72</v>
      </c>
      <c r="F478" s="15" t="s">
        <v>70</v>
      </c>
      <c r="G478" s="22">
        <v>60</v>
      </c>
      <c r="H478" s="21" t="s">
        <v>73</v>
      </c>
      <c r="I478" s="61"/>
      <c r="EP478" s="123"/>
    </row>
    <row r="479" spans="1:146" s="64" customFormat="1" hidden="1" x14ac:dyDescent="0.35">
      <c r="A479" s="15">
        <v>2</v>
      </c>
      <c r="B479" s="15" t="s">
        <v>26</v>
      </c>
      <c r="C479" s="15">
        <v>1</v>
      </c>
      <c r="D479" s="21" t="s">
        <v>1</v>
      </c>
      <c r="E479" s="21" t="s">
        <v>74</v>
      </c>
      <c r="F479" s="15" t="s">
        <v>70</v>
      </c>
      <c r="G479" s="22">
        <v>7</v>
      </c>
      <c r="H479" s="21" t="s">
        <v>75</v>
      </c>
      <c r="I479" s="61"/>
      <c r="EP479" s="123"/>
    </row>
    <row r="480" spans="1:146" s="64" customFormat="1" ht="31" hidden="1" x14ac:dyDescent="0.35">
      <c r="A480" s="15">
        <v>2</v>
      </c>
      <c r="B480" s="15" t="s">
        <v>26</v>
      </c>
      <c r="C480" s="15">
        <v>1</v>
      </c>
      <c r="D480" s="21" t="s">
        <v>1</v>
      </c>
      <c r="E480" s="21" t="s">
        <v>76</v>
      </c>
      <c r="F480" s="15" t="s">
        <v>70</v>
      </c>
      <c r="G480" s="22">
        <v>33</v>
      </c>
      <c r="H480" s="21" t="s">
        <v>77</v>
      </c>
      <c r="I480" s="61"/>
      <c r="EP480" s="123"/>
    </row>
    <row r="481" spans="1:146" s="64" customFormat="1" ht="31" hidden="1" x14ac:dyDescent="0.35">
      <c r="A481" s="15">
        <v>2</v>
      </c>
      <c r="B481" s="15" t="s">
        <v>26</v>
      </c>
      <c r="C481" s="15">
        <v>1</v>
      </c>
      <c r="D481" s="21" t="s">
        <v>1</v>
      </c>
      <c r="E481" s="21" t="s">
        <v>78</v>
      </c>
      <c r="F481" s="15" t="s">
        <v>70</v>
      </c>
      <c r="G481" s="22">
        <v>8</v>
      </c>
      <c r="H481" s="21" t="s">
        <v>77</v>
      </c>
      <c r="I481" s="61"/>
      <c r="EP481" s="123"/>
    </row>
    <row r="482" spans="1:146" s="64" customFormat="1" ht="31" hidden="1" x14ac:dyDescent="0.35">
      <c r="A482" s="15">
        <v>2</v>
      </c>
      <c r="B482" s="15" t="s">
        <v>26</v>
      </c>
      <c r="C482" s="15">
        <v>1</v>
      </c>
      <c r="D482" s="21" t="s">
        <v>1</v>
      </c>
      <c r="E482" s="21" t="s">
        <v>79</v>
      </c>
      <c r="F482" s="15" t="s">
        <v>70</v>
      </c>
      <c r="G482" s="22">
        <v>20</v>
      </c>
      <c r="H482" s="21" t="s">
        <v>77</v>
      </c>
      <c r="I482" s="61"/>
      <c r="EP482" s="123"/>
    </row>
    <row r="483" spans="1:146" s="64" customFormat="1" ht="31" hidden="1" x14ac:dyDescent="0.35">
      <c r="A483" s="15">
        <v>2</v>
      </c>
      <c r="B483" s="15" t="s">
        <v>26</v>
      </c>
      <c r="C483" s="15">
        <v>1</v>
      </c>
      <c r="D483" s="21" t="s">
        <v>1</v>
      </c>
      <c r="E483" s="21" t="s">
        <v>80</v>
      </c>
      <c r="F483" s="15" t="s">
        <v>70</v>
      </c>
      <c r="G483" s="22">
        <v>20</v>
      </c>
      <c r="H483" s="21" t="s">
        <v>77</v>
      </c>
      <c r="I483" s="61"/>
      <c r="EP483" s="123"/>
    </row>
    <row r="484" spans="1:146" s="64" customFormat="1" ht="62" hidden="1" x14ac:dyDescent="0.35">
      <c r="A484" s="15">
        <v>2</v>
      </c>
      <c r="B484" s="15" t="s">
        <v>26</v>
      </c>
      <c r="C484" s="15">
        <v>1</v>
      </c>
      <c r="D484" s="21" t="s">
        <v>1</v>
      </c>
      <c r="E484" s="21" t="s">
        <v>87</v>
      </c>
      <c r="F484" s="15" t="s">
        <v>70</v>
      </c>
      <c r="G484" s="22">
        <v>18</v>
      </c>
      <c r="H484" s="21" t="s">
        <v>88</v>
      </c>
      <c r="I484" s="61"/>
      <c r="EP484" s="123"/>
    </row>
    <row r="485" spans="1:146" s="64" customFormat="1" ht="31" hidden="1" x14ac:dyDescent="0.35">
      <c r="A485" s="15">
        <v>2</v>
      </c>
      <c r="B485" s="15" t="s">
        <v>26</v>
      </c>
      <c r="C485" s="15">
        <v>1</v>
      </c>
      <c r="D485" s="21" t="s">
        <v>1</v>
      </c>
      <c r="E485" s="21" t="s">
        <v>89</v>
      </c>
      <c r="F485" s="15" t="s">
        <v>70</v>
      </c>
      <c r="G485" s="22">
        <v>13</v>
      </c>
      <c r="H485" s="21" t="s">
        <v>90</v>
      </c>
      <c r="I485" s="61"/>
      <c r="EP485" s="123"/>
    </row>
    <row r="486" spans="1:146" s="64" customFormat="1" ht="31" hidden="1" x14ac:dyDescent="0.35">
      <c r="A486" s="15">
        <v>2</v>
      </c>
      <c r="B486" s="15" t="s">
        <v>26</v>
      </c>
      <c r="C486" s="15">
        <v>1</v>
      </c>
      <c r="D486" s="21" t="s">
        <v>84</v>
      </c>
      <c r="E486" s="21" t="s">
        <v>85</v>
      </c>
      <c r="F486" s="15" t="s">
        <v>82</v>
      </c>
      <c r="G486" s="22">
        <v>134</v>
      </c>
      <c r="H486" s="21" t="s">
        <v>86</v>
      </c>
      <c r="I486" s="61"/>
      <c r="EP486" s="123"/>
    </row>
    <row r="487" spans="1:146" s="64" customFormat="1" ht="31" hidden="1" x14ac:dyDescent="0.35">
      <c r="A487" s="15">
        <v>2</v>
      </c>
      <c r="B487" s="15" t="s">
        <v>26</v>
      </c>
      <c r="C487" s="15">
        <v>1</v>
      </c>
      <c r="D487" s="21" t="s">
        <v>84</v>
      </c>
      <c r="E487" s="21" t="s">
        <v>91</v>
      </c>
      <c r="F487" s="15" t="s">
        <v>70</v>
      </c>
      <c r="G487" s="22">
        <v>5</v>
      </c>
      <c r="H487" s="21" t="s">
        <v>92</v>
      </c>
      <c r="I487" s="61"/>
      <c r="EP487" s="123"/>
    </row>
    <row r="488" spans="1:146" s="64" customFormat="1" ht="46.5" hidden="1" x14ac:dyDescent="0.35">
      <c r="A488" s="34">
        <v>2</v>
      </c>
      <c r="B488" s="34" t="s">
        <v>26</v>
      </c>
      <c r="C488" s="34">
        <v>2</v>
      </c>
      <c r="D488" s="39" t="s">
        <v>0</v>
      </c>
      <c r="E488" s="37" t="s">
        <v>412</v>
      </c>
      <c r="F488" s="38" t="s">
        <v>82</v>
      </c>
      <c r="G488" s="38">
        <v>25</v>
      </c>
      <c r="H488" s="39" t="s">
        <v>413</v>
      </c>
      <c r="I488" s="61"/>
      <c r="EP488" s="123"/>
    </row>
    <row r="489" spans="1:146" s="64" customFormat="1" ht="31" hidden="1" x14ac:dyDescent="0.35">
      <c r="A489" s="34">
        <v>2</v>
      </c>
      <c r="B489" s="34" t="s">
        <v>26</v>
      </c>
      <c r="C489" s="34">
        <v>2</v>
      </c>
      <c r="D489" s="39" t="s">
        <v>0</v>
      </c>
      <c r="E489" s="37" t="s">
        <v>416</v>
      </c>
      <c r="F489" s="38" t="s">
        <v>82</v>
      </c>
      <c r="G489" s="38">
        <v>4</v>
      </c>
      <c r="H489" s="39" t="s">
        <v>606</v>
      </c>
      <c r="I489" s="61"/>
      <c r="EP489" s="123"/>
    </row>
    <row r="490" spans="1:146" s="64" customFormat="1" ht="31" hidden="1" x14ac:dyDescent="0.35">
      <c r="A490" s="34">
        <v>2</v>
      </c>
      <c r="B490" s="34" t="s">
        <v>26</v>
      </c>
      <c r="C490" s="34">
        <v>2</v>
      </c>
      <c r="D490" s="40" t="s">
        <v>0</v>
      </c>
      <c r="E490" s="40" t="s">
        <v>421</v>
      </c>
      <c r="F490" s="34" t="s">
        <v>82</v>
      </c>
      <c r="G490" s="44">
        <v>5</v>
      </c>
      <c r="H490" s="40" t="s">
        <v>422</v>
      </c>
      <c r="I490" s="61"/>
      <c r="EP490" s="123"/>
    </row>
    <row r="491" spans="1:146" s="64" customFormat="1" ht="31" hidden="1" x14ac:dyDescent="0.35">
      <c r="A491" s="34">
        <v>2</v>
      </c>
      <c r="B491" s="34" t="s">
        <v>26</v>
      </c>
      <c r="C491" s="34">
        <v>2</v>
      </c>
      <c r="D491" s="39" t="s">
        <v>1</v>
      </c>
      <c r="E491" s="37" t="s">
        <v>407</v>
      </c>
      <c r="F491" s="38" t="s">
        <v>82</v>
      </c>
      <c r="G491" s="38">
        <v>6</v>
      </c>
      <c r="H491" s="39" t="s">
        <v>408</v>
      </c>
      <c r="I491" s="61"/>
      <c r="EP491" s="123"/>
    </row>
    <row r="492" spans="1:146" s="64" customFormat="1" ht="46.5" hidden="1" x14ac:dyDescent="0.35">
      <c r="A492" s="34">
        <v>2</v>
      </c>
      <c r="B492" s="34" t="s">
        <v>26</v>
      </c>
      <c r="C492" s="34">
        <v>2</v>
      </c>
      <c r="D492" s="39" t="s">
        <v>1</v>
      </c>
      <c r="E492" s="37" t="s">
        <v>409</v>
      </c>
      <c r="F492" s="38" t="s">
        <v>82</v>
      </c>
      <c r="G492" s="38">
        <v>11</v>
      </c>
      <c r="H492" s="39" t="s">
        <v>410</v>
      </c>
      <c r="I492" s="61"/>
      <c r="EP492" s="123"/>
    </row>
    <row r="493" spans="1:146" s="64" customFormat="1" ht="31" hidden="1" x14ac:dyDescent="0.35">
      <c r="A493" s="34">
        <v>2</v>
      </c>
      <c r="B493" s="34" t="s">
        <v>26</v>
      </c>
      <c r="C493" s="34">
        <v>2</v>
      </c>
      <c r="D493" s="39" t="s">
        <v>1</v>
      </c>
      <c r="E493" s="37" t="s">
        <v>411</v>
      </c>
      <c r="F493" s="38" t="s">
        <v>82</v>
      </c>
      <c r="G493" s="38">
        <v>82</v>
      </c>
      <c r="H493" s="39" t="s">
        <v>410</v>
      </c>
      <c r="I493" s="61"/>
      <c r="EP493" s="123"/>
    </row>
    <row r="494" spans="1:146" s="64" customFormat="1" ht="31" hidden="1" x14ac:dyDescent="0.35">
      <c r="A494" s="34">
        <v>2</v>
      </c>
      <c r="B494" s="34" t="s">
        <v>26</v>
      </c>
      <c r="C494" s="34">
        <v>2</v>
      </c>
      <c r="D494" s="39" t="s">
        <v>1</v>
      </c>
      <c r="E494" s="37" t="s">
        <v>414</v>
      </c>
      <c r="F494" s="38" t="s">
        <v>70</v>
      </c>
      <c r="G494" s="38">
        <v>15</v>
      </c>
      <c r="H494" s="39" t="s">
        <v>90</v>
      </c>
      <c r="I494" s="61"/>
      <c r="EP494" s="123"/>
    </row>
    <row r="495" spans="1:146" s="64" customFormat="1" ht="31" hidden="1" x14ac:dyDescent="0.35">
      <c r="A495" s="34">
        <v>2</v>
      </c>
      <c r="B495" s="34" t="s">
        <v>26</v>
      </c>
      <c r="C495" s="34">
        <v>2</v>
      </c>
      <c r="D495" s="39" t="s">
        <v>403</v>
      </c>
      <c r="E495" s="37" t="s">
        <v>415</v>
      </c>
      <c r="F495" s="38" t="s">
        <v>70</v>
      </c>
      <c r="G495" s="38">
        <v>4</v>
      </c>
      <c r="H495" s="39" t="s">
        <v>92</v>
      </c>
      <c r="I495" s="61"/>
      <c r="EP495" s="123"/>
    </row>
    <row r="496" spans="1:146" s="64" customFormat="1" ht="31" hidden="1" x14ac:dyDescent="0.35">
      <c r="A496" s="34">
        <v>2</v>
      </c>
      <c r="B496" s="34" t="s">
        <v>26</v>
      </c>
      <c r="C496" s="34">
        <v>2</v>
      </c>
      <c r="D496" s="39" t="s">
        <v>403</v>
      </c>
      <c r="E496" s="37" t="s">
        <v>417</v>
      </c>
      <c r="F496" s="38" t="s">
        <v>82</v>
      </c>
      <c r="G496" s="38">
        <v>3</v>
      </c>
      <c r="H496" s="39" t="s">
        <v>607</v>
      </c>
      <c r="I496" s="61"/>
      <c r="EP496" s="123"/>
    </row>
    <row r="497" spans="1:146" s="64" customFormat="1" ht="31" hidden="1" x14ac:dyDescent="0.35">
      <c r="A497" s="34">
        <v>2</v>
      </c>
      <c r="B497" s="34" t="s">
        <v>26</v>
      </c>
      <c r="C497" s="34">
        <v>2</v>
      </c>
      <c r="D497" s="40" t="s">
        <v>403</v>
      </c>
      <c r="E497" s="40" t="s">
        <v>608</v>
      </c>
      <c r="F497" s="34" t="s">
        <v>82</v>
      </c>
      <c r="G497" s="44">
        <v>11</v>
      </c>
      <c r="H497" s="40" t="s">
        <v>418</v>
      </c>
      <c r="I497" s="61"/>
      <c r="EP497" s="123"/>
    </row>
    <row r="498" spans="1:146" s="64" customFormat="1" ht="31" hidden="1" x14ac:dyDescent="0.35">
      <c r="A498" s="34">
        <v>2</v>
      </c>
      <c r="B498" s="34" t="s">
        <v>26</v>
      </c>
      <c r="C498" s="34">
        <v>2</v>
      </c>
      <c r="D498" s="40" t="s">
        <v>403</v>
      </c>
      <c r="E498" s="40" t="s">
        <v>419</v>
      </c>
      <c r="F498" s="34" t="s">
        <v>82</v>
      </c>
      <c r="G498" s="44">
        <v>3</v>
      </c>
      <c r="H498" s="40" t="s">
        <v>420</v>
      </c>
      <c r="I498" s="61"/>
      <c r="EP498" s="123"/>
    </row>
    <row r="499" spans="1:146" s="64" customFormat="1" ht="46.5" hidden="1" x14ac:dyDescent="0.35">
      <c r="A499" s="34">
        <v>2</v>
      </c>
      <c r="B499" s="34" t="s">
        <v>26</v>
      </c>
      <c r="C499" s="34">
        <v>2</v>
      </c>
      <c r="D499" s="40" t="s">
        <v>403</v>
      </c>
      <c r="E499" s="40" t="s">
        <v>423</v>
      </c>
      <c r="F499" s="34" t="s">
        <v>70</v>
      </c>
      <c r="G499" s="44">
        <v>29</v>
      </c>
      <c r="H499" s="40" t="s">
        <v>609</v>
      </c>
      <c r="I499" s="61"/>
      <c r="EP499" s="123"/>
    </row>
    <row r="500" spans="1:146" s="64" customFormat="1" ht="46.5" hidden="1" x14ac:dyDescent="0.35">
      <c r="A500" s="70">
        <v>2</v>
      </c>
      <c r="B500" s="70" t="s">
        <v>26</v>
      </c>
      <c r="C500" s="70">
        <v>3</v>
      </c>
      <c r="D500" s="122" t="s">
        <v>0</v>
      </c>
      <c r="E500" s="73" t="s">
        <v>1072</v>
      </c>
      <c r="F500" s="74" t="s">
        <v>82</v>
      </c>
      <c r="G500" s="74">
        <v>28</v>
      </c>
      <c r="H500" s="122" t="s">
        <v>413</v>
      </c>
      <c r="I500" s="61"/>
      <c r="EP500" s="123"/>
    </row>
    <row r="501" spans="1:146" s="64" customFormat="1" ht="31" hidden="1" x14ac:dyDescent="0.35">
      <c r="A501" s="70">
        <v>2</v>
      </c>
      <c r="B501" s="70" t="s">
        <v>26</v>
      </c>
      <c r="C501" s="70">
        <v>3</v>
      </c>
      <c r="D501" s="122" t="s">
        <v>0</v>
      </c>
      <c r="E501" s="73" t="s">
        <v>1077</v>
      </c>
      <c r="F501" s="74" t="s">
        <v>82</v>
      </c>
      <c r="G501" s="74">
        <v>16</v>
      </c>
      <c r="H501" s="122" t="s">
        <v>1076</v>
      </c>
      <c r="I501" s="61"/>
      <c r="EP501" s="123"/>
    </row>
    <row r="502" spans="1:146" s="64" customFormat="1" ht="31" hidden="1" x14ac:dyDescent="0.35">
      <c r="A502" s="70">
        <v>2</v>
      </c>
      <c r="B502" s="70" t="s">
        <v>26</v>
      </c>
      <c r="C502" s="70">
        <v>3</v>
      </c>
      <c r="D502" s="122" t="s">
        <v>1</v>
      </c>
      <c r="E502" s="73" t="s">
        <v>1067</v>
      </c>
      <c r="F502" s="74" t="s">
        <v>82</v>
      </c>
      <c r="G502" s="74">
        <v>4</v>
      </c>
      <c r="H502" s="122" t="s">
        <v>408</v>
      </c>
      <c r="I502" s="61"/>
      <c r="EP502" s="123"/>
    </row>
    <row r="503" spans="1:146" s="64" customFormat="1" ht="31" hidden="1" x14ac:dyDescent="0.35">
      <c r="A503" s="70">
        <v>2</v>
      </c>
      <c r="B503" s="70" t="s">
        <v>26</v>
      </c>
      <c r="C503" s="70">
        <v>3</v>
      </c>
      <c r="D503" s="122" t="s">
        <v>1</v>
      </c>
      <c r="E503" s="73" t="s">
        <v>1068</v>
      </c>
      <c r="F503" s="74" t="s">
        <v>82</v>
      </c>
      <c r="G503" s="74">
        <v>54</v>
      </c>
      <c r="H503" s="122" t="s">
        <v>1069</v>
      </c>
      <c r="I503" s="61"/>
      <c r="EP503" s="123"/>
    </row>
    <row r="504" spans="1:146" s="64" customFormat="1" ht="31" hidden="1" x14ac:dyDescent="0.35">
      <c r="A504" s="70">
        <v>2</v>
      </c>
      <c r="B504" s="70" t="s">
        <v>26</v>
      </c>
      <c r="C504" s="70">
        <v>3</v>
      </c>
      <c r="D504" s="122" t="s">
        <v>1</v>
      </c>
      <c r="E504" s="73" t="s">
        <v>1070</v>
      </c>
      <c r="F504" s="74" t="s">
        <v>82</v>
      </c>
      <c r="G504" s="74">
        <v>20</v>
      </c>
      <c r="H504" s="122" t="s">
        <v>410</v>
      </c>
      <c r="I504" s="61"/>
      <c r="EP504" s="123"/>
    </row>
    <row r="505" spans="1:146" s="64" customFormat="1" ht="31" hidden="1" x14ac:dyDescent="0.35">
      <c r="A505" s="70">
        <v>2</v>
      </c>
      <c r="B505" s="70" t="s">
        <v>26</v>
      </c>
      <c r="C505" s="70">
        <v>3</v>
      </c>
      <c r="D505" s="122" t="s">
        <v>1</v>
      </c>
      <c r="E505" s="73" t="s">
        <v>1071</v>
      </c>
      <c r="F505" s="74" t="s">
        <v>70</v>
      </c>
      <c r="G505" s="74">
        <v>11</v>
      </c>
      <c r="H505" s="122" t="s">
        <v>90</v>
      </c>
      <c r="I505" s="61"/>
      <c r="EP505" s="123"/>
    </row>
    <row r="506" spans="1:146" s="64" customFormat="1" ht="31" hidden="1" x14ac:dyDescent="0.35">
      <c r="A506" s="70">
        <v>2</v>
      </c>
      <c r="B506" s="70" t="s">
        <v>26</v>
      </c>
      <c r="C506" s="70">
        <v>3</v>
      </c>
      <c r="D506" s="122" t="s">
        <v>403</v>
      </c>
      <c r="E506" s="73" t="s">
        <v>415</v>
      </c>
      <c r="F506" s="74" t="s">
        <v>70</v>
      </c>
      <c r="G506" s="74">
        <v>4</v>
      </c>
      <c r="H506" s="122" t="s">
        <v>92</v>
      </c>
      <c r="I506" s="61"/>
      <c r="EP506" s="123"/>
    </row>
    <row r="507" spans="1:146" s="64" customFormat="1" ht="31" hidden="1" x14ac:dyDescent="0.35">
      <c r="A507" s="70">
        <v>2</v>
      </c>
      <c r="B507" s="70" t="s">
        <v>26</v>
      </c>
      <c r="C507" s="70">
        <v>3</v>
      </c>
      <c r="D507" s="122" t="s">
        <v>403</v>
      </c>
      <c r="E507" s="73" t="s">
        <v>1073</v>
      </c>
      <c r="F507" s="74" t="s">
        <v>82</v>
      </c>
      <c r="G507" s="74">
        <v>12</v>
      </c>
      <c r="H507" s="122" t="s">
        <v>1074</v>
      </c>
      <c r="I507" s="61"/>
      <c r="EP507" s="123"/>
    </row>
    <row r="508" spans="1:146" s="64" customFormat="1" ht="31" hidden="1" x14ac:dyDescent="0.35">
      <c r="A508" s="70">
        <v>2</v>
      </c>
      <c r="B508" s="70" t="s">
        <v>26</v>
      </c>
      <c r="C508" s="70">
        <v>3</v>
      </c>
      <c r="D508" s="122" t="s">
        <v>403</v>
      </c>
      <c r="E508" s="73" t="s">
        <v>1075</v>
      </c>
      <c r="F508" s="74" t="s">
        <v>82</v>
      </c>
      <c r="G508" s="74">
        <v>32</v>
      </c>
      <c r="H508" s="122" t="s">
        <v>1076</v>
      </c>
      <c r="I508" s="61"/>
      <c r="EP508" s="123"/>
    </row>
    <row r="509" spans="1:146" s="64" customFormat="1" ht="46.5" hidden="1" x14ac:dyDescent="0.35">
      <c r="A509" s="70">
        <v>2</v>
      </c>
      <c r="B509" s="70" t="s">
        <v>26</v>
      </c>
      <c r="C509" s="70">
        <v>3</v>
      </c>
      <c r="D509" s="122" t="s">
        <v>403</v>
      </c>
      <c r="E509" s="73" t="s">
        <v>423</v>
      </c>
      <c r="F509" s="74" t="s">
        <v>70</v>
      </c>
      <c r="G509" s="74">
        <v>54</v>
      </c>
      <c r="H509" s="122" t="s">
        <v>609</v>
      </c>
      <c r="I509" s="61"/>
      <c r="EP509" s="123"/>
    </row>
    <row r="510" spans="1:146" s="64" customFormat="1" ht="31" hidden="1" x14ac:dyDescent="0.35">
      <c r="A510" s="15">
        <v>21</v>
      </c>
      <c r="B510" s="15" t="s">
        <v>45</v>
      </c>
      <c r="C510" s="15">
        <v>1</v>
      </c>
      <c r="D510" s="21" t="s">
        <v>0</v>
      </c>
      <c r="E510" s="21" t="s">
        <v>285</v>
      </c>
      <c r="F510" s="15" t="s">
        <v>82</v>
      </c>
      <c r="G510" s="22">
        <v>1</v>
      </c>
      <c r="H510" s="21" t="s">
        <v>286</v>
      </c>
      <c r="I510" s="61"/>
      <c r="EP510" s="123"/>
    </row>
    <row r="511" spans="1:146" s="64" customFormat="1" ht="46.5" hidden="1" x14ac:dyDescent="0.35">
      <c r="A511" s="15">
        <v>21</v>
      </c>
      <c r="B511" s="15" t="s">
        <v>45</v>
      </c>
      <c r="C511" s="15">
        <v>1</v>
      </c>
      <c r="D511" s="21" t="s">
        <v>1</v>
      </c>
      <c r="E511" s="21" t="s">
        <v>281</v>
      </c>
      <c r="F511" s="15" t="s">
        <v>82</v>
      </c>
      <c r="G511" s="22">
        <v>240</v>
      </c>
      <c r="H511" s="21" t="s">
        <v>282</v>
      </c>
      <c r="I511" s="61"/>
      <c r="EP511" s="123"/>
    </row>
    <row r="512" spans="1:146" s="64" customFormat="1" ht="31" hidden="1" x14ac:dyDescent="0.35">
      <c r="A512" s="15">
        <v>21</v>
      </c>
      <c r="B512" s="15" t="s">
        <v>45</v>
      </c>
      <c r="C512" s="15">
        <v>1</v>
      </c>
      <c r="D512" s="21" t="s">
        <v>84</v>
      </c>
      <c r="E512" s="21" t="s">
        <v>283</v>
      </c>
      <c r="F512" s="15" t="s">
        <v>82</v>
      </c>
      <c r="G512" s="22" t="s">
        <v>94</v>
      </c>
      <c r="H512" s="21" t="s">
        <v>284</v>
      </c>
      <c r="I512" s="61"/>
      <c r="EP512" s="123"/>
    </row>
    <row r="513" spans="1:146" s="64" customFormat="1" hidden="1" x14ac:dyDescent="0.35">
      <c r="A513" s="15">
        <v>21</v>
      </c>
      <c r="B513" s="15" t="s">
        <v>45</v>
      </c>
      <c r="C513" s="15">
        <v>1</v>
      </c>
      <c r="D513" s="21" t="s">
        <v>84</v>
      </c>
      <c r="E513" s="21" t="s">
        <v>287</v>
      </c>
      <c r="F513" s="15" t="s">
        <v>82</v>
      </c>
      <c r="G513" s="22">
        <v>1</v>
      </c>
      <c r="H513" s="21" t="s">
        <v>288</v>
      </c>
      <c r="I513" s="61"/>
      <c r="EP513" s="123"/>
    </row>
    <row r="514" spans="1:146" s="64" customFormat="1" hidden="1" x14ac:dyDescent="0.35">
      <c r="A514" s="15">
        <v>21</v>
      </c>
      <c r="B514" s="15" t="s">
        <v>45</v>
      </c>
      <c r="C514" s="15">
        <v>1</v>
      </c>
      <c r="D514" s="21" t="s">
        <v>84</v>
      </c>
      <c r="E514" s="21" t="s">
        <v>289</v>
      </c>
      <c r="F514" s="15" t="s">
        <v>82</v>
      </c>
      <c r="G514" s="22">
        <v>1</v>
      </c>
      <c r="H514" s="21" t="s">
        <v>288</v>
      </c>
      <c r="I514" s="61"/>
      <c r="EP514" s="123"/>
    </row>
    <row r="515" spans="1:146" s="64" customFormat="1" ht="31" hidden="1" x14ac:dyDescent="0.35">
      <c r="A515" s="15">
        <v>21</v>
      </c>
      <c r="B515" s="15" t="s">
        <v>45</v>
      </c>
      <c r="C515" s="15">
        <v>1</v>
      </c>
      <c r="D515" s="21" t="s">
        <v>84</v>
      </c>
      <c r="E515" s="21" t="s">
        <v>290</v>
      </c>
      <c r="F515" s="15" t="s">
        <v>70</v>
      </c>
      <c r="G515" s="22">
        <v>50</v>
      </c>
      <c r="H515" s="21" t="s">
        <v>291</v>
      </c>
      <c r="I515" s="61"/>
      <c r="EP515" s="123"/>
    </row>
    <row r="516" spans="1:146" s="64" customFormat="1" hidden="1" x14ac:dyDescent="0.35">
      <c r="A516" s="15">
        <v>21</v>
      </c>
      <c r="B516" s="15" t="s">
        <v>45</v>
      </c>
      <c r="C516" s="15">
        <v>1</v>
      </c>
      <c r="D516" s="21" t="s">
        <v>84</v>
      </c>
      <c r="E516" s="21" t="s">
        <v>292</v>
      </c>
      <c r="F516" s="15" t="s">
        <v>70</v>
      </c>
      <c r="G516" s="22">
        <v>119</v>
      </c>
      <c r="H516" s="21" t="s">
        <v>293</v>
      </c>
      <c r="I516" s="61"/>
      <c r="EP516" s="123"/>
    </row>
    <row r="517" spans="1:146" s="64" customFormat="1" ht="31" hidden="1" x14ac:dyDescent="0.35">
      <c r="A517" s="34">
        <v>21</v>
      </c>
      <c r="B517" s="34" t="s">
        <v>45</v>
      </c>
      <c r="C517" s="34">
        <v>2</v>
      </c>
      <c r="D517" s="40" t="s">
        <v>141</v>
      </c>
      <c r="E517" s="40" t="s">
        <v>538</v>
      </c>
      <c r="F517" s="34" t="s">
        <v>82</v>
      </c>
      <c r="G517" s="44">
        <v>119</v>
      </c>
      <c r="H517" s="40" t="s">
        <v>539</v>
      </c>
      <c r="I517" s="61"/>
      <c r="EP517" s="123"/>
    </row>
    <row r="518" spans="1:146" s="64" customFormat="1" ht="46.5" hidden="1" x14ac:dyDescent="0.35">
      <c r="A518" s="34">
        <v>21</v>
      </c>
      <c r="B518" s="34" t="s">
        <v>45</v>
      </c>
      <c r="C518" s="34">
        <v>2</v>
      </c>
      <c r="D518" s="40" t="s">
        <v>0</v>
      </c>
      <c r="E518" s="40" t="s">
        <v>741</v>
      </c>
      <c r="F518" s="34" t="s">
        <v>82</v>
      </c>
      <c r="G518" s="44">
        <v>1</v>
      </c>
      <c r="H518" s="40" t="s">
        <v>530</v>
      </c>
      <c r="I518" s="61"/>
      <c r="EP518" s="123"/>
    </row>
    <row r="519" spans="1:146" s="64" customFormat="1" ht="46.5" hidden="1" x14ac:dyDescent="0.35">
      <c r="A519" s="34">
        <v>21</v>
      </c>
      <c r="B519" s="34" t="s">
        <v>45</v>
      </c>
      <c r="C519" s="34">
        <v>2</v>
      </c>
      <c r="D519" s="40" t="s">
        <v>403</v>
      </c>
      <c r="E519" s="40" t="s">
        <v>531</v>
      </c>
      <c r="F519" s="34" t="s">
        <v>82</v>
      </c>
      <c r="G519" s="44">
        <v>1</v>
      </c>
      <c r="H519" s="40" t="s">
        <v>532</v>
      </c>
      <c r="I519" s="61"/>
      <c r="EP519" s="123"/>
    </row>
    <row r="520" spans="1:146" s="64" customFormat="1" ht="77.5" hidden="1" x14ac:dyDescent="0.35">
      <c r="A520" s="34">
        <v>21</v>
      </c>
      <c r="B520" s="34" t="s">
        <v>45</v>
      </c>
      <c r="C520" s="34">
        <v>2</v>
      </c>
      <c r="D520" s="40" t="s">
        <v>403</v>
      </c>
      <c r="E520" s="40" t="s">
        <v>742</v>
      </c>
      <c r="F520" s="34" t="s">
        <v>82</v>
      </c>
      <c r="G520" s="44">
        <v>1</v>
      </c>
      <c r="H520" s="40" t="s">
        <v>743</v>
      </c>
      <c r="I520" s="61"/>
      <c r="EP520" s="123"/>
    </row>
    <row r="521" spans="1:146" s="64" customFormat="1" ht="31" hidden="1" x14ac:dyDescent="0.35">
      <c r="A521" s="34">
        <v>21</v>
      </c>
      <c r="B521" s="34" t="s">
        <v>45</v>
      </c>
      <c r="C521" s="34">
        <v>2</v>
      </c>
      <c r="D521" s="40" t="s">
        <v>403</v>
      </c>
      <c r="E521" s="40" t="s">
        <v>533</v>
      </c>
      <c r="F521" s="34" t="s">
        <v>82</v>
      </c>
      <c r="G521" s="44">
        <v>1</v>
      </c>
      <c r="H521" s="40" t="s">
        <v>627</v>
      </c>
      <c r="I521" s="61"/>
      <c r="EP521" s="123"/>
    </row>
    <row r="522" spans="1:146" s="64" customFormat="1" ht="31" hidden="1" x14ac:dyDescent="0.35">
      <c r="A522" s="34">
        <v>21</v>
      </c>
      <c r="B522" s="34" t="s">
        <v>45</v>
      </c>
      <c r="C522" s="34">
        <v>2</v>
      </c>
      <c r="D522" s="40" t="s">
        <v>403</v>
      </c>
      <c r="E522" s="40" t="s">
        <v>534</v>
      </c>
      <c r="F522" s="34" t="s">
        <v>82</v>
      </c>
      <c r="G522" s="44">
        <v>1</v>
      </c>
      <c r="H522" s="40" t="s">
        <v>627</v>
      </c>
      <c r="I522" s="61"/>
      <c r="EP522" s="123"/>
    </row>
    <row r="523" spans="1:146" s="64" customFormat="1" ht="31" hidden="1" x14ac:dyDescent="0.35">
      <c r="A523" s="34">
        <v>21</v>
      </c>
      <c r="B523" s="34" t="s">
        <v>45</v>
      </c>
      <c r="C523" s="34">
        <v>2</v>
      </c>
      <c r="D523" s="40" t="s">
        <v>403</v>
      </c>
      <c r="E523" s="40" t="s">
        <v>535</v>
      </c>
      <c r="F523" s="34" t="s">
        <v>82</v>
      </c>
      <c r="G523" s="44">
        <v>1</v>
      </c>
      <c r="H523" s="40" t="s">
        <v>536</v>
      </c>
      <c r="I523" s="61"/>
      <c r="EP523" s="123"/>
    </row>
    <row r="524" spans="1:146" s="64" customFormat="1" ht="31" hidden="1" x14ac:dyDescent="0.35">
      <c r="A524" s="34">
        <v>21</v>
      </c>
      <c r="B524" s="34" t="s">
        <v>45</v>
      </c>
      <c r="C524" s="34">
        <v>2</v>
      </c>
      <c r="D524" s="40" t="s">
        <v>403</v>
      </c>
      <c r="E524" s="40" t="s">
        <v>537</v>
      </c>
      <c r="F524" s="34" t="s">
        <v>82</v>
      </c>
      <c r="G524" s="44">
        <v>1</v>
      </c>
      <c r="H524" s="40" t="s">
        <v>627</v>
      </c>
      <c r="I524" s="61"/>
      <c r="EP524" s="123"/>
    </row>
    <row r="525" spans="1:146" s="64" customFormat="1" hidden="1" x14ac:dyDescent="0.35">
      <c r="A525" s="34">
        <v>21</v>
      </c>
      <c r="B525" s="34" t="s">
        <v>45</v>
      </c>
      <c r="C525" s="34">
        <v>2</v>
      </c>
      <c r="D525" s="40" t="s">
        <v>403</v>
      </c>
      <c r="E525" s="40" t="s">
        <v>1153</v>
      </c>
      <c r="F525" s="34" t="s">
        <v>82</v>
      </c>
      <c r="G525" s="44" t="s">
        <v>94</v>
      </c>
      <c r="H525" s="40" t="s">
        <v>540</v>
      </c>
      <c r="I525" s="61"/>
      <c r="EP525" s="123"/>
    </row>
    <row r="526" spans="1:146" s="64" customFormat="1" ht="46.5" hidden="1" x14ac:dyDescent="0.35">
      <c r="A526" s="34">
        <v>21</v>
      </c>
      <c r="B526" s="34" t="s">
        <v>45</v>
      </c>
      <c r="C526" s="34">
        <v>2</v>
      </c>
      <c r="D526" s="40" t="s">
        <v>403</v>
      </c>
      <c r="E526" s="40" t="s">
        <v>734</v>
      </c>
      <c r="F526" s="34" t="s">
        <v>82</v>
      </c>
      <c r="G526" s="44">
        <v>1</v>
      </c>
      <c r="H526" s="40" t="s">
        <v>628</v>
      </c>
      <c r="I526" s="61"/>
      <c r="EP526" s="123"/>
    </row>
    <row r="527" spans="1:146" s="64" customFormat="1" ht="31" hidden="1" x14ac:dyDescent="0.35">
      <c r="A527" s="70">
        <v>21</v>
      </c>
      <c r="B527" s="70" t="s">
        <v>45</v>
      </c>
      <c r="C527" s="70">
        <v>3</v>
      </c>
      <c r="D527" s="71" t="s">
        <v>0</v>
      </c>
      <c r="E527" s="71" t="s">
        <v>943</v>
      </c>
      <c r="F527" s="70" t="s">
        <v>82</v>
      </c>
      <c r="G527" s="72">
        <v>9</v>
      </c>
      <c r="H527" s="71" t="s">
        <v>627</v>
      </c>
      <c r="I527" s="61"/>
      <c r="EP527" s="123"/>
    </row>
    <row r="528" spans="1:146" s="64" customFormat="1" ht="31" hidden="1" x14ac:dyDescent="0.35">
      <c r="A528" s="70">
        <v>21</v>
      </c>
      <c r="B528" s="70" t="s">
        <v>45</v>
      </c>
      <c r="C528" s="70">
        <v>3</v>
      </c>
      <c r="D528" s="71" t="s">
        <v>0</v>
      </c>
      <c r="E528" s="71" t="s">
        <v>944</v>
      </c>
      <c r="F528" s="70" t="s">
        <v>82</v>
      </c>
      <c r="G528" s="72">
        <v>33</v>
      </c>
      <c r="H528" s="71" t="s">
        <v>945</v>
      </c>
      <c r="I528" s="61"/>
      <c r="EP528" s="123"/>
    </row>
    <row r="529" spans="1:146" s="64" customFormat="1" ht="31" hidden="1" x14ac:dyDescent="0.35">
      <c r="A529" s="70">
        <v>21</v>
      </c>
      <c r="B529" s="70" t="s">
        <v>45</v>
      </c>
      <c r="C529" s="70">
        <v>3</v>
      </c>
      <c r="D529" s="71" t="s">
        <v>146</v>
      </c>
      <c r="E529" s="71" t="s">
        <v>948</v>
      </c>
      <c r="F529" s="70" t="s">
        <v>82</v>
      </c>
      <c r="G529" s="72">
        <v>8</v>
      </c>
      <c r="H529" s="71" t="s">
        <v>949</v>
      </c>
      <c r="I529" s="61"/>
      <c r="EP529" s="123"/>
    </row>
    <row r="530" spans="1:146" s="64" customFormat="1" ht="46.5" hidden="1" x14ac:dyDescent="0.35">
      <c r="A530" s="70">
        <v>21</v>
      </c>
      <c r="B530" s="70" t="s">
        <v>45</v>
      </c>
      <c r="C530" s="70">
        <v>3</v>
      </c>
      <c r="D530" s="71" t="s">
        <v>403</v>
      </c>
      <c r="E530" s="71" t="s">
        <v>938</v>
      </c>
      <c r="F530" s="70" t="s">
        <v>82</v>
      </c>
      <c r="G530" s="72">
        <v>19</v>
      </c>
      <c r="H530" s="71" t="s">
        <v>939</v>
      </c>
      <c r="I530" s="61"/>
      <c r="EP530" s="123"/>
    </row>
    <row r="531" spans="1:146" s="64" customFormat="1" ht="46.5" hidden="1" x14ac:dyDescent="0.35">
      <c r="A531" s="70">
        <v>21</v>
      </c>
      <c r="B531" s="70" t="s">
        <v>45</v>
      </c>
      <c r="C531" s="70">
        <v>3</v>
      </c>
      <c r="D531" s="71" t="s">
        <v>403</v>
      </c>
      <c r="E531" s="71" t="s">
        <v>940</v>
      </c>
      <c r="F531" s="70" t="s">
        <v>82</v>
      </c>
      <c r="G531" s="72">
        <v>12</v>
      </c>
      <c r="H531" s="71" t="s">
        <v>941</v>
      </c>
      <c r="I531" s="61"/>
      <c r="EP531" s="123"/>
    </row>
    <row r="532" spans="1:146" s="64" customFormat="1" ht="31" hidden="1" x14ac:dyDescent="0.35">
      <c r="A532" s="70">
        <v>21</v>
      </c>
      <c r="B532" s="70" t="s">
        <v>45</v>
      </c>
      <c r="C532" s="70">
        <v>3</v>
      </c>
      <c r="D532" s="71" t="s">
        <v>403</v>
      </c>
      <c r="E532" s="71" t="s">
        <v>942</v>
      </c>
      <c r="F532" s="70" t="s">
        <v>82</v>
      </c>
      <c r="G532" s="72">
        <v>25</v>
      </c>
      <c r="H532" s="71" t="s">
        <v>627</v>
      </c>
      <c r="I532" s="61"/>
      <c r="EP532" s="123"/>
    </row>
    <row r="533" spans="1:146" s="64" customFormat="1" ht="31" hidden="1" x14ac:dyDescent="0.35">
      <c r="A533" s="70">
        <v>21</v>
      </c>
      <c r="B533" s="70" t="s">
        <v>45</v>
      </c>
      <c r="C533" s="70">
        <v>3</v>
      </c>
      <c r="D533" s="71" t="s">
        <v>403</v>
      </c>
      <c r="E533" s="71" t="s">
        <v>946</v>
      </c>
      <c r="F533" s="70" t="s">
        <v>82</v>
      </c>
      <c r="G533" s="72">
        <v>68</v>
      </c>
      <c r="H533" s="71" t="s">
        <v>627</v>
      </c>
      <c r="I533" s="61"/>
      <c r="EP533" s="123"/>
    </row>
    <row r="534" spans="1:146" s="64" customFormat="1" ht="31" hidden="1" x14ac:dyDescent="0.35">
      <c r="A534" s="70">
        <v>21</v>
      </c>
      <c r="B534" s="70" t="s">
        <v>45</v>
      </c>
      <c r="C534" s="70">
        <v>3</v>
      </c>
      <c r="D534" s="71" t="s">
        <v>403</v>
      </c>
      <c r="E534" s="71" t="s">
        <v>947</v>
      </c>
      <c r="F534" s="70" t="s">
        <v>82</v>
      </c>
      <c r="G534" s="72">
        <v>70</v>
      </c>
      <c r="H534" s="71" t="s">
        <v>627</v>
      </c>
      <c r="I534" s="61"/>
      <c r="EP534" s="123"/>
    </row>
    <row r="535" spans="1:146" s="64" customFormat="1" ht="46.5" hidden="1" x14ac:dyDescent="0.35">
      <c r="A535" s="70">
        <v>21</v>
      </c>
      <c r="B535" s="70" t="s">
        <v>45</v>
      </c>
      <c r="C535" s="70">
        <v>3</v>
      </c>
      <c r="D535" s="71" t="s">
        <v>403</v>
      </c>
      <c r="E535" s="71" t="s">
        <v>950</v>
      </c>
      <c r="F535" s="70" t="s">
        <v>82</v>
      </c>
      <c r="G535" s="72">
        <v>11</v>
      </c>
      <c r="H535" s="71" t="s">
        <v>532</v>
      </c>
      <c r="I535" s="61"/>
      <c r="EP535" s="123"/>
    </row>
    <row r="536" spans="1:146" s="64" customFormat="1" ht="46.5" hidden="1" x14ac:dyDescent="0.35">
      <c r="A536" s="70">
        <v>21</v>
      </c>
      <c r="B536" s="70" t="s">
        <v>45</v>
      </c>
      <c r="C536" s="70">
        <v>3</v>
      </c>
      <c r="D536" s="71" t="s">
        <v>403</v>
      </c>
      <c r="E536" s="71" t="s">
        <v>951</v>
      </c>
      <c r="F536" s="70" t="s">
        <v>82</v>
      </c>
      <c r="G536" s="72">
        <v>93</v>
      </c>
      <c r="H536" s="71" t="s">
        <v>532</v>
      </c>
      <c r="I536" s="61"/>
      <c r="EP536" s="123"/>
    </row>
    <row r="537" spans="1:146" s="64" customFormat="1" ht="31" hidden="1" x14ac:dyDescent="0.35">
      <c r="A537" s="70">
        <v>21</v>
      </c>
      <c r="B537" s="70" t="s">
        <v>45</v>
      </c>
      <c r="C537" s="70">
        <v>3</v>
      </c>
      <c r="D537" s="71" t="s">
        <v>403</v>
      </c>
      <c r="E537" s="71" t="s">
        <v>952</v>
      </c>
      <c r="F537" s="70" t="s">
        <v>82</v>
      </c>
      <c r="G537" s="72">
        <v>20</v>
      </c>
      <c r="H537" s="71" t="s">
        <v>627</v>
      </c>
      <c r="I537" s="61"/>
      <c r="EP537" s="123"/>
    </row>
    <row r="538" spans="1:146" s="64" customFormat="1" ht="46.5" hidden="1" x14ac:dyDescent="0.35">
      <c r="A538" s="70">
        <v>21</v>
      </c>
      <c r="B538" s="70" t="s">
        <v>45</v>
      </c>
      <c r="C538" s="70">
        <v>3</v>
      </c>
      <c r="D538" s="71" t="s">
        <v>403</v>
      </c>
      <c r="E538" s="71" t="s">
        <v>953</v>
      </c>
      <c r="F538" s="70" t="s">
        <v>82</v>
      </c>
      <c r="G538" s="72">
        <v>12</v>
      </c>
      <c r="H538" s="71" t="s">
        <v>954</v>
      </c>
      <c r="I538" s="61"/>
      <c r="EP538" s="123"/>
    </row>
    <row r="539" spans="1:146" s="64" customFormat="1" ht="31" hidden="1" x14ac:dyDescent="0.35">
      <c r="A539" s="70">
        <v>21</v>
      </c>
      <c r="B539" s="70" t="s">
        <v>45</v>
      </c>
      <c r="C539" s="70">
        <v>3</v>
      </c>
      <c r="D539" s="71" t="s">
        <v>403</v>
      </c>
      <c r="E539" s="71" t="s">
        <v>955</v>
      </c>
      <c r="F539" s="70" t="s">
        <v>82</v>
      </c>
      <c r="G539" s="72">
        <v>10</v>
      </c>
      <c r="H539" s="71" t="s">
        <v>627</v>
      </c>
      <c r="I539" s="61"/>
      <c r="EP539" s="123"/>
    </row>
    <row r="540" spans="1:146" s="64" customFormat="1" ht="46.5" hidden="1" x14ac:dyDescent="0.35">
      <c r="A540" s="70">
        <v>21</v>
      </c>
      <c r="B540" s="70" t="s">
        <v>45</v>
      </c>
      <c r="C540" s="70">
        <v>3</v>
      </c>
      <c r="D540" s="71" t="s">
        <v>403</v>
      </c>
      <c r="E540" s="71" t="s">
        <v>956</v>
      </c>
      <c r="F540" s="70" t="s">
        <v>82</v>
      </c>
      <c r="G540" s="72">
        <v>10</v>
      </c>
      <c r="H540" s="71" t="s">
        <v>957</v>
      </c>
      <c r="I540" s="61"/>
      <c r="EP540" s="123"/>
    </row>
    <row r="541" spans="1:146" s="64" customFormat="1" ht="46.5" hidden="1" x14ac:dyDescent="0.35">
      <c r="A541" s="70">
        <v>21</v>
      </c>
      <c r="B541" s="70" t="s">
        <v>45</v>
      </c>
      <c r="C541" s="70">
        <v>3</v>
      </c>
      <c r="D541" s="71" t="s">
        <v>403</v>
      </c>
      <c r="E541" s="71" t="s">
        <v>958</v>
      </c>
      <c r="F541" s="70" t="s">
        <v>82</v>
      </c>
      <c r="G541" s="72">
        <v>12</v>
      </c>
      <c r="H541" s="71" t="s">
        <v>959</v>
      </c>
      <c r="I541" s="61"/>
      <c r="EP541" s="123"/>
    </row>
    <row r="542" spans="1:146" s="64" customFormat="1" ht="31" hidden="1" x14ac:dyDescent="0.35">
      <c r="A542" s="15">
        <v>18</v>
      </c>
      <c r="B542" s="15" t="s">
        <v>267</v>
      </c>
      <c r="C542" s="15">
        <v>1</v>
      </c>
      <c r="D542" s="24" t="s">
        <v>4</v>
      </c>
      <c r="E542" s="23" t="s">
        <v>268</v>
      </c>
      <c r="F542" s="26" t="s">
        <v>82</v>
      </c>
      <c r="G542" s="26">
        <v>10</v>
      </c>
      <c r="H542" s="24" t="s">
        <v>269</v>
      </c>
      <c r="I542" s="61"/>
      <c r="EP542" s="123"/>
    </row>
    <row r="543" spans="1:146" s="64" customFormat="1" hidden="1" x14ac:dyDescent="0.35">
      <c r="A543" s="15">
        <v>18</v>
      </c>
      <c r="B543" s="15" t="s">
        <v>267</v>
      </c>
      <c r="C543" s="15">
        <v>1</v>
      </c>
      <c r="D543" s="24" t="s">
        <v>1</v>
      </c>
      <c r="E543" s="23" t="s">
        <v>270</v>
      </c>
      <c r="F543" s="26" t="s">
        <v>82</v>
      </c>
      <c r="G543" s="26">
        <v>11</v>
      </c>
      <c r="H543" s="24" t="s">
        <v>271</v>
      </c>
      <c r="I543" s="61"/>
      <c r="EP543" s="123"/>
    </row>
    <row r="544" spans="1:146" s="64" customFormat="1" hidden="1" x14ac:dyDescent="0.35">
      <c r="A544" s="15">
        <v>18</v>
      </c>
      <c r="B544" s="15" t="s">
        <v>267</v>
      </c>
      <c r="C544" s="15">
        <v>1</v>
      </c>
      <c r="D544" s="24" t="s">
        <v>1</v>
      </c>
      <c r="E544" s="23" t="s">
        <v>270</v>
      </c>
      <c r="F544" s="26" t="s">
        <v>82</v>
      </c>
      <c r="G544" s="26">
        <v>17</v>
      </c>
      <c r="H544" s="24" t="s">
        <v>272</v>
      </c>
      <c r="I544" s="61"/>
      <c r="EP544" s="123"/>
    </row>
    <row r="545" spans="1:146" s="64" customFormat="1" ht="31" hidden="1" x14ac:dyDescent="0.35">
      <c r="A545" s="15">
        <v>18</v>
      </c>
      <c r="B545" s="15" t="s">
        <v>267</v>
      </c>
      <c r="C545" s="15">
        <v>1</v>
      </c>
      <c r="D545" s="24" t="s">
        <v>1</v>
      </c>
      <c r="E545" s="23" t="s">
        <v>270</v>
      </c>
      <c r="F545" s="26" t="s">
        <v>82</v>
      </c>
      <c r="G545" s="26">
        <v>16</v>
      </c>
      <c r="H545" s="24" t="s">
        <v>273</v>
      </c>
      <c r="I545" s="61"/>
      <c r="EP545" s="123"/>
    </row>
    <row r="546" spans="1:146" s="64" customFormat="1" ht="31" hidden="1" x14ac:dyDescent="0.35">
      <c r="A546" s="15">
        <v>18</v>
      </c>
      <c r="B546" s="15" t="s">
        <v>267</v>
      </c>
      <c r="C546" s="15">
        <v>1</v>
      </c>
      <c r="D546" s="24" t="s">
        <v>1</v>
      </c>
      <c r="E546" s="23" t="s">
        <v>270</v>
      </c>
      <c r="F546" s="26" t="s">
        <v>82</v>
      </c>
      <c r="G546" s="26">
        <v>23</v>
      </c>
      <c r="H546" s="24" t="s">
        <v>274</v>
      </c>
      <c r="I546" s="61"/>
      <c r="EP546" s="123"/>
    </row>
    <row r="547" spans="1:146" s="64" customFormat="1" hidden="1" x14ac:dyDescent="0.35">
      <c r="A547" s="15">
        <v>18</v>
      </c>
      <c r="B547" s="15" t="s">
        <v>267</v>
      </c>
      <c r="C547" s="15">
        <v>1</v>
      </c>
      <c r="D547" s="24" t="s">
        <v>1</v>
      </c>
      <c r="E547" s="23" t="s">
        <v>270</v>
      </c>
      <c r="F547" s="26" t="s">
        <v>82</v>
      </c>
      <c r="G547" s="26">
        <v>17</v>
      </c>
      <c r="H547" s="24" t="s">
        <v>275</v>
      </c>
      <c r="I547" s="61"/>
      <c r="EP547" s="123"/>
    </row>
    <row r="548" spans="1:146" s="64" customFormat="1" ht="31" hidden="1" x14ac:dyDescent="0.35">
      <c r="A548" s="15">
        <v>18</v>
      </c>
      <c r="B548" s="15" t="s">
        <v>267</v>
      </c>
      <c r="C548" s="15">
        <v>1</v>
      </c>
      <c r="D548" s="24" t="s">
        <v>1</v>
      </c>
      <c r="E548" s="23" t="s">
        <v>270</v>
      </c>
      <c r="F548" s="26" t="s">
        <v>82</v>
      </c>
      <c r="G548" s="26">
        <v>20</v>
      </c>
      <c r="H548" s="24" t="s">
        <v>276</v>
      </c>
      <c r="I548" s="61"/>
      <c r="EP548" s="123"/>
    </row>
    <row r="549" spans="1:146" s="64" customFormat="1" hidden="1" x14ac:dyDescent="0.35">
      <c r="A549" s="34">
        <v>18</v>
      </c>
      <c r="B549" s="34" t="s">
        <v>267</v>
      </c>
      <c r="C549" s="34">
        <v>2</v>
      </c>
      <c r="D549" s="39" t="s">
        <v>0</v>
      </c>
      <c r="E549" s="37" t="s">
        <v>517</v>
      </c>
      <c r="F549" s="38" t="s">
        <v>82</v>
      </c>
      <c r="G549" s="38">
        <v>40</v>
      </c>
      <c r="H549" s="39" t="s">
        <v>518</v>
      </c>
      <c r="I549" s="61"/>
      <c r="EP549" s="123"/>
    </row>
    <row r="550" spans="1:146" s="64" customFormat="1" hidden="1" x14ac:dyDescent="0.35">
      <c r="A550" s="34">
        <v>18</v>
      </c>
      <c r="B550" s="34" t="s">
        <v>267</v>
      </c>
      <c r="C550" s="34">
        <v>2</v>
      </c>
      <c r="D550" s="39" t="s">
        <v>0</v>
      </c>
      <c r="E550" s="37" t="s">
        <v>519</v>
      </c>
      <c r="F550" s="38" t="s">
        <v>82</v>
      </c>
      <c r="G550" s="38">
        <v>40</v>
      </c>
      <c r="H550" s="39" t="s">
        <v>520</v>
      </c>
      <c r="I550" s="61"/>
      <c r="EP550" s="123"/>
    </row>
    <row r="551" spans="1:146" s="64" customFormat="1" hidden="1" x14ac:dyDescent="0.35">
      <c r="A551" s="34">
        <v>18</v>
      </c>
      <c r="B551" s="34" t="s">
        <v>267</v>
      </c>
      <c r="C551" s="34">
        <v>2</v>
      </c>
      <c r="D551" s="39" t="s">
        <v>0</v>
      </c>
      <c r="E551" s="37" t="s">
        <v>624</v>
      </c>
      <c r="F551" s="38" t="s">
        <v>82</v>
      </c>
      <c r="G551" s="38">
        <v>40</v>
      </c>
      <c r="H551" s="39" t="s">
        <v>521</v>
      </c>
      <c r="I551" s="61"/>
      <c r="EP551" s="123"/>
    </row>
    <row r="552" spans="1:146" s="64" customFormat="1" hidden="1" x14ac:dyDescent="0.35">
      <c r="A552" s="34">
        <v>18</v>
      </c>
      <c r="B552" s="34" t="s">
        <v>267</v>
      </c>
      <c r="C552" s="34">
        <v>2</v>
      </c>
      <c r="D552" s="39" t="s">
        <v>1</v>
      </c>
      <c r="E552" s="37" t="s">
        <v>270</v>
      </c>
      <c r="F552" s="38" t="s">
        <v>82</v>
      </c>
      <c r="G552" s="38">
        <v>11</v>
      </c>
      <c r="H552" s="39" t="s">
        <v>516</v>
      </c>
      <c r="I552" s="61"/>
      <c r="EP552" s="123"/>
    </row>
    <row r="553" spans="1:146" s="64" customFormat="1" hidden="1" x14ac:dyDescent="0.35">
      <c r="A553" s="34">
        <v>18</v>
      </c>
      <c r="B553" s="34" t="s">
        <v>267</v>
      </c>
      <c r="C553" s="34">
        <v>2</v>
      </c>
      <c r="D553" s="39" t="s">
        <v>1</v>
      </c>
      <c r="E553" s="37" t="s">
        <v>517</v>
      </c>
      <c r="F553" s="38" t="s">
        <v>82</v>
      </c>
      <c r="G553" s="38">
        <v>40</v>
      </c>
      <c r="H553" s="39" t="s">
        <v>522</v>
      </c>
      <c r="I553" s="61"/>
      <c r="EP553" s="123"/>
    </row>
    <row r="554" spans="1:146" s="64" customFormat="1" hidden="1" x14ac:dyDescent="0.35">
      <c r="A554" s="34">
        <v>18</v>
      </c>
      <c r="B554" s="34" t="s">
        <v>267</v>
      </c>
      <c r="C554" s="34">
        <v>2</v>
      </c>
      <c r="D554" s="39" t="s">
        <v>1</v>
      </c>
      <c r="E554" s="37" t="s">
        <v>625</v>
      </c>
      <c r="F554" s="38" t="s">
        <v>82</v>
      </c>
      <c r="G554" s="38">
        <v>40</v>
      </c>
      <c r="H554" s="39" t="s">
        <v>523</v>
      </c>
      <c r="I554" s="61"/>
      <c r="EP554" s="123"/>
    </row>
    <row r="555" spans="1:146" s="64" customFormat="1" hidden="1" x14ac:dyDescent="0.35">
      <c r="A555" s="34">
        <v>18</v>
      </c>
      <c r="B555" s="34" t="s">
        <v>267</v>
      </c>
      <c r="C555" s="34">
        <v>2</v>
      </c>
      <c r="D555" s="39" t="s">
        <v>1</v>
      </c>
      <c r="E555" s="37" t="s">
        <v>524</v>
      </c>
      <c r="F555" s="38" t="s">
        <v>82</v>
      </c>
      <c r="G555" s="38">
        <v>40</v>
      </c>
      <c r="H555" s="39" t="s">
        <v>525</v>
      </c>
      <c r="I555" s="61"/>
      <c r="EP555" s="123"/>
    </row>
    <row r="556" spans="1:146" s="64" customFormat="1" hidden="1" x14ac:dyDescent="0.35">
      <c r="A556" s="70">
        <v>18</v>
      </c>
      <c r="B556" s="70" t="s">
        <v>267</v>
      </c>
      <c r="C556" s="70">
        <v>3</v>
      </c>
      <c r="D556" s="122" t="s">
        <v>0</v>
      </c>
      <c r="E556" s="73" t="s">
        <v>885</v>
      </c>
      <c r="F556" s="74" t="s">
        <v>82</v>
      </c>
      <c r="G556" s="74">
        <v>40</v>
      </c>
      <c r="H556" s="122" t="s">
        <v>886</v>
      </c>
      <c r="I556" s="61"/>
      <c r="EP556" s="123"/>
    </row>
    <row r="557" spans="1:146" s="64" customFormat="1" hidden="1" x14ac:dyDescent="0.35">
      <c r="A557" s="70">
        <v>18</v>
      </c>
      <c r="B557" s="70" t="s">
        <v>267</v>
      </c>
      <c r="C557" s="70">
        <v>3</v>
      </c>
      <c r="D557" s="122" t="s">
        <v>1</v>
      </c>
      <c r="E557" s="73" t="s">
        <v>887</v>
      </c>
      <c r="F557" s="74" t="s">
        <v>82</v>
      </c>
      <c r="G557" s="74">
        <v>40</v>
      </c>
      <c r="H557" s="122" t="s">
        <v>888</v>
      </c>
      <c r="I557" s="61"/>
      <c r="EP557" s="123"/>
    </row>
    <row r="558" spans="1:146" s="64" customFormat="1" hidden="1" x14ac:dyDescent="0.35">
      <c r="A558" s="70">
        <v>18</v>
      </c>
      <c r="B558" s="70" t="s">
        <v>267</v>
      </c>
      <c r="C558" s="70">
        <v>3</v>
      </c>
      <c r="D558" s="122" t="s">
        <v>1</v>
      </c>
      <c r="E558" s="73" t="s">
        <v>624</v>
      </c>
      <c r="F558" s="74" t="s">
        <v>82</v>
      </c>
      <c r="G558" s="74">
        <v>40</v>
      </c>
      <c r="H558" s="122" t="s">
        <v>886</v>
      </c>
      <c r="I558" s="61"/>
      <c r="EP558" s="123"/>
    </row>
    <row r="559" spans="1:146" s="64" customFormat="1" hidden="1" x14ac:dyDescent="0.35">
      <c r="A559" s="70">
        <v>18</v>
      </c>
      <c r="B559" s="70" t="s">
        <v>267</v>
      </c>
      <c r="C559" s="70">
        <v>3</v>
      </c>
      <c r="D559" s="122" t="s">
        <v>1</v>
      </c>
      <c r="E559" s="73" t="s">
        <v>889</v>
      </c>
      <c r="F559" s="74" t="s">
        <v>82</v>
      </c>
      <c r="G559" s="74">
        <v>40</v>
      </c>
      <c r="H559" s="122" t="s">
        <v>886</v>
      </c>
      <c r="I559" s="61"/>
      <c r="EP559" s="123"/>
    </row>
    <row r="560" spans="1:146" s="64" customFormat="1" hidden="1" x14ac:dyDescent="0.35">
      <c r="A560" s="70">
        <v>18</v>
      </c>
      <c r="B560" s="70" t="s">
        <v>267</v>
      </c>
      <c r="C560" s="70">
        <v>3</v>
      </c>
      <c r="D560" s="122" t="s">
        <v>1</v>
      </c>
      <c r="E560" s="73" t="s">
        <v>890</v>
      </c>
      <c r="F560" s="74" t="s">
        <v>82</v>
      </c>
      <c r="G560" s="74">
        <v>40</v>
      </c>
      <c r="H560" s="122" t="s">
        <v>891</v>
      </c>
      <c r="I560" s="61"/>
      <c r="EP560" s="123"/>
    </row>
    <row r="561" spans="1:146" s="64" customFormat="1" hidden="1" x14ac:dyDescent="0.35">
      <c r="A561" s="70">
        <v>18</v>
      </c>
      <c r="B561" s="70" t="s">
        <v>267</v>
      </c>
      <c r="C561" s="70">
        <v>3</v>
      </c>
      <c r="D561" s="122" t="s">
        <v>1</v>
      </c>
      <c r="E561" s="73" t="s">
        <v>892</v>
      </c>
      <c r="F561" s="74" t="s">
        <v>82</v>
      </c>
      <c r="G561" s="74">
        <v>40</v>
      </c>
      <c r="H561" s="122" t="s">
        <v>893</v>
      </c>
      <c r="I561" s="61"/>
      <c r="EP561" s="123"/>
    </row>
    <row r="562" spans="1:146" s="64" customFormat="1" hidden="1" x14ac:dyDescent="0.35">
      <c r="A562" s="70">
        <v>18</v>
      </c>
      <c r="B562" s="70" t="s">
        <v>267</v>
      </c>
      <c r="C562" s="70">
        <v>3</v>
      </c>
      <c r="D562" s="122" t="s">
        <v>403</v>
      </c>
      <c r="E562" s="73" t="s">
        <v>894</v>
      </c>
      <c r="F562" s="74" t="s">
        <v>82</v>
      </c>
      <c r="G562" s="74">
        <v>2</v>
      </c>
      <c r="H562" s="122" t="s">
        <v>895</v>
      </c>
      <c r="I562" s="61"/>
      <c r="EP562" s="123"/>
    </row>
    <row r="563" spans="1:146" s="64" customFormat="1" x14ac:dyDescent="0.35">
      <c r="A563" s="15">
        <v>5</v>
      </c>
      <c r="B563" s="15" t="s">
        <v>114</v>
      </c>
      <c r="C563" s="15">
        <v>1</v>
      </c>
      <c r="D563" s="18" t="s">
        <v>1</v>
      </c>
      <c r="E563" s="18" t="s">
        <v>115</v>
      </c>
      <c r="F563" s="19" t="s">
        <v>70</v>
      </c>
      <c r="G563" s="19">
        <v>10</v>
      </c>
      <c r="H563" s="18" t="s">
        <v>116</v>
      </c>
      <c r="I563" s="61"/>
      <c r="EP563" s="123"/>
    </row>
    <row r="564" spans="1:146" s="64" customFormat="1" x14ac:dyDescent="0.35">
      <c r="A564" s="15">
        <v>5</v>
      </c>
      <c r="B564" s="15" t="s">
        <v>114</v>
      </c>
      <c r="C564" s="15">
        <v>1</v>
      </c>
      <c r="D564" s="18" t="s">
        <v>1</v>
      </c>
      <c r="E564" s="17" t="s">
        <v>119</v>
      </c>
      <c r="F564" s="19" t="s">
        <v>70</v>
      </c>
      <c r="G564" s="19">
        <v>1</v>
      </c>
      <c r="H564" s="18" t="s">
        <v>120</v>
      </c>
      <c r="I564" s="61"/>
      <c r="EP564" s="123"/>
    </row>
    <row r="565" spans="1:146" s="64" customFormat="1" x14ac:dyDescent="0.35">
      <c r="A565" s="15">
        <v>5</v>
      </c>
      <c r="B565" s="15" t="s">
        <v>114</v>
      </c>
      <c r="C565" s="15">
        <v>1</v>
      </c>
      <c r="D565" s="18" t="s">
        <v>84</v>
      </c>
      <c r="E565" s="17" t="s">
        <v>117</v>
      </c>
      <c r="F565" s="19" t="s">
        <v>70</v>
      </c>
      <c r="G565" s="19">
        <v>84</v>
      </c>
      <c r="H565" s="18" t="s">
        <v>118</v>
      </c>
      <c r="I565" s="61"/>
      <c r="EP565" s="123"/>
    </row>
    <row r="566" spans="1:146" s="64" customFormat="1" x14ac:dyDescent="0.35">
      <c r="A566" s="34">
        <v>5</v>
      </c>
      <c r="B566" s="34" t="s">
        <v>114</v>
      </c>
      <c r="C566" s="34">
        <v>2</v>
      </c>
      <c r="D566" s="40" t="s">
        <v>4</v>
      </c>
      <c r="E566" s="40" t="s">
        <v>735</v>
      </c>
      <c r="F566" s="34" t="s">
        <v>70</v>
      </c>
      <c r="G566" s="44">
        <v>67</v>
      </c>
      <c r="H566" s="40" t="s">
        <v>650</v>
      </c>
      <c r="I566" s="61"/>
      <c r="EP566" s="123"/>
    </row>
    <row r="567" spans="1:146" s="64" customFormat="1" x14ac:dyDescent="0.35">
      <c r="A567" s="34">
        <v>5</v>
      </c>
      <c r="B567" s="34" t="s">
        <v>114</v>
      </c>
      <c r="C567" s="34">
        <v>2</v>
      </c>
      <c r="D567" s="40" t="s">
        <v>0</v>
      </c>
      <c r="E567" s="40" t="s">
        <v>683</v>
      </c>
      <c r="F567" s="34" t="s">
        <v>82</v>
      </c>
      <c r="G567" s="44">
        <v>33</v>
      </c>
      <c r="H567" s="40" t="s">
        <v>647</v>
      </c>
      <c r="I567" s="61"/>
      <c r="EP567" s="123"/>
    </row>
    <row r="568" spans="1:146" s="64" customFormat="1" ht="31" x14ac:dyDescent="0.35">
      <c r="A568" s="34">
        <v>5</v>
      </c>
      <c r="B568" s="34" t="s">
        <v>114</v>
      </c>
      <c r="C568" s="34">
        <v>2</v>
      </c>
      <c r="D568" s="40" t="s">
        <v>146</v>
      </c>
      <c r="E568" s="40" t="s">
        <v>686</v>
      </c>
      <c r="F568" s="34" t="s">
        <v>82</v>
      </c>
      <c r="G568" s="44">
        <v>15</v>
      </c>
      <c r="H568" s="40" t="s">
        <v>652</v>
      </c>
      <c r="I568" s="61"/>
      <c r="EP568" s="123"/>
    </row>
    <row r="569" spans="1:146" s="64" customFormat="1" ht="31" x14ac:dyDescent="0.35">
      <c r="A569" s="34">
        <v>5</v>
      </c>
      <c r="B569" s="34" t="s">
        <v>114</v>
      </c>
      <c r="C569" s="34">
        <v>2</v>
      </c>
      <c r="D569" s="40" t="s">
        <v>146</v>
      </c>
      <c r="E569" s="40" t="s">
        <v>723</v>
      </c>
      <c r="F569" s="34" t="s">
        <v>82</v>
      </c>
      <c r="G569" s="44">
        <v>5</v>
      </c>
      <c r="H569" s="40" t="s">
        <v>653</v>
      </c>
      <c r="I569" s="61"/>
      <c r="EP569" s="123"/>
    </row>
    <row r="570" spans="1:146" s="64" customFormat="1" x14ac:dyDescent="0.35">
      <c r="A570" s="34">
        <v>5</v>
      </c>
      <c r="B570" s="34" t="s">
        <v>114</v>
      </c>
      <c r="C570" s="34">
        <v>2</v>
      </c>
      <c r="D570" s="40" t="s">
        <v>1</v>
      </c>
      <c r="E570" s="40" t="s">
        <v>690</v>
      </c>
      <c r="F570" s="34" t="s">
        <v>70</v>
      </c>
      <c r="G570" s="44">
        <v>5</v>
      </c>
      <c r="H570" s="40" t="s">
        <v>656</v>
      </c>
      <c r="I570" s="61"/>
      <c r="EP570" s="123"/>
    </row>
    <row r="571" spans="1:146" s="64" customFormat="1" x14ac:dyDescent="0.35">
      <c r="A571" s="34">
        <v>5</v>
      </c>
      <c r="B571" s="34" t="s">
        <v>114</v>
      </c>
      <c r="C571" s="34">
        <v>2</v>
      </c>
      <c r="D571" s="43" t="s">
        <v>1</v>
      </c>
      <c r="E571" s="36" t="s">
        <v>691</v>
      </c>
      <c r="F571" s="42" t="s">
        <v>70</v>
      </c>
      <c r="G571" s="42">
        <v>22</v>
      </c>
      <c r="H571" s="43" t="s">
        <v>656</v>
      </c>
      <c r="I571" s="61"/>
      <c r="EP571" s="123"/>
    </row>
    <row r="572" spans="1:146" s="64" customFormat="1" ht="31" x14ac:dyDescent="0.35">
      <c r="A572" s="34">
        <v>5</v>
      </c>
      <c r="B572" s="34" t="s">
        <v>114</v>
      </c>
      <c r="C572" s="34">
        <v>2</v>
      </c>
      <c r="D572" s="40" t="s">
        <v>403</v>
      </c>
      <c r="E572" s="40" t="s">
        <v>679</v>
      </c>
      <c r="F572" s="34" t="s">
        <v>70</v>
      </c>
      <c r="G572" s="44">
        <v>154</v>
      </c>
      <c r="H572" s="40" t="s">
        <v>118</v>
      </c>
      <c r="I572" s="61"/>
      <c r="EP572" s="123"/>
    </row>
    <row r="573" spans="1:146" s="64" customFormat="1" ht="31" x14ac:dyDescent="0.35">
      <c r="A573" s="34">
        <v>5</v>
      </c>
      <c r="B573" s="34" t="s">
        <v>114</v>
      </c>
      <c r="C573" s="34">
        <v>2</v>
      </c>
      <c r="D573" s="40" t="s">
        <v>403</v>
      </c>
      <c r="E573" s="40" t="s">
        <v>680</v>
      </c>
      <c r="F573" s="34" t="s">
        <v>70</v>
      </c>
      <c r="G573" s="44">
        <v>43</v>
      </c>
      <c r="H573" s="40" t="s">
        <v>644</v>
      </c>
      <c r="I573" s="61"/>
      <c r="EP573" s="123"/>
    </row>
    <row r="574" spans="1:146" s="64" customFormat="1" x14ac:dyDescent="0.35">
      <c r="A574" s="34">
        <v>5</v>
      </c>
      <c r="B574" s="34" t="s">
        <v>114</v>
      </c>
      <c r="C574" s="34">
        <v>2</v>
      </c>
      <c r="D574" s="40" t="s">
        <v>403</v>
      </c>
      <c r="E574" s="40" t="s">
        <v>681</v>
      </c>
      <c r="F574" s="34" t="s">
        <v>82</v>
      </c>
      <c r="G574" s="44">
        <v>15</v>
      </c>
      <c r="H574" s="40" t="s">
        <v>645</v>
      </c>
      <c r="I574" s="61"/>
      <c r="EP574" s="123"/>
    </row>
    <row r="575" spans="1:146" s="64" customFormat="1" x14ac:dyDescent="0.35">
      <c r="A575" s="34">
        <v>5</v>
      </c>
      <c r="B575" s="34" t="s">
        <v>114</v>
      </c>
      <c r="C575" s="34">
        <v>2</v>
      </c>
      <c r="D575" s="40" t="s">
        <v>403</v>
      </c>
      <c r="E575" s="40" t="s">
        <v>682</v>
      </c>
      <c r="F575" s="34" t="s">
        <v>70</v>
      </c>
      <c r="G575" s="44">
        <v>250</v>
      </c>
      <c r="H575" s="40" t="s">
        <v>646</v>
      </c>
      <c r="I575" s="61"/>
      <c r="EP575" s="123"/>
    </row>
    <row r="576" spans="1:146" s="64" customFormat="1" ht="31" x14ac:dyDescent="0.35">
      <c r="A576" s="34">
        <v>5</v>
      </c>
      <c r="B576" s="34" t="s">
        <v>114</v>
      </c>
      <c r="C576" s="34">
        <v>2</v>
      </c>
      <c r="D576" s="40" t="s">
        <v>403</v>
      </c>
      <c r="E576" s="40" t="s">
        <v>684</v>
      </c>
      <c r="F576" s="34" t="s">
        <v>70</v>
      </c>
      <c r="G576" s="44">
        <v>6</v>
      </c>
      <c r="H576" s="40" t="s">
        <v>648</v>
      </c>
      <c r="I576" s="61"/>
      <c r="EP576" s="123"/>
    </row>
    <row r="577" spans="1:147" s="64" customFormat="1" x14ac:dyDescent="0.35">
      <c r="A577" s="34">
        <v>5</v>
      </c>
      <c r="B577" s="34" t="s">
        <v>114</v>
      </c>
      <c r="C577" s="34">
        <v>2</v>
      </c>
      <c r="D577" s="40" t="s">
        <v>403</v>
      </c>
      <c r="E577" s="40" t="s">
        <v>736</v>
      </c>
      <c r="F577" s="34" t="s">
        <v>70</v>
      </c>
      <c r="G577" s="44">
        <v>182</v>
      </c>
      <c r="H577" s="40" t="s">
        <v>649</v>
      </c>
      <c r="I577" s="61"/>
      <c r="EP577" s="123"/>
    </row>
    <row r="578" spans="1:147" s="64" customFormat="1" ht="31" x14ac:dyDescent="0.35">
      <c r="A578" s="34">
        <v>5</v>
      </c>
      <c r="B578" s="34" t="s">
        <v>114</v>
      </c>
      <c r="C578" s="34">
        <v>2</v>
      </c>
      <c r="D578" s="40" t="s">
        <v>403</v>
      </c>
      <c r="E578" s="40" t="s">
        <v>685</v>
      </c>
      <c r="F578" s="34" t="s">
        <v>70</v>
      </c>
      <c r="G578" s="44">
        <v>1000</v>
      </c>
      <c r="H578" s="40" t="s">
        <v>651</v>
      </c>
      <c r="I578" s="61"/>
      <c r="EP578" s="123"/>
    </row>
    <row r="579" spans="1:147" s="64" customFormat="1" x14ac:dyDescent="0.35">
      <c r="A579" s="34">
        <v>5</v>
      </c>
      <c r="B579" s="34" t="s">
        <v>114</v>
      </c>
      <c r="C579" s="34">
        <v>2</v>
      </c>
      <c r="D579" s="40" t="s">
        <v>403</v>
      </c>
      <c r="E579" s="40" t="s">
        <v>687</v>
      </c>
      <c r="F579" s="34" t="s">
        <v>82</v>
      </c>
      <c r="G579" s="44">
        <v>33</v>
      </c>
      <c r="H579" s="40" t="s">
        <v>654</v>
      </c>
      <c r="I579" s="61"/>
      <c r="EP579" s="123"/>
    </row>
    <row r="580" spans="1:147" s="64" customFormat="1" x14ac:dyDescent="0.35">
      <c r="A580" s="34">
        <v>5</v>
      </c>
      <c r="B580" s="34" t="s">
        <v>114</v>
      </c>
      <c r="C580" s="34">
        <v>2</v>
      </c>
      <c r="D580" s="40" t="s">
        <v>403</v>
      </c>
      <c r="E580" s="40" t="s">
        <v>688</v>
      </c>
      <c r="F580" s="34" t="s">
        <v>70</v>
      </c>
      <c r="G580" s="44">
        <v>8</v>
      </c>
      <c r="H580" s="40" t="s">
        <v>655</v>
      </c>
      <c r="I580" s="61"/>
      <c r="EP580" s="123"/>
    </row>
    <row r="581" spans="1:147" s="64" customFormat="1" x14ac:dyDescent="0.35">
      <c r="A581" s="34">
        <v>5</v>
      </c>
      <c r="B581" s="34" t="s">
        <v>114</v>
      </c>
      <c r="C581" s="34">
        <v>2</v>
      </c>
      <c r="D581" s="40" t="s">
        <v>403</v>
      </c>
      <c r="E581" s="40" t="s">
        <v>689</v>
      </c>
      <c r="F581" s="34" t="s">
        <v>70</v>
      </c>
      <c r="G581" s="44">
        <v>5</v>
      </c>
      <c r="H581" s="40" t="s">
        <v>654</v>
      </c>
      <c r="I581" s="61"/>
      <c r="EP581" s="123"/>
    </row>
    <row r="582" spans="1:147" s="64" customFormat="1" x14ac:dyDescent="0.35">
      <c r="A582" s="34">
        <v>5</v>
      </c>
      <c r="B582" s="34" t="s">
        <v>114</v>
      </c>
      <c r="C582" s="34">
        <v>2</v>
      </c>
      <c r="D582" s="43" t="s">
        <v>403</v>
      </c>
      <c r="E582" s="41" t="s">
        <v>692</v>
      </c>
      <c r="F582" s="42" t="s">
        <v>70</v>
      </c>
      <c r="G582" s="42">
        <v>12</v>
      </c>
      <c r="H582" s="43" t="s">
        <v>657</v>
      </c>
      <c r="I582" s="61"/>
      <c r="EP582" s="123"/>
    </row>
    <row r="583" spans="1:147" s="64" customFormat="1" x14ac:dyDescent="0.35">
      <c r="A583" s="34">
        <v>5</v>
      </c>
      <c r="B583" s="34" t="s">
        <v>114</v>
      </c>
      <c r="C583" s="34">
        <v>2</v>
      </c>
      <c r="D583" s="39" t="s">
        <v>403</v>
      </c>
      <c r="E583" s="37" t="s">
        <v>693</v>
      </c>
      <c r="F583" s="38" t="s">
        <v>82</v>
      </c>
      <c r="G583" s="38">
        <v>19</v>
      </c>
      <c r="H583" s="39" t="s">
        <v>658</v>
      </c>
      <c r="I583" s="61"/>
      <c r="EP583" s="123"/>
    </row>
    <row r="584" spans="1:147" s="64" customFormat="1" x14ac:dyDescent="0.35">
      <c r="A584" s="34">
        <v>5</v>
      </c>
      <c r="B584" s="34" t="s">
        <v>114</v>
      </c>
      <c r="C584" s="34">
        <v>2</v>
      </c>
      <c r="D584" s="39" t="s">
        <v>403</v>
      </c>
      <c r="E584" s="37" t="s">
        <v>694</v>
      </c>
      <c r="F584" s="38" t="s">
        <v>70</v>
      </c>
      <c r="G584" s="38">
        <v>4</v>
      </c>
      <c r="H584" s="39" t="s">
        <v>659</v>
      </c>
      <c r="I584" s="61"/>
      <c r="EP584" s="123"/>
    </row>
    <row r="585" spans="1:147" s="64" customFormat="1" ht="31" x14ac:dyDescent="0.35">
      <c r="A585" s="70">
        <v>5</v>
      </c>
      <c r="B585" s="70" t="s">
        <v>114</v>
      </c>
      <c r="C585" s="70">
        <v>3</v>
      </c>
      <c r="D585" s="71" t="s">
        <v>4</v>
      </c>
      <c r="E585" s="71" t="s">
        <v>1133</v>
      </c>
      <c r="F585" s="70" t="s">
        <v>82</v>
      </c>
      <c r="G585" s="72">
        <v>54</v>
      </c>
      <c r="H585" s="71" t="s">
        <v>1064</v>
      </c>
      <c r="I585" s="61"/>
      <c r="EP585" s="123"/>
    </row>
    <row r="586" spans="1:147" s="64" customFormat="1" ht="31" x14ac:dyDescent="0.35">
      <c r="A586" s="70">
        <v>5</v>
      </c>
      <c r="B586" s="70" t="s">
        <v>114</v>
      </c>
      <c r="C586" s="70">
        <v>3</v>
      </c>
      <c r="D586" s="71" t="s">
        <v>1</v>
      </c>
      <c r="E586" s="71" t="s">
        <v>1134</v>
      </c>
      <c r="F586" s="70" t="s">
        <v>82</v>
      </c>
      <c r="G586" s="72">
        <v>675</v>
      </c>
      <c r="H586" s="71" t="s">
        <v>1055</v>
      </c>
      <c r="I586" s="61"/>
      <c r="EP586" s="123"/>
    </row>
    <row r="587" spans="1:147" s="64" customFormat="1" x14ac:dyDescent="0.35">
      <c r="A587" s="70">
        <v>5</v>
      </c>
      <c r="B587" s="70" t="s">
        <v>114</v>
      </c>
      <c r="C587" s="70">
        <v>3</v>
      </c>
      <c r="D587" s="71" t="s">
        <v>1</v>
      </c>
      <c r="E587" s="71" t="s">
        <v>1135</v>
      </c>
      <c r="F587" s="70" t="s">
        <v>70</v>
      </c>
      <c r="G587" s="72">
        <v>22</v>
      </c>
      <c r="H587" s="71" t="s">
        <v>1056</v>
      </c>
      <c r="I587" s="61"/>
      <c r="EP587" s="123"/>
    </row>
    <row r="588" spans="1:147" s="64" customFormat="1" x14ac:dyDescent="0.35">
      <c r="A588" s="70">
        <v>5</v>
      </c>
      <c r="B588" s="70" t="s">
        <v>114</v>
      </c>
      <c r="C588" s="70">
        <v>3</v>
      </c>
      <c r="D588" s="71" t="s">
        <v>403</v>
      </c>
      <c r="E588" s="71" t="s">
        <v>1136</v>
      </c>
      <c r="F588" s="70" t="s">
        <v>82</v>
      </c>
      <c r="G588" s="72">
        <v>5</v>
      </c>
      <c r="H588" s="71" t="s">
        <v>1058</v>
      </c>
      <c r="I588" s="61"/>
      <c r="EP588" s="123"/>
    </row>
    <row r="589" spans="1:147" x14ac:dyDescent="0.35">
      <c r="A589" s="70">
        <v>5</v>
      </c>
      <c r="B589" s="70" t="s">
        <v>114</v>
      </c>
      <c r="C589" s="70">
        <v>3</v>
      </c>
      <c r="D589" s="71" t="s">
        <v>403</v>
      </c>
      <c r="E589" s="71" t="s">
        <v>1137</v>
      </c>
      <c r="F589" s="70" t="s">
        <v>70</v>
      </c>
      <c r="G589" s="72">
        <v>9</v>
      </c>
      <c r="H589" s="136" t="s">
        <v>1088</v>
      </c>
      <c r="I589" s="61"/>
      <c r="EP589" s="123"/>
      <c r="EQ589" s="127"/>
    </row>
    <row r="590" spans="1:147" x14ac:dyDescent="0.35">
      <c r="A590" s="70">
        <v>5</v>
      </c>
      <c r="B590" s="70" t="s">
        <v>114</v>
      </c>
      <c r="C590" s="70">
        <v>3</v>
      </c>
      <c r="D590" s="71" t="s">
        <v>403</v>
      </c>
      <c r="E590" s="71" t="s">
        <v>1138</v>
      </c>
      <c r="F590" s="70" t="s">
        <v>70</v>
      </c>
      <c r="G590" s="72">
        <v>8</v>
      </c>
      <c r="H590" s="136" t="s">
        <v>1059</v>
      </c>
      <c r="I590" s="61"/>
      <c r="EP590" s="123"/>
      <c r="EQ590" s="127"/>
    </row>
    <row r="591" spans="1:147" ht="31" x14ac:dyDescent="0.35">
      <c r="A591" s="70">
        <v>5</v>
      </c>
      <c r="B591" s="70" t="s">
        <v>114</v>
      </c>
      <c r="C591" s="70">
        <v>3</v>
      </c>
      <c r="D591" s="71" t="s">
        <v>403</v>
      </c>
      <c r="E591" s="71" t="s">
        <v>1139</v>
      </c>
      <c r="F591" s="70" t="s">
        <v>82</v>
      </c>
      <c r="G591" s="72">
        <v>6</v>
      </c>
      <c r="H591" s="136" t="s">
        <v>1089</v>
      </c>
      <c r="I591" s="61"/>
      <c r="EP591" s="123"/>
      <c r="EQ591" s="127"/>
    </row>
    <row r="592" spans="1:147" ht="31" x14ac:dyDescent="0.35">
      <c r="A592" s="70">
        <v>5</v>
      </c>
      <c r="B592" s="70" t="s">
        <v>114</v>
      </c>
      <c r="C592" s="70">
        <v>3</v>
      </c>
      <c r="D592" s="71" t="s">
        <v>403</v>
      </c>
      <c r="E592" s="71" t="s">
        <v>1140</v>
      </c>
      <c r="F592" s="70" t="s">
        <v>82</v>
      </c>
      <c r="G592" s="72">
        <v>4</v>
      </c>
      <c r="H592" s="136" t="s">
        <v>1060</v>
      </c>
      <c r="I592" s="61"/>
      <c r="EP592" s="123"/>
      <c r="EQ592" s="127"/>
    </row>
    <row r="593" spans="1:147" x14ac:dyDescent="0.35">
      <c r="A593" s="130">
        <v>5</v>
      </c>
      <c r="B593" s="70" t="s">
        <v>114</v>
      </c>
      <c r="C593" s="70">
        <v>3</v>
      </c>
      <c r="D593" s="71" t="s">
        <v>1</v>
      </c>
      <c r="E593" s="71" t="s">
        <v>1061</v>
      </c>
      <c r="F593" s="70" t="s">
        <v>70</v>
      </c>
      <c r="G593" s="72">
        <v>13</v>
      </c>
      <c r="H593" s="136" t="s">
        <v>656</v>
      </c>
      <c r="I593" s="61"/>
      <c r="EP593" s="123"/>
      <c r="EQ593" s="127"/>
    </row>
    <row r="594" spans="1:147" ht="31" x14ac:dyDescent="0.35">
      <c r="A594" s="130">
        <v>5</v>
      </c>
      <c r="B594" s="70" t="s">
        <v>114</v>
      </c>
      <c r="C594" s="70">
        <v>3</v>
      </c>
      <c r="D594" s="71" t="s">
        <v>1</v>
      </c>
      <c r="E594" s="71" t="s">
        <v>1141</v>
      </c>
      <c r="F594" s="70" t="s">
        <v>70</v>
      </c>
      <c r="G594" s="72">
        <v>270</v>
      </c>
      <c r="H594" s="136" t="s">
        <v>1066</v>
      </c>
      <c r="I594" s="61"/>
      <c r="EP594" s="123"/>
      <c r="EQ594" s="127"/>
    </row>
    <row r="595" spans="1:147" x14ac:dyDescent="0.35">
      <c r="A595" s="130">
        <v>5</v>
      </c>
      <c r="B595" s="70" t="s">
        <v>114</v>
      </c>
      <c r="C595" s="70">
        <v>3</v>
      </c>
      <c r="D595" s="71" t="s">
        <v>403</v>
      </c>
      <c r="E595" s="71" t="s">
        <v>1142</v>
      </c>
      <c r="F595" s="70" t="s">
        <v>70</v>
      </c>
      <c r="G595" s="72">
        <v>114</v>
      </c>
      <c r="H595" s="136" t="s">
        <v>1053</v>
      </c>
      <c r="I595" s="61"/>
      <c r="EP595" s="123"/>
      <c r="EQ595" s="127"/>
    </row>
    <row r="596" spans="1:147" x14ac:dyDescent="0.35">
      <c r="A596" s="130">
        <v>5</v>
      </c>
      <c r="B596" s="70" t="s">
        <v>114</v>
      </c>
      <c r="C596" s="70">
        <v>3</v>
      </c>
      <c r="D596" s="71" t="s">
        <v>403</v>
      </c>
      <c r="E596" s="71" t="s">
        <v>1143</v>
      </c>
      <c r="F596" s="70" t="s">
        <v>82</v>
      </c>
      <c r="G596" s="72">
        <v>10</v>
      </c>
      <c r="H596" s="136" t="s">
        <v>1054</v>
      </c>
      <c r="I596" s="61"/>
      <c r="EP596" s="123"/>
      <c r="EQ596" s="127"/>
    </row>
    <row r="597" spans="1:147" x14ac:dyDescent="0.35">
      <c r="A597" s="130">
        <v>5</v>
      </c>
      <c r="B597" s="70" t="s">
        <v>114</v>
      </c>
      <c r="C597" s="70">
        <v>3</v>
      </c>
      <c r="D597" s="71" t="s">
        <v>403</v>
      </c>
      <c r="E597" s="71" t="s">
        <v>1144</v>
      </c>
      <c r="F597" s="70" t="s">
        <v>82</v>
      </c>
      <c r="G597" s="72">
        <v>38</v>
      </c>
      <c r="H597" s="136" t="s">
        <v>647</v>
      </c>
      <c r="I597" s="61"/>
      <c r="EP597" s="123"/>
      <c r="EQ597" s="127"/>
    </row>
    <row r="598" spans="1:147" x14ac:dyDescent="0.35">
      <c r="A598" s="130">
        <v>5</v>
      </c>
      <c r="B598" s="70" t="s">
        <v>114</v>
      </c>
      <c r="C598" s="70">
        <v>3</v>
      </c>
      <c r="D598" s="71" t="s">
        <v>403</v>
      </c>
      <c r="E598" s="71" t="s">
        <v>1146</v>
      </c>
      <c r="F598" s="70" t="s">
        <v>70</v>
      </c>
      <c r="G598" s="72">
        <v>56</v>
      </c>
      <c r="H598" s="136" t="s">
        <v>1057</v>
      </c>
      <c r="I598" s="61"/>
      <c r="EP598" s="123"/>
      <c r="EQ598" s="127"/>
    </row>
    <row r="599" spans="1:147" x14ac:dyDescent="0.35">
      <c r="A599" s="130">
        <v>5</v>
      </c>
      <c r="B599" s="70" t="s">
        <v>114</v>
      </c>
      <c r="C599" s="70">
        <v>3</v>
      </c>
      <c r="D599" s="71" t="s">
        <v>403</v>
      </c>
      <c r="E599" s="71" t="s">
        <v>1145</v>
      </c>
      <c r="F599" s="70" t="s">
        <v>82</v>
      </c>
      <c r="G599" s="72">
        <v>50</v>
      </c>
      <c r="H599" s="136" t="s">
        <v>1062</v>
      </c>
      <c r="I599" s="61"/>
      <c r="EP599" s="123"/>
      <c r="EQ599" s="127"/>
    </row>
    <row r="600" spans="1:147" x14ac:dyDescent="0.35">
      <c r="A600" s="130">
        <v>5</v>
      </c>
      <c r="B600" s="70" t="s">
        <v>114</v>
      </c>
      <c r="C600" s="70">
        <v>3</v>
      </c>
      <c r="D600" s="71" t="s">
        <v>403</v>
      </c>
      <c r="E600" s="71" t="s">
        <v>1147</v>
      </c>
      <c r="F600" s="70" t="s">
        <v>70</v>
      </c>
      <c r="G600" s="72">
        <v>69</v>
      </c>
      <c r="H600" s="136" t="s">
        <v>1063</v>
      </c>
      <c r="I600" s="61"/>
      <c r="EP600" s="123"/>
      <c r="EQ600" s="127"/>
    </row>
    <row r="601" spans="1:147" x14ac:dyDescent="0.35">
      <c r="A601" s="130">
        <v>5</v>
      </c>
      <c r="B601" s="70" t="s">
        <v>114</v>
      </c>
      <c r="C601" s="70">
        <v>3</v>
      </c>
      <c r="D601" s="71" t="s">
        <v>403</v>
      </c>
      <c r="E601" s="71" t="s">
        <v>1148</v>
      </c>
      <c r="F601" s="70" t="s">
        <v>70</v>
      </c>
      <c r="G601" s="72">
        <v>53</v>
      </c>
      <c r="H601" s="136" t="s">
        <v>1063</v>
      </c>
      <c r="I601" s="61"/>
      <c r="EP601" s="123"/>
      <c r="EQ601" s="127"/>
    </row>
    <row r="602" spans="1:147" ht="31" x14ac:dyDescent="0.35">
      <c r="A602" s="130">
        <v>5</v>
      </c>
      <c r="B602" s="70" t="s">
        <v>114</v>
      </c>
      <c r="C602" s="70">
        <v>3</v>
      </c>
      <c r="D602" s="71" t="s">
        <v>403</v>
      </c>
      <c r="E602" s="71" t="s">
        <v>1149</v>
      </c>
      <c r="F602" s="70" t="s">
        <v>82</v>
      </c>
      <c r="G602" s="72">
        <v>151</v>
      </c>
      <c r="H602" s="136" t="s">
        <v>1065</v>
      </c>
      <c r="I602" s="61"/>
      <c r="EP602" s="123"/>
      <c r="EQ602" s="127"/>
    </row>
    <row r="603" spans="1:147" hidden="1" x14ac:dyDescent="0.35">
      <c r="A603" s="119">
        <v>25</v>
      </c>
      <c r="B603" s="15" t="s">
        <v>49</v>
      </c>
      <c r="C603" s="15">
        <v>1</v>
      </c>
      <c r="D603" s="21" t="s">
        <v>141</v>
      </c>
      <c r="E603" s="16" t="s">
        <v>334</v>
      </c>
      <c r="F603" s="15" t="s">
        <v>82</v>
      </c>
      <c r="G603" s="22">
        <v>41</v>
      </c>
      <c r="H603" s="121" t="s">
        <v>335</v>
      </c>
      <c r="I603" s="61"/>
      <c r="EP603" s="123"/>
      <c r="EQ603" s="127"/>
    </row>
    <row r="604" spans="1:147" ht="31" hidden="1" x14ac:dyDescent="0.35">
      <c r="A604" s="119">
        <v>25</v>
      </c>
      <c r="B604" s="15" t="s">
        <v>49</v>
      </c>
      <c r="C604" s="15">
        <v>1</v>
      </c>
      <c r="D604" s="21" t="s">
        <v>0</v>
      </c>
      <c r="E604" s="16" t="s">
        <v>321</v>
      </c>
      <c r="F604" s="22" t="s">
        <v>82</v>
      </c>
      <c r="G604" s="22">
        <v>19</v>
      </c>
      <c r="H604" s="121" t="s">
        <v>322</v>
      </c>
      <c r="I604" s="61"/>
      <c r="EP604" s="123"/>
      <c r="EQ604" s="127"/>
    </row>
    <row r="605" spans="1:147" hidden="1" x14ac:dyDescent="0.35">
      <c r="A605" s="119">
        <v>25</v>
      </c>
      <c r="B605" s="15" t="s">
        <v>49</v>
      </c>
      <c r="C605" s="15">
        <v>1</v>
      </c>
      <c r="D605" s="21" t="s">
        <v>0</v>
      </c>
      <c r="E605" s="16" t="s">
        <v>323</v>
      </c>
      <c r="F605" s="22" t="s">
        <v>82</v>
      </c>
      <c r="G605" s="22">
        <v>2</v>
      </c>
      <c r="H605" s="121" t="s">
        <v>324</v>
      </c>
      <c r="I605" s="61"/>
      <c r="EP605" s="123"/>
      <c r="EQ605" s="127"/>
    </row>
    <row r="606" spans="1:147" ht="31" hidden="1" x14ac:dyDescent="0.35">
      <c r="A606" s="119">
        <v>25</v>
      </c>
      <c r="B606" s="15" t="s">
        <v>49</v>
      </c>
      <c r="C606" s="15">
        <v>1</v>
      </c>
      <c r="D606" s="21" t="s">
        <v>1</v>
      </c>
      <c r="E606" s="16" t="s">
        <v>325</v>
      </c>
      <c r="F606" s="15" t="s">
        <v>82</v>
      </c>
      <c r="G606" s="22">
        <v>16</v>
      </c>
      <c r="H606" s="121" t="s">
        <v>326</v>
      </c>
      <c r="I606" s="61"/>
      <c r="EP606" s="123"/>
      <c r="EQ606" s="127"/>
    </row>
    <row r="607" spans="1:147" ht="31" hidden="1" x14ac:dyDescent="0.35">
      <c r="A607" s="119">
        <v>25</v>
      </c>
      <c r="B607" s="15" t="s">
        <v>49</v>
      </c>
      <c r="C607" s="15">
        <v>1</v>
      </c>
      <c r="D607" s="21" t="s">
        <v>1</v>
      </c>
      <c r="E607" s="16" t="s">
        <v>327</v>
      </c>
      <c r="F607" s="15" t="s">
        <v>82</v>
      </c>
      <c r="G607" s="22">
        <v>20</v>
      </c>
      <c r="H607" s="121" t="s">
        <v>326</v>
      </c>
      <c r="I607" s="61"/>
      <c r="EP607" s="123"/>
      <c r="EQ607" s="127"/>
    </row>
    <row r="608" spans="1:147" s="64" customFormat="1" ht="46.5" hidden="1" x14ac:dyDescent="0.35">
      <c r="A608" s="119">
        <v>25</v>
      </c>
      <c r="B608" s="15" t="s">
        <v>49</v>
      </c>
      <c r="C608" s="15">
        <v>1</v>
      </c>
      <c r="D608" s="21" t="s">
        <v>1</v>
      </c>
      <c r="E608" s="21" t="s">
        <v>328</v>
      </c>
      <c r="F608" s="15" t="s">
        <v>82</v>
      </c>
      <c r="G608" s="22">
        <v>25</v>
      </c>
      <c r="H608" s="121" t="s">
        <v>329</v>
      </c>
      <c r="I608" s="61"/>
      <c r="EP608" s="123"/>
    </row>
    <row r="609" spans="1:146" s="64" customFormat="1" ht="31" hidden="1" x14ac:dyDescent="0.35">
      <c r="A609" s="119">
        <v>25</v>
      </c>
      <c r="B609" s="15" t="s">
        <v>49</v>
      </c>
      <c r="C609" s="15">
        <v>1</v>
      </c>
      <c r="D609" s="21" t="s">
        <v>1</v>
      </c>
      <c r="E609" s="21" t="s">
        <v>330</v>
      </c>
      <c r="F609" s="15" t="s">
        <v>82</v>
      </c>
      <c r="G609" s="22">
        <v>6</v>
      </c>
      <c r="H609" s="121" t="s">
        <v>331</v>
      </c>
      <c r="I609" s="61"/>
      <c r="EP609" s="123"/>
    </row>
    <row r="610" spans="1:146" s="64" customFormat="1" hidden="1" x14ac:dyDescent="0.35">
      <c r="A610" s="119">
        <v>25</v>
      </c>
      <c r="B610" s="15" t="s">
        <v>49</v>
      </c>
      <c r="C610" s="15">
        <v>1</v>
      </c>
      <c r="D610" s="21" t="s">
        <v>1</v>
      </c>
      <c r="E610" s="16" t="s">
        <v>332</v>
      </c>
      <c r="F610" s="15" t="s">
        <v>82</v>
      </c>
      <c r="G610" s="22">
        <v>52</v>
      </c>
      <c r="H610" s="121" t="s">
        <v>333</v>
      </c>
      <c r="I610" s="61"/>
      <c r="EP610" s="123"/>
    </row>
    <row r="611" spans="1:146" s="64" customFormat="1" ht="31" hidden="1" x14ac:dyDescent="0.35">
      <c r="A611" s="119">
        <v>25</v>
      </c>
      <c r="B611" s="15" t="s">
        <v>49</v>
      </c>
      <c r="C611" s="15">
        <v>1</v>
      </c>
      <c r="D611" s="21" t="s">
        <v>1</v>
      </c>
      <c r="E611" s="16" t="s">
        <v>338</v>
      </c>
      <c r="F611" s="15" t="s">
        <v>82</v>
      </c>
      <c r="G611" s="22">
        <v>11</v>
      </c>
      <c r="H611" s="121" t="s">
        <v>339</v>
      </c>
      <c r="I611" s="61"/>
      <c r="EP611" s="123"/>
    </row>
    <row r="612" spans="1:146" s="64" customFormat="1" hidden="1" x14ac:dyDescent="0.35">
      <c r="A612" s="119">
        <v>25</v>
      </c>
      <c r="B612" s="15" t="s">
        <v>49</v>
      </c>
      <c r="C612" s="15">
        <v>1</v>
      </c>
      <c r="D612" s="21" t="s">
        <v>84</v>
      </c>
      <c r="E612" s="16" t="s">
        <v>336</v>
      </c>
      <c r="F612" s="15" t="s">
        <v>82</v>
      </c>
      <c r="G612" s="22">
        <v>1</v>
      </c>
      <c r="H612" s="121" t="s">
        <v>337</v>
      </c>
      <c r="I612" s="61"/>
      <c r="EP612" s="123"/>
    </row>
    <row r="613" spans="1:146" s="64" customFormat="1" hidden="1" x14ac:dyDescent="0.35">
      <c r="A613" s="119">
        <v>25</v>
      </c>
      <c r="B613" s="15" t="s">
        <v>49</v>
      </c>
      <c r="C613" s="15">
        <v>1</v>
      </c>
      <c r="D613" s="21" t="s">
        <v>84</v>
      </c>
      <c r="E613" s="16" t="s">
        <v>340</v>
      </c>
      <c r="F613" s="15" t="s">
        <v>82</v>
      </c>
      <c r="G613" s="22">
        <v>2</v>
      </c>
      <c r="H613" s="121" t="s">
        <v>341</v>
      </c>
      <c r="I613" s="61"/>
      <c r="EP613" s="123"/>
    </row>
    <row r="614" spans="1:146" s="64" customFormat="1" hidden="1" x14ac:dyDescent="0.35">
      <c r="A614" s="15">
        <v>25</v>
      </c>
      <c r="B614" s="15" t="s">
        <v>49</v>
      </c>
      <c r="C614" s="15">
        <v>1</v>
      </c>
      <c r="D614" s="21" t="s">
        <v>84</v>
      </c>
      <c r="E614" s="16" t="s">
        <v>342</v>
      </c>
      <c r="F614" s="15" t="s">
        <v>82</v>
      </c>
      <c r="G614" s="22">
        <v>15</v>
      </c>
      <c r="H614" s="121" t="s">
        <v>343</v>
      </c>
      <c r="I614" s="61"/>
      <c r="EP614" s="123"/>
    </row>
    <row r="615" spans="1:146" s="64" customFormat="1" hidden="1" x14ac:dyDescent="0.35">
      <c r="A615" s="34">
        <v>25</v>
      </c>
      <c r="B615" s="34" t="s">
        <v>49</v>
      </c>
      <c r="C615" s="34">
        <v>2</v>
      </c>
      <c r="D615" s="40" t="s">
        <v>141</v>
      </c>
      <c r="E615" s="40" t="s">
        <v>580</v>
      </c>
      <c r="F615" s="34" t="s">
        <v>82</v>
      </c>
      <c r="G615" s="44">
        <v>18</v>
      </c>
      <c r="H615" s="120" t="s">
        <v>581</v>
      </c>
      <c r="I615" s="61"/>
      <c r="EP615" s="123"/>
    </row>
    <row r="616" spans="1:146" s="64" customFormat="1" ht="62" hidden="1" x14ac:dyDescent="0.35">
      <c r="A616" s="34">
        <v>25</v>
      </c>
      <c r="B616" s="34" t="s">
        <v>49</v>
      </c>
      <c r="C616" s="34">
        <v>2</v>
      </c>
      <c r="D616" s="40" t="s">
        <v>1</v>
      </c>
      <c r="E616" s="40" t="s">
        <v>631</v>
      </c>
      <c r="F616" s="34" t="s">
        <v>82</v>
      </c>
      <c r="G616" s="44">
        <v>60</v>
      </c>
      <c r="H616" s="120" t="s">
        <v>567</v>
      </c>
      <c r="I616" s="61"/>
      <c r="EP616" s="123"/>
    </row>
    <row r="617" spans="1:146" s="64" customFormat="1" ht="31" hidden="1" x14ac:dyDescent="0.35">
      <c r="A617" s="34">
        <v>25</v>
      </c>
      <c r="B617" s="34" t="s">
        <v>49</v>
      </c>
      <c r="C617" s="34">
        <v>2</v>
      </c>
      <c r="D617" s="40" t="s">
        <v>1</v>
      </c>
      <c r="E617" s="40" t="s">
        <v>568</v>
      </c>
      <c r="F617" s="34" t="s">
        <v>82</v>
      </c>
      <c r="G617" s="44">
        <v>24</v>
      </c>
      <c r="H617" s="120" t="s">
        <v>569</v>
      </c>
      <c r="I617" s="61"/>
      <c r="EP617" s="123"/>
    </row>
    <row r="618" spans="1:146" s="64" customFormat="1" ht="31" hidden="1" x14ac:dyDescent="0.35">
      <c r="A618" s="34">
        <v>25</v>
      </c>
      <c r="B618" s="34" t="s">
        <v>49</v>
      </c>
      <c r="C618" s="34">
        <v>2</v>
      </c>
      <c r="D618" s="40" t="s">
        <v>1</v>
      </c>
      <c r="E618" s="40" t="s">
        <v>570</v>
      </c>
      <c r="F618" s="34" t="s">
        <v>82</v>
      </c>
      <c r="G618" s="44">
        <v>27</v>
      </c>
      <c r="H618" s="120" t="s">
        <v>571</v>
      </c>
      <c r="I618" s="61"/>
      <c r="EP618" s="123"/>
    </row>
    <row r="619" spans="1:146" s="64" customFormat="1" ht="31" hidden="1" x14ac:dyDescent="0.35">
      <c r="A619" s="34">
        <v>25</v>
      </c>
      <c r="B619" s="34" t="s">
        <v>49</v>
      </c>
      <c r="C619" s="34">
        <v>2</v>
      </c>
      <c r="D619" s="40" t="s">
        <v>1</v>
      </c>
      <c r="E619" s="40" t="s">
        <v>572</v>
      </c>
      <c r="F619" s="34" t="s">
        <v>82</v>
      </c>
      <c r="G619" s="44">
        <v>22</v>
      </c>
      <c r="H619" s="120" t="s">
        <v>573</v>
      </c>
      <c r="I619" s="61"/>
      <c r="EP619" s="123"/>
    </row>
    <row r="620" spans="1:146" s="64" customFormat="1" ht="31" hidden="1" x14ac:dyDescent="0.35">
      <c r="A620" s="34">
        <v>25</v>
      </c>
      <c r="B620" s="34" t="s">
        <v>49</v>
      </c>
      <c r="C620" s="34">
        <v>2</v>
      </c>
      <c r="D620" s="40" t="s">
        <v>1</v>
      </c>
      <c r="E620" s="40" t="s">
        <v>574</v>
      </c>
      <c r="F620" s="34" t="s">
        <v>82</v>
      </c>
      <c r="G620" s="44">
        <v>50</v>
      </c>
      <c r="H620" s="120" t="s">
        <v>575</v>
      </c>
      <c r="I620" s="61"/>
      <c r="EP620" s="123"/>
    </row>
    <row r="621" spans="1:146" s="64" customFormat="1" ht="31" hidden="1" x14ac:dyDescent="0.35">
      <c r="A621" s="34">
        <v>25</v>
      </c>
      <c r="B621" s="34" t="s">
        <v>49</v>
      </c>
      <c r="C621" s="34">
        <v>2</v>
      </c>
      <c r="D621" s="40" t="s">
        <v>1</v>
      </c>
      <c r="E621" s="40" t="s">
        <v>576</v>
      </c>
      <c r="F621" s="34" t="s">
        <v>82</v>
      </c>
      <c r="G621" s="44">
        <v>8</v>
      </c>
      <c r="H621" s="120" t="s">
        <v>577</v>
      </c>
      <c r="I621" s="61"/>
      <c r="EP621" s="123"/>
    </row>
    <row r="622" spans="1:146" s="64" customFormat="1" ht="31" hidden="1" x14ac:dyDescent="0.35">
      <c r="A622" s="34">
        <v>25</v>
      </c>
      <c r="B622" s="34" t="s">
        <v>49</v>
      </c>
      <c r="C622" s="34">
        <v>2</v>
      </c>
      <c r="D622" s="40" t="s">
        <v>1</v>
      </c>
      <c r="E622" s="40" t="s">
        <v>578</v>
      </c>
      <c r="F622" s="34" t="s">
        <v>82</v>
      </c>
      <c r="G622" s="44">
        <v>4</v>
      </c>
      <c r="H622" s="120" t="s">
        <v>579</v>
      </c>
      <c r="I622" s="61"/>
      <c r="EP622" s="123"/>
    </row>
    <row r="623" spans="1:146" s="64" customFormat="1" ht="46.5" hidden="1" x14ac:dyDescent="0.35">
      <c r="A623" s="34">
        <v>25</v>
      </c>
      <c r="B623" s="34" t="s">
        <v>49</v>
      </c>
      <c r="C623" s="34">
        <v>2</v>
      </c>
      <c r="D623" s="40" t="s">
        <v>403</v>
      </c>
      <c r="E623" s="40" t="s">
        <v>582</v>
      </c>
      <c r="F623" s="34" t="s">
        <v>70</v>
      </c>
      <c r="G623" s="44">
        <v>20</v>
      </c>
      <c r="H623" s="120" t="s">
        <v>583</v>
      </c>
      <c r="I623" s="61"/>
      <c r="EP623" s="123"/>
    </row>
    <row r="624" spans="1:146" s="64" customFormat="1" ht="77.5" hidden="1" x14ac:dyDescent="0.35">
      <c r="A624" s="34">
        <v>25</v>
      </c>
      <c r="B624" s="34" t="s">
        <v>49</v>
      </c>
      <c r="C624" s="34">
        <v>2</v>
      </c>
      <c r="D624" s="40" t="s">
        <v>403</v>
      </c>
      <c r="E624" s="40" t="s">
        <v>584</v>
      </c>
      <c r="F624" s="34" t="s">
        <v>70</v>
      </c>
      <c r="G624" s="44">
        <v>65</v>
      </c>
      <c r="H624" s="120" t="s">
        <v>585</v>
      </c>
      <c r="I624" s="61"/>
      <c r="EP624" s="123"/>
    </row>
    <row r="625" spans="1:146" s="64" customFormat="1" ht="46.5" hidden="1" x14ac:dyDescent="0.35">
      <c r="A625" s="34">
        <v>25</v>
      </c>
      <c r="B625" s="34" t="s">
        <v>49</v>
      </c>
      <c r="C625" s="34">
        <v>2</v>
      </c>
      <c r="D625" s="40" t="s">
        <v>403</v>
      </c>
      <c r="E625" s="40" t="s">
        <v>632</v>
      </c>
      <c r="F625" s="34" t="s">
        <v>70</v>
      </c>
      <c r="G625" s="44">
        <v>1</v>
      </c>
      <c r="H625" s="120" t="s">
        <v>586</v>
      </c>
      <c r="I625" s="61"/>
      <c r="EP625" s="123"/>
    </row>
    <row r="626" spans="1:146" s="64" customFormat="1" ht="62" hidden="1" x14ac:dyDescent="0.35">
      <c r="A626" s="34">
        <v>25</v>
      </c>
      <c r="B626" s="34" t="s">
        <v>49</v>
      </c>
      <c r="C626" s="34">
        <v>2</v>
      </c>
      <c r="D626" s="40" t="s">
        <v>403</v>
      </c>
      <c r="E626" s="40" t="s">
        <v>633</v>
      </c>
      <c r="F626" s="34" t="s">
        <v>82</v>
      </c>
      <c r="G626" s="44">
        <v>15</v>
      </c>
      <c r="H626" s="120" t="s">
        <v>634</v>
      </c>
      <c r="I626" s="61"/>
      <c r="EP626" s="123"/>
    </row>
    <row r="627" spans="1:146" s="64" customFormat="1" hidden="1" x14ac:dyDescent="0.35">
      <c r="A627" s="70">
        <v>25</v>
      </c>
      <c r="B627" s="70" t="s">
        <v>49</v>
      </c>
      <c r="C627" s="70">
        <v>3</v>
      </c>
      <c r="D627" s="71" t="s">
        <v>141</v>
      </c>
      <c r="E627" s="71" t="s">
        <v>1000</v>
      </c>
      <c r="F627" s="70" t="s">
        <v>82</v>
      </c>
      <c r="G627" s="72">
        <v>22</v>
      </c>
      <c r="H627" s="136" t="s">
        <v>1001</v>
      </c>
      <c r="I627" s="61"/>
      <c r="EP627" s="123"/>
    </row>
    <row r="628" spans="1:146" s="64" customFormat="1" hidden="1" x14ac:dyDescent="0.35">
      <c r="A628" s="70">
        <v>25</v>
      </c>
      <c r="B628" s="70" t="s">
        <v>49</v>
      </c>
      <c r="C628" s="70">
        <v>3</v>
      </c>
      <c r="D628" s="71" t="s">
        <v>0</v>
      </c>
      <c r="E628" s="71" t="s">
        <v>998</v>
      </c>
      <c r="F628" s="70" t="s">
        <v>82</v>
      </c>
      <c r="G628" s="72">
        <v>44</v>
      </c>
      <c r="H628" s="136" t="s">
        <v>999</v>
      </c>
      <c r="I628" s="61"/>
      <c r="EP628" s="123"/>
    </row>
    <row r="629" spans="1:146" s="64" customFormat="1" ht="46.5" hidden="1" x14ac:dyDescent="0.35">
      <c r="A629" s="139">
        <v>25</v>
      </c>
      <c r="B629" s="70" t="s">
        <v>49</v>
      </c>
      <c r="C629" s="70">
        <v>3</v>
      </c>
      <c r="D629" s="71" t="s">
        <v>1</v>
      </c>
      <c r="E629" s="71" t="s">
        <v>982</v>
      </c>
      <c r="F629" s="70" t="s">
        <v>82</v>
      </c>
      <c r="G629" s="72">
        <v>11</v>
      </c>
      <c r="H629" s="136" t="s">
        <v>983</v>
      </c>
      <c r="I629" s="61"/>
      <c r="EP629" s="123"/>
    </row>
    <row r="630" spans="1:146" s="64" customFormat="1" ht="31" hidden="1" x14ac:dyDescent="0.35">
      <c r="A630" s="70">
        <v>25</v>
      </c>
      <c r="B630" s="70" t="s">
        <v>49</v>
      </c>
      <c r="C630" s="70">
        <v>3</v>
      </c>
      <c r="D630" s="71" t="s">
        <v>1</v>
      </c>
      <c r="E630" s="71" t="s">
        <v>984</v>
      </c>
      <c r="F630" s="70" t="s">
        <v>82</v>
      </c>
      <c r="G630" s="72">
        <v>17</v>
      </c>
      <c r="H630" s="136" t="s">
        <v>985</v>
      </c>
      <c r="I630" s="61"/>
      <c r="EP630" s="123"/>
    </row>
    <row r="631" spans="1:146" s="64" customFormat="1" ht="31" hidden="1" x14ac:dyDescent="0.35">
      <c r="A631" s="70">
        <v>25</v>
      </c>
      <c r="B631" s="70" t="s">
        <v>49</v>
      </c>
      <c r="C631" s="70">
        <v>3</v>
      </c>
      <c r="D631" s="71" t="s">
        <v>1</v>
      </c>
      <c r="E631" s="71" t="s">
        <v>986</v>
      </c>
      <c r="F631" s="70" t="s">
        <v>82</v>
      </c>
      <c r="G631" s="72">
        <v>14</v>
      </c>
      <c r="H631" s="136" t="s">
        <v>987</v>
      </c>
      <c r="I631" s="61"/>
      <c r="EP631" s="123"/>
    </row>
    <row r="632" spans="1:146" s="64" customFormat="1" ht="31" hidden="1" x14ac:dyDescent="0.35">
      <c r="A632" s="70">
        <v>25</v>
      </c>
      <c r="B632" s="70" t="s">
        <v>49</v>
      </c>
      <c r="C632" s="70">
        <v>3</v>
      </c>
      <c r="D632" s="71" t="s">
        <v>1</v>
      </c>
      <c r="E632" s="71" t="s">
        <v>988</v>
      </c>
      <c r="F632" s="70" t="s">
        <v>82</v>
      </c>
      <c r="G632" s="72">
        <v>18</v>
      </c>
      <c r="H632" s="136" t="s">
        <v>989</v>
      </c>
      <c r="I632" s="61"/>
      <c r="EP632" s="123"/>
    </row>
    <row r="633" spans="1:146" s="64" customFormat="1" ht="31" hidden="1" x14ac:dyDescent="0.35">
      <c r="A633" s="70">
        <v>25</v>
      </c>
      <c r="B633" s="70" t="s">
        <v>49</v>
      </c>
      <c r="C633" s="70">
        <v>3</v>
      </c>
      <c r="D633" s="71" t="s">
        <v>1</v>
      </c>
      <c r="E633" s="71" t="s">
        <v>990</v>
      </c>
      <c r="F633" s="70" t="s">
        <v>82</v>
      </c>
      <c r="G633" s="72">
        <v>32</v>
      </c>
      <c r="H633" s="136" t="s">
        <v>991</v>
      </c>
      <c r="I633" s="61"/>
      <c r="EP633" s="123"/>
    </row>
    <row r="634" spans="1:146" s="64" customFormat="1" ht="31" hidden="1" x14ac:dyDescent="0.35">
      <c r="A634" s="70">
        <v>25</v>
      </c>
      <c r="B634" s="70" t="s">
        <v>49</v>
      </c>
      <c r="C634" s="70">
        <v>3</v>
      </c>
      <c r="D634" s="71" t="s">
        <v>1</v>
      </c>
      <c r="E634" s="71" t="s">
        <v>992</v>
      </c>
      <c r="F634" s="70" t="s">
        <v>82</v>
      </c>
      <c r="G634" s="72">
        <v>28</v>
      </c>
      <c r="H634" s="136" t="s">
        <v>993</v>
      </c>
      <c r="I634" s="61"/>
      <c r="EP634" s="123"/>
    </row>
    <row r="635" spans="1:146" s="64" customFormat="1" ht="46.5" hidden="1" x14ac:dyDescent="0.35">
      <c r="A635" s="70">
        <v>25</v>
      </c>
      <c r="B635" s="70" t="s">
        <v>49</v>
      </c>
      <c r="C635" s="70">
        <v>3</v>
      </c>
      <c r="D635" s="71" t="s">
        <v>1</v>
      </c>
      <c r="E635" s="71" t="s">
        <v>994</v>
      </c>
      <c r="F635" s="70" t="s">
        <v>82</v>
      </c>
      <c r="G635" s="72">
        <v>107</v>
      </c>
      <c r="H635" s="136" t="s">
        <v>995</v>
      </c>
      <c r="I635" s="61"/>
      <c r="EP635" s="123"/>
    </row>
    <row r="636" spans="1:146" s="64" customFormat="1" ht="31" hidden="1" x14ac:dyDescent="0.35">
      <c r="A636" s="70">
        <v>25</v>
      </c>
      <c r="B636" s="70" t="s">
        <v>49</v>
      </c>
      <c r="C636" s="70">
        <v>3</v>
      </c>
      <c r="D636" s="71" t="s">
        <v>1</v>
      </c>
      <c r="E636" s="71" t="s">
        <v>996</v>
      </c>
      <c r="F636" s="70" t="s">
        <v>82</v>
      </c>
      <c r="G636" s="72">
        <v>2</v>
      </c>
      <c r="H636" s="136" t="s">
        <v>997</v>
      </c>
      <c r="I636" s="61"/>
      <c r="EP636" s="123"/>
    </row>
    <row r="637" spans="1:146" s="64" customFormat="1" ht="46.5" hidden="1" x14ac:dyDescent="0.35">
      <c r="A637" s="70">
        <v>25</v>
      </c>
      <c r="B637" s="70" t="s">
        <v>49</v>
      </c>
      <c r="C637" s="70">
        <v>3</v>
      </c>
      <c r="D637" s="71" t="s">
        <v>1</v>
      </c>
      <c r="E637" s="71" t="s">
        <v>1006</v>
      </c>
      <c r="F637" s="70" t="s">
        <v>70</v>
      </c>
      <c r="G637" s="72">
        <v>4</v>
      </c>
      <c r="H637" s="136" t="s">
        <v>1007</v>
      </c>
      <c r="I637" s="61"/>
      <c r="EP637" s="123"/>
    </row>
    <row r="638" spans="1:146" s="64" customFormat="1" ht="46.5" hidden="1" x14ac:dyDescent="0.35">
      <c r="A638" s="70">
        <v>25</v>
      </c>
      <c r="B638" s="70" t="s">
        <v>49</v>
      </c>
      <c r="C638" s="70">
        <v>3</v>
      </c>
      <c r="D638" s="71" t="s">
        <v>403</v>
      </c>
      <c r="E638" s="71" t="s">
        <v>1002</v>
      </c>
      <c r="F638" s="70" t="s">
        <v>82</v>
      </c>
      <c r="G638" s="72">
        <v>12</v>
      </c>
      <c r="H638" s="136" t="s">
        <v>1003</v>
      </c>
      <c r="I638" s="61"/>
      <c r="EP638" s="123"/>
    </row>
    <row r="639" spans="1:146" s="64" customFormat="1" ht="62" hidden="1" x14ac:dyDescent="0.35">
      <c r="A639" s="70">
        <v>25</v>
      </c>
      <c r="B639" s="70" t="s">
        <v>49</v>
      </c>
      <c r="C639" s="70">
        <v>3</v>
      </c>
      <c r="D639" s="71" t="s">
        <v>403</v>
      </c>
      <c r="E639" s="71" t="s">
        <v>1004</v>
      </c>
      <c r="F639" s="70" t="s">
        <v>70</v>
      </c>
      <c r="G639" s="72">
        <v>56</v>
      </c>
      <c r="H639" s="136" t="s">
        <v>1005</v>
      </c>
      <c r="I639" s="61"/>
      <c r="EP639" s="123"/>
    </row>
    <row r="640" spans="1:146" s="64" customFormat="1" ht="62" hidden="1" x14ac:dyDescent="0.35">
      <c r="A640" s="70">
        <v>25</v>
      </c>
      <c r="B640" s="70" t="s">
        <v>49</v>
      </c>
      <c r="C640" s="70">
        <v>3</v>
      </c>
      <c r="D640" s="71" t="s">
        <v>403</v>
      </c>
      <c r="E640" s="71" t="s">
        <v>1008</v>
      </c>
      <c r="F640" s="70" t="s">
        <v>70</v>
      </c>
      <c r="G640" s="72">
        <v>2</v>
      </c>
      <c r="H640" s="136" t="s">
        <v>1009</v>
      </c>
      <c r="I640" s="61"/>
      <c r="EP640" s="123"/>
    </row>
    <row r="641" spans="1:146" s="64" customFormat="1" ht="46.5" hidden="1" x14ac:dyDescent="0.35">
      <c r="A641" s="70">
        <v>25</v>
      </c>
      <c r="B641" s="70" t="s">
        <v>49</v>
      </c>
      <c r="C641" s="70">
        <v>3</v>
      </c>
      <c r="D641" s="71" t="s">
        <v>403</v>
      </c>
      <c r="E641" s="71" t="s">
        <v>1010</v>
      </c>
      <c r="F641" s="70" t="s">
        <v>70</v>
      </c>
      <c r="G641" s="72">
        <v>25</v>
      </c>
      <c r="H641" s="136" t="s">
        <v>1011</v>
      </c>
      <c r="I641" s="61"/>
      <c r="EP641" s="123"/>
    </row>
    <row r="642" spans="1:146" s="64" customFormat="1" ht="62" hidden="1" x14ac:dyDescent="0.35">
      <c r="A642" s="15">
        <v>9</v>
      </c>
      <c r="B642" s="15" t="s">
        <v>33</v>
      </c>
      <c r="C642" s="15">
        <v>1</v>
      </c>
      <c r="D642" s="21" t="s">
        <v>0</v>
      </c>
      <c r="E642" s="21" t="s">
        <v>193</v>
      </c>
      <c r="F642" s="15" t="s">
        <v>82</v>
      </c>
      <c r="G642" s="22">
        <v>1</v>
      </c>
      <c r="H642" s="121" t="s">
        <v>194</v>
      </c>
      <c r="I642" s="61"/>
      <c r="EP642" s="123"/>
    </row>
    <row r="643" spans="1:146" s="64" customFormat="1" ht="31" hidden="1" x14ac:dyDescent="0.35">
      <c r="A643" s="15">
        <v>9</v>
      </c>
      <c r="B643" s="15" t="s">
        <v>33</v>
      </c>
      <c r="C643" s="15">
        <v>1</v>
      </c>
      <c r="D643" s="21" t="s">
        <v>1</v>
      </c>
      <c r="E643" s="21" t="s">
        <v>187</v>
      </c>
      <c r="F643" s="15" t="s">
        <v>70</v>
      </c>
      <c r="G643" s="22">
        <v>1</v>
      </c>
      <c r="H643" s="121" t="s">
        <v>188</v>
      </c>
      <c r="I643" s="61"/>
      <c r="EP643" s="123"/>
    </row>
    <row r="644" spans="1:146" s="64" customFormat="1" ht="31" hidden="1" x14ac:dyDescent="0.35">
      <c r="A644" s="15">
        <v>9</v>
      </c>
      <c r="B644" s="15" t="s">
        <v>33</v>
      </c>
      <c r="C644" s="15">
        <v>1</v>
      </c>
      <c r="D644" s="21" t="s">
        <v>1</v>
      </c>
      <c r="E644" s="21" t="s">
        <v>191</v>
      </c>
      <c r="F644" s="15" t="s">
        <v>70</v>
      </c>
      <c r="G644" s="22">
        <v>4</v>
      </c>
      <c r="H644" s="121" t="s">
        <v>192</v>
      </c>
      <c r="I644" s="61"/>
      <c r="EP644" s="123"/>
    </row>
    <row r="645" spans="1:146" s="64" customFormat="1" ht="31" hidden="1" x14ac:dyDescent="0.35">
      <c r="A645" s="15">
        <v>9</v>
      </c>
      <c r="B645" s="15" t="s">
        <v>33</v>
      </c>
      <c r="C645" s="15">
        <v>1</v>
      </c>
      <c r="D645" s="21" t="s">
        <v>84</v>
      </c>
      <c r="E645" s="21" t="s">
        <v>184</v>
      </c>
      <c r="F645" s="15" t="s">
        <v>70</v>
      </c>
      <c r="G645" s="22" t="s">
        <v>185</v>
      </c>
      <c r="H645" s="121" t="s">
        <v>186</v>
      </c>
      <c r="I645" s="61"/>
      <c r="EP645" s="123"/>
    </row>
    <row r="646" spans="1:146" s="64" customFormat="1" ht="46.5" hidden="1" x14ac:dyDescent="0.35">
      <c r="A646" s="15">
        <v>9</v>
      </c>
      <c r="B646" s="15" t="s">
        <v>33</v>
      </c>
      <c r="C646" s="15">
        <v>1</v>
      </c>
      <c r="D646" s="21" t="s">
        <v>84</v>
      </c>
      <c r="E646" s="21" t="s">
        <v>189</v>
      </c>
      <c r="F646" s="15" t="s">
        <v>70</v>
      </c>
      <c r="G646" s="22">
        <v>48</v>
      </c>
      <c r="H646" s="121" t="s">
        <v>190</v>
      </c>
      <c r="I646" s="61"/>
      <c r="EP646" s="123"/>
    </row>
    <row r="647" spans="1:146" s="64" customFormat="1" hidden="1" x14ac:dyDescent="0.35">
      <c r="A647" s="34">
        <v>9</v>
      </c>
      <c r="B647" s="34" t="s">
        <v>33</v>
      </c>
      <c r="C647" s="34">
        <v>2</v>
      </c>
      <c r="D647" s="40" t="s">
        <v>1</v>
      </c>
      <c r="E647" s="40" t="s">
        <v>468</v>
      </c>
      <c r="F647" s="34" t="s">
        <v>70</v>
      </c>
      <c r="G647" s="44">
        <v>4</v>
      </c>
      <c r="H647" s="120" t="s">
        <v>615</v>
      </c>
      <c r="I647" s="61"/>
      <c r="EP647" s="123"/>
    </row>
    <row r="648" spans="1:146" s="64" customFormat="1" hidden="1" x14ac:dyDescent="0.35">
      <c r="A648" s="34">
        <v>9</v>
      </c>
      <c r="B648" s="34" t="s">
        <v>33</v>
      </c>
      <c r="C648" s="34">
        <v>2</v>
      </c>
      <c r="D648" s="40" t="s">
        <v>1</v>
      </c>
      <c r="E648" s="40" t="s">
        <v>472</v>
      </c>
      <c r="F648" s="34" t="s">
        <v>70</v>
      </c>
      <c r="G648" s="44">
        <v>1</v>
      </c>
      <c r="H648" s="120" t="s">
        <v>473</v>
      </c>
      <c r="I648" s="61"/>
      <c r="EP648" s="123"/>
    </row>
    <row r="649" spans="1:146" s="64" customFormat="1" ht="62" hidden="1" x14ac:dyDescent="0.35">
      <c r="A649" s="34">
        <v>9</v>
      </c>
      <c r="B649" s="34" t="s">
        <v>33</v>
      </c>
      <c r="C649" s="34">
        <v>2</v>
      </c>
      <c r="D649" s="40" t="s">
        <v>403</v>
      </c>
      <c r="E649" s="40" t="s">
        <v>695</v>
      </c>
      <c r="F649" s="34" t="s">
        <v>70</v>
      </c>
      <c r="G649" s="44">
        <v>17</v>
      </c>
      <c r="H649" s="120" t="s">
        <v>614</v>
      </c>
      <c r="I649" s="61"/>
      <c r="EP649" s="123"/>
    </row>
    <row r="650" spans="1:146" s="64" customFormat="1" ht="46.5" hidden="1" x14ac:dyDescent="0.35">
      <c r="A650" s="34">
        <v>9</v>
      </c>
      <c r="B650" s="34" t="s">
        <v>33</v>
      </c>
      <c r="C650" s="34">
        <v>2</v>
      </c>
      <c r="D650" s="40" t="s">
        <v>403</v>
      </c>
      <c r="E650" s="40" t="s">
        <v>696</v>
      </c>
      <c r="F650" s="34" t="s">
        <v>70</v>
      </c>
      <c r="G650" s="44">
        <v>2</v>
      </c>
      <c r="H650" s="120" t="s">
        <v>469</v>
      </c>
      <c r="I650" s="61"/>
      <c r="EP650" s="123"/>
    </row>
    <row r="651" spans="1:146" hidden="1" x14ac:dyDescent="0.35">
      <c r="A651" s="34">
        <v>9</v>
      </c>
      <c r="B651" s="34" t="s">
        <v>33</v>
      </c>
      <c r="C651" s="34">
        <v>2</v>
      </c>
      <c r="D651" s="40" t="s">
        <v>403</v>
      </c>
      <c r="E651" s="40" t="s">
        <v>470</v>
      </c>
      <c r="F651" s="34" t="s">
        <v>70</v>
      </c>
      <c r="G651" s="44">
        <v>1</v>
      </c>
      <c r="H651" s="120" t="s">
        <v>471</v>
      </c>
      <c r="I651" s="61"/>
    </row>
    <row r="652" spans="1:146" hidden="1" x14ac:dyDescent="0.35">
      <c r="A652" s="70">
        <v>9</v>
      </c>
      <c r="B652" s="70" t="s">
        <v>33</v>
      </c>
      <c r="C652" s="70">
        <v>3</v>
      </c>
      <c r="D652" s="71" t="s">
        <v>1</v>
      </c>
      <c r="E652" s="71" t="s">
        <v>822</v>
      </c>
      <c r="F652" s="70" t="s">
        <v>70</v>
      </c>
      <c r="G652" s="72">
        <v>1</v>
      </c>
      <c r="H652" s="136" t="s">
        <v>823</v>
      </c>
      <c r="I652" s="61"/>
    </row>
    <row r="653" spans="1:146" ht="31" hidden="1" x14ac:dyDescent="0.35">
      <c r="A653" s="70">
        <v>9</v>
      </c>
      <c r="B653" s="70" t="s">
        <v>33</v>
      </c>
      <c r="C653" s="70">
        <v>3</v>
      </c>
      <c r="D653" s="71" t="s">
        <v>1</v>
      </c>
      <c r="E653" s="71" t="s">
        <v>824</v>
      </c>
      <c r="F653" s="70" t="s">
        <v>82</v>
      </c>
      <c r="G653" s="72">
        <v>25</v>
      </c>
      <c r="H653" s="136" t="s">
        <v>825</v>
      </c>
      <c r="I653" s="61"/>
    </row>
    <row r="654" spans="1:146" ht="31" hidden="1" x14ac:dyDescent="0.35">
      <c r="A654" s="70">
        <v>9</v>
      </c>
      <c r="B654" s="70" t="s">
        <v>33</v>
      </c>
      <c r="C654" s="70">
        <v>3</v>
      </c>
      <c r="D654" s="71" t="s">
        <v>1</v>
      </c>
      <c r="E654" s="71" t="s">
        <v>826</v>
      </c>
      <c r="F654" s="70" t="s">
        <v>70</v>
      </c>
      <c r="G654" s="72">
        <v>22</v>
      </c>
      <c r="H654" s="136" t="s">
        <v>827</v>
      </c>
      <c r="I654" s="61"/>
    </row>
    <row r="655" spans="1:146" ht="62" hidden="1" x14ac:dyDescent="0.35">
      <c r="A655" s="70">
        <v>9</v>
      </c>
      <c r="B655" s="70" t="s">
        <v>33</v>
      </c>
      <c r="C655" s="70">
        <v>3</v>
      </c>
      <c r="D655" s="71" t="s">
        <v>403</v>
      </c>
      <c r="E655" s="71" t="s">
        <v>1132</v>
      </c>
      <c r="F655" s="70" t="s">
        <v>70</v>
      </c>
      <c r="G655" s="72">
        <v>12</v>
      </c>
      <c r="H655" s="136" t="s">
        <v>818</v>
      </c>
      <c r="I655" s="61"/>
    </row>
    <row r="656" spans="1:146" hidden="1" x14ac:dyDescent="0.35">
      <c r="A656" s="70">
        <v>9</v>
      </c>
      <c r="B656" s="70" t="s">
        <v>33</v>
      </c>
      <c r="C656" s="70">
        <v>3</v>
      </c>
      <c r="D656" s="71" t="s">
        <v>403</v>
      </c>
      <c r="E656" s="71" t="s">
        <v>468</v>
      </c>
      <c r="F656" s="70" t="s">
        <v>70</v>
      </c>
      <c r="G656" s="72">
        <v>4</v>
      </c>
      <c r="H656" s="136" t="s">
        <v>819</v>
      </c>
      <c r="I656" s="61"/>
    </row>
    <row r="657" spans="1:9" hidden="1" x14ac:dyDescent="0.35">
      <c r="A657" s="70">
        <v>9</v>
      </c>
      <c r="B657" s="70" t="s">
        <v>33</v>
      </c>
      <c r="C657" s="70">
        <v>3</v>
      </c>
      <c r="D657" s="71" t="s">
        <v>403</v>
      </c>
      <c r="E657" s="71" t="s">
        <v>820</v>
      </c>
      <c r="F657" s="70" t="s">
        <v>70</v>
      </c>
      <c r="G657" s="72">
        <v>9</v>
      </c>
      <c r="H657" s="136" t="s">
        <v>821</v>
      </c>
      <c r="I657" s="61"/>
    </row>
    <row r="658" spans="1:9" ht="31" hidden="1" x14ac:dyDescent="0.35">
      <c r="A658" s="70">
        <v>9</v>
      </c>
      <c r="B658" s="70" t="s">
        <v>33</v>
      </c>
      <c r="C658" s="70">
        <v>3</v>
      </c>
      <c r="D658" s="71" t="s">
        <v>403</v>
      </c>
      <c r="E658" s="71" t="s">
        <v>828</v>
      </c>
      <c r="F658" s="70" t="s">
        <v>82</v>
      </c>
      <c r="G658" s="72">
        <v>1</v>
      </c>
      <c r="H658" s="136" t="s">
        <v>829</v>
      </c>
      <c r="I658" s="61"/>
    </row>
    <row r="659" spans="1:9" hidden="1" x14ac:dyDescent="0.35">
      <c r="A659" s="47">
        <v>20</v>
      </c>
      <c r="B659" s="47" t="s">
        <v>44</v>
      </c>
      <c r="C659" s="47">
        <v>4</v>
      </c>
      <c r="D659" s="52"/>
      <c r="E659" s="52"/>
      <c r="F659" s="47"/>
      <c r="G659" s="56"/>
      <c r="H659" s="137"/>
      <c r="I659" s="61"/>
    </row>
    <row r="660" spans="1:9" hidden="1" x14ac:dyDescent="0.35">
      <c r="A660" s="47">
        <v>20</v>
      </c>
      <c r="B660" s="47" t="s">
        <v>44</v>
      </c>
      <c r="C660" s="47">
        <v>4</v>
      </c>
      <c r="D660" s="52"/>
      <c r="E660" s="52"/>
      <c r="F660" s="47"/>
      <c r="G660" s="56"/>
      <c r="H660" s="137"/>
      <c r="I660" s="61"/>
    </row>
    <row r="661" spans="1:9" hidden="1" x14ac:dyDescent="0.35">
      <c r="A661" s="47">
        <v>20</v>
      </c>
      <c r="B661" s="47" t="s">
        <v>44</v>
      </c>
      <c r="C661" s="47">
        <v>4</v>
      </c>
      <c r="D661" s="52"/>
      <c r="E661" s="52"/>
      <c r="F661" s="47"/>
      <c r="G661" s="56"/>
      <c r="H661" s="137"/>
      <c r="I661" s="61"/>
    </row>
    <row r="662" spans="1:9" hidden="1" x14ac:dyDescent="0.35">
      <c r="A662" s="47">
        <v>20</v>
      </c>
      <c r="B662" s="47" t="s">
        <v>44</v>
      </c>
      <c r="C662" s="47">
        <v>4</v>
      </c>
      <c r="D662" s="52"/>
      <c r="E662" s="52"/>
      <c r="F662" s="47"/>
      <c r="G662" s="56"/>
      <c r="H662" s="137"/>
      <c r="I662" s="61"/>
    </row>
    <row r="663" spans="1:9" hidden="1" x14ac:dyDescent="0.35">
      <c r="A663" s="47">
        <v>10</v>
      </c>
      <c r="B663" s="47" t="s">
        <v>34</v>
      </c>
      <c r="C663" s="47">
        <v>4</v>
      </c>
      <c r="D663" s="52"/>
      <c r="E663" s="52"/>
      <c r="F663" s="47"/>
      <c r="G663" s="56"/>
      <c r="H663" s="137"/>
      <c r="I663" s="61"/>
    </row>
    <row r="664" spans="1:9" hidden="1" x14ac:dyDescent="0.35">
      <c r="A664" s="47">
        <v>10</v>
      </c>
      <c r="B664" s="47" t="s">
        <v>34</v>
      </c>
      <c r="C664" s="47">
        <v>4</v>
      </c>
      <c r="D664" s="52"/>
      <c r="E664" s="52"/>
      <c r="F664" s="47"/>
      <c r="G664" s="56"/>
      <c r="H664" s="137"/>
      <c r="I664" s="61"/>
    </row>
    <row r="665" spans="1:9" hidden="1" x14ac:dyDescent="0.35">
      <c r="A665" s="47">
        <v>10</v>
      </c>
      <c r="B665" s="47" t="s">
        <v>34</v>
      </c>
      <c r="C665" s="47">
        <v>4</v>
      </c>
      <c r="D665" s="52"/>
      <c r="E665" s="52"/>
      <c r="F665" s="47"/>
      <c r="G665" s="56"/>
      <c r="H665" s="137"/>
      <c r="I665" s="61"/>
    </row>
    <row r="666" spans="1:9" hidden="1" x14ac:dyDescent="0.35">
      <c r="A666" s="47">
        <v>10</v>
      </c>
      <c r="B666" s="47" t="s">
        <v>34</v>
      </c>
      <c r="C666" s="47">
        <v>4</v>
      </c>
      <c r="D666" s="52"/>
      <c r="E666" s="52"/>
      <c r="F666" s="47"/>
      <c r="G666" s="56"/>
      <c r="H666" s="137"/>
      <c r="I666" s="61"/>
    </row>
    <row r="667" spans="1:9" hidden="1" x14ac:dyDescent="0.35">
      <c r="A667" s="47">
        <v>16</v>
      </c>
      <c r="B667" s="47" t="s">
        <v>40</v>
      </c>
      <c r="C667" s="47">
        <v>4</v>
      </c>
      <c r="D667" s="52"/>
      <c r="E667" s="52"/>
      <c r="F667" s="47"/>
      <c r="G667" s="56"/>
      <c r="H667" s="137"/>
      <c r="I667" s="61"/>
    </row>
    <row r="668" spans="1:9" hidden="1" x14ac:dyDescent="0.35">
      <c r="A668" s="47">
        <v>16</v>
      </c>
      <c r="B668" s="47" t="s">
        <v>40</v>
      </c>
      <c r="C668" s="47">
        <v>4</v>
      </c>
      <c r="D668" s="52"/>
      <c r="E668" s="52"/>
      <c r="F668" s="47"/>
      <c r="G668" s="56"/>
      <c r="H668" s="137"/>
      <c r="I668" s="61"/>
    </row>
    <row r="669" spans="1:9" hidden="1" x14ac:dyDescent="0.35">
      <c r="A669" s="47">
        <v>16</v>
      </c>
      <c r="B669" s="47" t="s">
        <v>40</v>
      </c>
      <c r="C669" s="47">
        <v>4</v>
      </c>
      <c r="D669" s="52"/>
      <c r="E669" s="52"/>
      <c r="F669" s="47"/>
      <c r="G669" s="56"/>
      <c r="H669" s="137"/>
      <c r="I669" s="61"/>
    </row>
    <row r="670" spans="1:9" hidden="1" x14ac:dyDescent="0.35">
      <c r="A670" s="47">
        <v>16</v>
      </c>
      <c r="B670" s="47" t="s">
        <v>40</v>
      </c>
      <c r="C670" s="47">
        <v>4</v>
      </c>
      <c r="D670" s="52"/>
      <c r="E670" s="52"/>
      <c r="F670" s="47"/>
      <c r="G670" s="56"/>
      <c r="H670" s="137"/>
      <c r="I670" s="61"/>
    </row>
    <row r="671" spans="1:9" hidden="1" x14ac:dyDescent="0.35">
      <c r="A671" s="47">
        <v>24</v>
      </c>
      <c r="B671" s="47" t="s">
        <v>48</v>
      </c>
      <c r="C671" s="47">
        <v>4</v>
      </c>
      <c r="D671" s="52"/>
      <c r="E671" s="52"/>
      <c r="F671" s="47"/>
      <c r="G671" s="56"/>
      <c r="H671" s="137"/>
      <c r="I671" s="61"/>
    </row>
    <row r="672" spans="1:9" hidden="1" x14ac:dyDescent="0.35">
      <c r="A672" s="47">
        <v>24</v>
      </c>
      <c r="B672" s="47" t="s">
        <v>48</v>
      </c>
      <c r="C672" s="47">
        <v>4</v>
      </c>
      <c r="D672" s="52"/>
      <c r="E672" s="52"/>
      <c r="F672" s="47"/>
      <c r="G672" s="56"/>
      <c r="H672" s="137"/>
      <c r="I672" s="61"/>
    </row>
    <row r="673" spans="1:9" hidden="1" x14ac:dyDescent="0.35">
      <c r="A673" s="47">
        <v>24</v>
      </c>
      <c r="B673" s="47" t="s">
        <v>48</v>
      </c>
      <c r="C673" s="47">
        <v>4</v>
      </c>
      <c r="D673" s="52"/>
      <c r="E673" s="52"/>
      <c r="F673" s="47"/>
      <c r="G673" s="56"/>
      <c r="H673" s="137"/>
      <c r="I673" s="61"/>
    </row>
    <row r="674" spans="1:9" hidden="1" x14ac:dyDescent="0.35">
      <c r="A674" s="47">
        <v>24</v>
      </c>
      <c r="B674" s="47" t="s">
        <v>48</v>
      </c>
      <c r="C674" s="47">
        <v>4</v>
      </c>
      <c r="D674" s="52"/>
      <c r="E674" s="52"/>
      <c r="F674" s="47"/>
      <c r="G674" s="56"/>
      <c r="H674" s="137"/>
      <c r="I674" s="61"/>
    </row>
    <row r="675" spans="1:9" hidden="1" x14ac:dyDescent="0.35">
      <c r="A675" s="47">
        <v>14</v>
      </c>
      <c r="B675" s="47" t="s">
        <v>38</v>
      </c>
      <c r="C675" s="47">
        <v>4</v>
      </c>
      <c r="D675" s="54"/>
      <c r="E675" s="54"/>
      <c r="F675" s="53"/>
      <c r="G675" s="53"/>
      <c r="H675" s="134"/>
      <c r="I675" s="61"/>
    </row>
    <row r="676" spans="1:9" hidden="1" x14ac:dyDescent="0.35">
      <c r="A676" s="47">
        <v>14</v>
      </c>
      <c r="B676" s="47" t="s">
        <v>38</v>
      </c>
      <c r="C676" s="47">
        <v>4</v>
      </c>
      <c r="D676" s="54"/>
      <c r="E676" s="54"/>
      <c r="F676" s="53"/>
      <c r="G676" s="53"/>
      <c r="H676" s="134"/>
      <c r="I676" s="61"/>
    </row>
    <row r="677" spans="1:9" hidden="1" x14ac:dyDescent="0.35">
      <c r="A677" s="47">
        <v>14</v>
      </c>
      <c r="B677" s="47" t="s">
        <v>38</v>
      </c>
      <c r="C677" s="47">
        <v>4</v>
      </c>
      <c r="D677" s="54"/>
      <c r="E677" s="54"/>
      <c r="F677" s="53"/>
      <c r="G677" s="53"/>
      <c r="H677" s="134"/>
      <c r="I677" s="61"/>
    </row>
    <row r="678" spans="1:9" hidden="1" x14ac:dyDescent="0.35">
      <c r="A678" s="47">
        <v>14</v>
      </c>
      <c r="B678" s="47" t="s">
        <v>38</v>
      </c>
      <c r="C678" s="47">
        <v>4</v>
      </c>
      <c r="D678" s="54"/>
      <c r="E678" s="54"/>
      <c r="F678" s="53"/>
      <c r="G678" s="53"/>
      <c r="H678" s="134"/>
      <c r="I678" s="61"/>
    </row>
    <row r="679" spans="1:9" hidden="1" x14ac:dyDescent="0.35">
      <c r="A679" s="47">
        <v>26</v>
      </c>
      <c r="B679" s="47" t="s">
        <v>50</v>
      </c>
      <c r="C679" s="47">
        <v>4</v>
      </c>
      <c r="D679" s="52"/>
      <c r="E679" s="52"/>
      <c r="F679" s="47"/>
      <c r="G679" s="56"/>
      <c r="H679" s="137"/>
      <c r="I679" s="61"/>
    </row>
    <row r="680" spans="1:9" hidden="1" x14ac:dyDescent="0.35">
      <c r="A680" s="47">
        <v>26</v>
      </c>
      <c r="B680" s="47" t="s">
        <v>50</v>
      </c>
      <c r="C680" s="47">
        <v>4</v>
      </c>
      <c r="D680" s="52"/>
      <c r="E680" s="52"/>
      <c r="F680" s="47"/>
      <c r="G680" s="56"/>
      <c r="H680" s="137"/>
      <c r="I680" s="61"/>
    </row>
    <row r="681" spans="1:9" hidden="1" x14ac:dyDescent="0.35">
      <c r="A681" s="47">
        <v>26</v>
      </c>
      <c r="B681" s="47" t="s">
        <v>50</v>
      </c>
      <c r="C681" s="47">
        <v>4</v>
      </c>
      <c r="D681" s="52"/>
      <c r="E681" s="52"/>
      <c r="F681" s="47"/>
      <c r="G681" s="56"/>
      <c r="H681" s="137"/>
      <c r="I681" s="61"/>
    </row>
    <row r="682" spans="1:9" hidden="1" x14ac:dyDescent="0.35">
      <c r="A682" s="47">
        <v>26</v>
      </c>
      <c r="B682" s="47" t="s">
        <v>50</v>
      </c>
      <c r="C682" s="47">
        <v>4</v>
      </c>
      <c r="D682" s="52"/>
      <c r="E682" s="52"/>
      <c r="F682" s="47"/>
      <c r="G682" s="56"/>
      <c r="H682" s="137"/>
      <c r="I682" s="61"/>
    </row>
    <row r="683" spans="1:9" hidden="1" x14ac:dyDescent="0.35">
      <c r="A683" s="47">
        <v>12</v>
      </c>
      <c r="B683" s="47" t="s">
        <v>36</v>
      </c>
      <c r="C683" s="47">
        <v>4</v>
      </c>
      <c r="D683" s="52"/>
      <c r="E683" s="52"/>
      <c r="F683" s="47"/>
      <c r="G683" s="56"/>
      <c r="H683" s="137"/>
      <c r="I683" s="61"/>
    </row>
    <row r="684" spans="1:9" hidden="1" x14ac:dyDescent="0.35">
      <c r="A684" s="47">
        <v>12</v>
      </c>
      <c r="B684" s="47" t="s">
        <v>36</v>
      </c>
      <c r="C684" s="47">
        <v>4</v>
      </c>
      <c r="D684" s="54"/>
      <c r="E684" s="54"/>
      <c r="F684" s="53"/>
      <c r="G684" s="53"/>
      <c r="H684" s="134"/>
      <c r="I684" s="61"/>
    </row>
    <row r="685" spans="1:9" hidden="1" x14ac:dyDescent="0.35">
      <c r="A685" s="131">
        <v>12</v>
      </c>
      <c r="B685" s="131" t="s">
        <v>36</v>
      </c>
      <c r="C685" s="131">
        <v>4</v>
      </c>
      <c r="D685" s="132"/>
      <c r="E685" s="132"/>
      <c r="F685" s="131"/>
      <c r="G685" s="133"/>
      <c r="H685" s="138"/>
      <c r="I685" s="61"/>
    </row>
    <row r="686" spans="1:9" hidden="1" x14ac:dyDescent="0.35">
      <c r="A686" s="47">
        <v>12</v>
      </c>
      <c r="B686" s="47" t="s">
        <v>36</v>
      </c>
      <c r="C686" s="47">
        <v>4</v>
      </c>
      <c r="D686" s="52"/>
      <c r="E686" s="57"/>
      <c r="F686" s="47"/>
      <c r="G686" s="56"/>
      <c r="H686" s="137"/>
      <c r="I686" s="61"/>
    </row>
    <row r="687" spans="1:9" hidden="1" x14ac:dyDescent="0.35">
      <c r="A687" s="47">
        <v>6</v>
      </c>
      <c r="B687" s="47" t="s">
        <v>121</v>
      </c>
      <c r="C687" s="47">
        <v>4</v>
      </c>
      <c r="D687" s="52"/>
      <c r="E687" s="52"/>
      <c r="F687" s="56"/>
      <c r="G687" s="56"/>
      <c r="H687" s="137"/>
      <c r="I687" s="61"/>
    </row>
    <row r="688" spans="1:9" hidden="1" x14ac:dyDescent="0.35">
      <c r="A688" s="47">
        <v>6</v>
      </c>
      <c r="B688" s="47" t="s">
        <v>121</v>
      </c>
      <c r="C688" s="47">
        <v>4</v>
      </c>
      <c r="D688" s="52"/>
      <c r="E688" s="52"/>
      <c r="F688" s="56"/>
      <c r="G688" s="56"/>
      <c r="H688" s="137"/>
      <c r="I688" s="61"/>
    </row>
    <row r="689" spans="1:9" hidden="1" x14ac:dyDescent="0.35">
      <c r="A689" s="47">
        <v>6</v>
      </c>
      <c r="B689" s="47" t="s">
        <v>121</v>
      </c>
      <c r="C689" s="47">
        <v>4</v>
      </c>
      <c r="D689" s="52"/>
      <c r="E689" s="52"/>
      <c r="F689" s="56"/>
      <c r="G689" s="56"/>
      <c r="H689" s="137"/>
      <c r="I689" s="61"/>
    </row>
    <row r="690" spans="1:9" hidden="1" x14ac:dyDescent="0.35">
      <c r="A690" s="47">
        <v>6</v>
      </c>
      <c r="B690" s="47" t="s">
        <v>121</v>
      </c>
      <c r="C690" s="47">
        <v>4</v>
      </c>
      <c r="D690" s="52"/>
      <c r="E690" s="52"/>
      <c r="F690" s="56"/>
      <c r="G690" s="56"/>
      <c r="H690" s="137"/>
      <c r="I690" s="61"/>
    </row>
    <row r="691" spans="1:9" hidden="1" x14ac:dyDescent="0.35">
      <c r="A691" s="47">
        <v>17</v>
      </c>
      <c r="B691" s="47" t="s">
        <v>41</v>
      </c>
      <c r="C691" s="47">
        <v>4</v>
      </c>
      <c r="D691" s="52"/>
      <c r="E691" s="52"/>
      <c r="F691" s="56"/>
      <c r="G691" s="56"/>
      <c r="H691" s="137"/>
      <c r="I691" s="61"/>
    </row>
    <row r="692" spans="1:9" hidden="1" x14ac:dyDescent="0.35">
      <c r="A692" s="47">
        <v>17</v>
      </c>
      <c r="B692" s="47" t="s">
        <v>41</v>
      </c>
      <c r="C692" s="47">
        <v>4</v>
      </c>
      <c r="D692" s="52"/>
      <c r="E692" s="52"/>
      <c r="F692" s="56"/>
      <c r="G692" s="56"/>
      <c r="H692" s="137"/>
      <c r="I692" s="61"/>
    </row>
    <row r="693" spans="1:9" hidden="1" x14ac:dyDescent="0.35">
      <c r="A693" s="47">
        <v>17</v>
      </c>
      <c r="B693" s="47" t="s">
        <v>41</v>
      </c>
      <c r="C693" s="47">
        <v>4</v>
      </c>
      <c r="D693" s="58"/>
      <c r="E693" s="58"/>
      <c r="F693" s="59"/>
      <c r="G693" s="59"/>
      <c r="H693" s="150"/>
      <c r="I693" s="61"/>
    </row>
    <row r="694" spans="1:9" hidden="1" x14ac:dyDescent="0.35">
      <c r="A694" s="47">
        <v>17</v>
      </c>
      <c r="B694" s="47" t="s">
        <v>41</v>
      </c>
      <c r="C694" s="47">
        <v>4</v>
      </c>
      <c r="D694" s="58"/>
      <c r="E694" s="58"/>
      <c r="F694" s="59"/>
      <c r="G694" s="59"/>
      <c r="H694" s="150"/>
      <c r="I694" s="61"/>
    </row>
    <row r="695" spans="1:9" hidden="1" x14ac:dyDescent="0.35">
      <c r="A695" s="47">
        <v>8</v>
      </c>
      <c r="B695" s="47" t="s">
        <v>32</v>
      </c>
      <c r="C695" s="47">
        <v>4</v>
      </c>
      <c r="D695" s="52"/>
      <c r="E695" s="52"/>
      <c r="F695" s="47"/>
      <c r="G695" s="56"/>
      <c r="H695" s="137"/>
      <c r="I695" s="61"/>
    </row>
    <row r="696" spans="1:9" hidden="1" x14ac:dyDescent="0.35">
      <c r="A696" s="47">
        <v>8</v>
      </c>
      <c r="B696" s="47" t="s">
        <v>32</v>
      </c>
      <c r="C696" s="47">
        <v>4</v>
      </c>
      <c r="D696" s="52"/>
      <c r="E696" s="52"/>
      <c r="F696" s="47"/>
      <c r="G696" s="56"/>
      <c r="H696" s="137"/>
      <c r="I696" s="61"/>
    </row>
    <row r="697" spans="1:9" hidden="1" x14ac:dyDescent="0.35">
      <c r="A697" s="47">
        <v>8</v>
      </c>
      <c r="B697" s="47" t="s">
        <v>32</v>
      </c>
      <c r="C697" s="47">
        <v>4</v>
      </c>
      <c r="D697" s="52"/>
      <c r="E697" s="52"/>
      <c r="F697" s="47"/>
      <c r="G697" s="56"/>
      <c r="H697" s="137"/>
      <c r="I697" s="61"/>
    </row>
    <row r="698" spans="1:9" hidden="1" x14ac:dyDescent="0.35">
      <c r="A698" s="47">
        <v>8</v>
      </c>
      <c r="B698" s="47" t="s">
        <v>32</v>
      </c>
      <c r="C698" s="47">
        <v>4</v>
      </c>
      <c r="D698" s="52"/>
      <c r="E698" s="52"/>
      <c r="F698" s="47"/>
      <c r="G698" s="56"/>
      <c r="H698" s="137"/>
      <c r="I698" s="61"/>
    </row>
    <row r="699" spans="1:9" hidden="1" x14ac:dyDescent="0.35">
      <c r="A699" s="47">
        <v>19</v>
      </c>
      <c r="B699" s="47" t="s">
        <v>43</v>
      </c>
      <c r="C699" s="47">
        <v>4</v>
      </c>
      <c r="D699" s="52"/>
      <c r="E699" s="52"/>
      <c r="F699" s="47"/>
      <c r="G699" s="56"/>
      <c r="H699" s="137"/>
      <c r="I699" s="61"/>
    </row>
    <row r="700" spans="1:9" hidden="1" x14ac:dyDescent="0.35">
      <c r="A700" s="131">
        <v>19</v>
      </c>
      <c r="B700" s="131" t="s">
        <v>43</v>
      </c>
      <c r="C700" s="131">
        <v>4</v>
      </c>
      <c r="D700" s="132"/>
      <c r="E700" s="132"/>
      <c r="F700" s="131"/>
      <c r="G700" s="133"/>
      <c r="H700" s="138"/>
      <c r="I700" s="61"/>
    </row>
    <row r="701" spans="1:9" hidden="1" x14ac:dyDescent="0.35">
      <c r="A701" s="47">
        <v>19</v>
      </c>
      <c r="B701" s="47" t="s">
        <v>43</v>
      </c>
      <c r="C701" s="47">
        <v>4</v>
      </c>
      <c r="D701" s="52"/>
      <c r="E701" s="52"/>
      <c r="F701" s="47"/>
      <c r="G701" s="56"/>
      <c r="H701" s="137"/>
      <c r="I701" s="61"/>
    </row>
    <row r="702" spans="1:9" hidden="1" x14ac:dyDescent="0.35">
      <c r="A702" s="47">
        <v>19</v>
      </c>
      <c r="B702" s="47" t="s">
        <v>43</v>
      </c>
      <c r="C702" s="47">
        <v>4</v>
      </c>
      <c r="D702" s="52"/>
      <c r="E702" s="52"/>
      <c r="F702" s="47"/>
      <c r="G702" s="56"/>
      <c r="H702" s="137"/>
      <c r="I702" s="61"/>
    </row>
    <row r="703" spans="1:9" hidden="1" x14ac:dyDescent="0.35">
      <c r="A703" s="47">
        <v>28</v>
      </c>
      <c r="B703" s="47" t="s">
        <v>52</v>
      </c>
      <c r="C703" s="47">
        <v>4</v>
      </c>
      <c r="D703" s="52"/>
      <c r="E703" s="52"/>
      <c r="F703" s="47"/>
      <c r="G703" s="56"/>
      <c r="H703" s="137"/>
      <c r="I703" s="61"/>
    </row>
    <row r="704" spans="1:9" hidden="1" x14ac:dyDescent="0.35">
      <c r="A704" s="47">
        <v>28</v>
      </c>
      <c r="B704" s="47" t="s">
        <v>52</v>
      </c>
      <c r="C704" s="47">
        <v>4</v>
      </c>
      <c r="D704" s="52"/>
      <c r="E704" s="52"/>
      <c r="F704" s="47"/>
      <c r="G704" s="56"/>
      <c r="H704" s="137"/>
      <c r="I704" s="61"/>
    </row>
    <row r="705" spans="1:9" hidden="1" x14ac:dyDescent="0.35">
      <c r="A705" s="47">
        <v>28</v>
      </c>
      <c r="B705" s="47" t="s">
        <v>52</v>
      </c>
      <c r="C705" s="47">
        <v>4</v>
      </c>
      <c r="D705" s="52"/>
      <c r="E705" s="52"/>
      <c r="F705" s="47"/>
      <c r="G705" s="56"/>
      <c r="H705" s="137"/>
      <c r="I705" s="61"/>
    </row>
    <row r="706" spans="1:9" hidden="1" x14ac:dyDescent="0.35">
      <c r="A706" s="131">
        <v>28</v>
      </c>
      <c r="B706" s="131" t="s">
        <v>52</v>
      </c>
      <c r="C706" s="131">
        <v>4</v>
      </c>
      <c r="D706" s="132"/>
      <c r="E706" s="132"/>
      <c r="F706" s="131"/>
      <c r="G706" s="133"/>
      <c r="H706" s="138"/>
      <c r="I706" s="61"/>
    </row>
    <row r="707" spans="1:9" hidden="1" x14ac:dyDescent="0.35">
      <c r="A707" s="47">
        <v>13</v>
      </c>
      <c r="B707" s="47" t="s">
        <v>37</v>
      </c>
      <c r="C707" s="47">
        <v>4</v>
      </c>
      <c r="D707" s="52"/>
      <c r="E707" s="52"/>
      <c r="F707" s="47"/>
      <c r="G707" s="56"/>
      <c r="H707" s="137"/>
      <c r="I707" s="61"/>
    </row>
    <row r="708" spans="1:9" hidden="1" x14ac:dyDescent="0.35">
      <c r="A708" s="47">
        <v>13</v>
      </c>
      <c r="B708" s="47" t="s">
        <v>37</v>
      </c>
      <c r="C708" s="47">
        <v>4</v>
      </c>
      <c r="D708" s="52"/>
      <c r="E708" s="52"/>
      <c r="F708" s="47"/>
      <c r="G708" s="56"/>
      <c r="H708" s="137"/>
      <c r="I708" s="61"/>
    </row>
    <row r="709" spans="1:9" hidden="1" x14ac:dyDescent="0.35">
      <c r="A709" s="47">
        <v>13</v>
      </c>
      <c r="B709" s="47" t="s">
        <v>37</v>
      </c>
      <c r="C709" s="47">
        <v>4</v>
      </c>
      <c r="D709" s="52"/>
      <c r="E709" s="52"/>
      <c r="F709" s="47"/>
      <c r="G709" s="56"/>
      <c r="H709" s="137"/>
      <c r="I709" s="61"/>
    </row>
    <row r="710" spans="1:9" hidden="1" x14ac:dyDescent="0.35">
      <c r="A710" s="47">
        <v>13</v>
      </c>
      <c r="B710" s="47" t="s">
        <v>37</v>
      </c>
      <c r="C710" s="47">
        <v>4</v>
      </c>
      <c r="D710" s="52"/>
      <c r="E710" s="52"/>
      <c r="F710" s="47"/>
      <c r="G710" s="56"/>
      <c r="H710" s="137"/>
      <c r="I710" s="61"/>
    </row>
    <row r="711" spans="1:9" hidden="1" x14ac:dyDescent="0.35">
      <c r="A711" s="47">
        <v>23</v>
      </c>
      <c r="B711" s="47" t="s">
        <v>47</v>
      </c>
      <c r="C711" s="47">
        <v>4</v>
      </c>
      <c r="D711" s="52"/>
      <c r="E711" s="52"/>
      <c r="F711" s="47"/>
      <c r="G711" s="56"/>
      <c r="H711" s="137"/>
      <c r="I711" s="61"/>
    </row>
    <row r="712" spans="1:9" hidden="1" x14ac:dyDescent="0.35">
      <c r="A712" s="47">
        <v>23</v>
      </c>
      <c r="B712" s="47" t="s">
        <v>47</v>
      </c>
      <c r="C712" s="47">
        <v>4</v>
      </c>
      <c r="D712" s="52"/>
      <c r="E712" s="52"/>
      <c r="F712" s="47"/>
      <c r="G712" s="56"/>
      <c r="H712" s="137"/>
      <c r="I712" s="61"/>
    </row>
    <row r="713" spans="1:9" hidden="1" x14ac:dyDescent="0.35">
      <c r="A713" s="47">
        <v>23</v>
      </c>
      <c r="B713" s="47" t="s">
        <v>47</v>
      </c>
      <c r="C713" s="47">
        <v>4</v>
      </c>
      <c r="D713" s="52"/>
      <c r="E713" s="52"/>
      <c r="F713" s="47"/>
      <c r="G713" s="56"/>
      <c r="H713" s="137"/>
      <c r="I713" s="61"/>
    </row>
    <row r="714" spans="1:9" hidden="1" x14ac:dyDescent="0.35">
      <c r="A714" s="131">
        <v>23</v>
      </c>
      <c r="B714" s="131" t="s">
        <v>47</v>
      </c>
      <c r="C714" s="131">
        <v>4</v>
      </c>
      <c r="D714" s="132"/>
      <c r="E714" s="132"/>
      <c r="F714" s="131"/>
      <c r="G714" s="133"/>
      <c r="H714" s="138"/>
      <c r="I714" s="61"/>
    </row>
    <row r="715" spans="1:9" hidden="1" x14ac:dyDescent="0.35">
      <c r="A715" s="47">
        <v>27</v>
      </c>
      <c r="B715" s="47" t="s">
        <v>51</v>
      </c>
      <c r="C715" s="47">
        <v>4</v>
      </c>
      <c r="D715" s="52"/>
      <c r="E715" s="52"/>
      <c r="F715" s="47"/>
      <c r="G715" s="56"/>
      <c r="H715" s="137"/>
      <c r="I715" s="61"/>
    </row>
    <row r="716" spans="1:9" hidden="1" x14ac:dyDescent="0.35">
      <c r="A716" s="47">
        <v>27</v>
      </c>
      <c r="B716" s="47" t="s">
        <v>51</v>
      </c>
      <c r="C716" s="47">
        <v>4</v>
      </c>
      <c r="D716" s="52"/>
      <c r="E716" s="52"/>
      <c r="F716" s="47"/>
      <c r="G716" s="56"/>
      <c r="H716" s="137"/>
      <c r="I716" s="61"/>
    </row>
    <row r="717" spans="1:9" hidden="1" x14ac:dyDescent="0.35">
      <c r="A717" s="47">
        <v>27</v>
      </c>
      <c r="B717" s="47" t="s">
        <v>51</v>
      </c>
      <c r="C717" s="47">
        <v>4</v>
      </c>
      <c r="D717" s="52"/>
      <c r="E717" s="52"/>
      <c r="F717" s="47"/>
      <c r="G717" s="56"/>
      <c r="H717" s="137"/>
      <c r="I717" s="61"/>
    </row>
    <row r="718" spans="1:9" hidden="1" x14ac:dyDescent="0.35">
      <c r="A718" s="131">
        <v>27</v>
      </c>
      <c r="B718" s="131" t="s">
        <v>51</v>
      </c>
      <c r="C718" s="131">
        <v>4</v>
      </c>
      <c r="D718" s="132"/>
      <c r="E718" s="132"/>
      <c r="F718" s="131"/>
      <c r="G718" s="133"/>
      <c r="H718" s="138"/>
      <c r="I718" s="61"/>
    </row>
    <row r="719" spans="1:9" hidden="1" x14ac:dyDescent="0.35">
      <c r="A719" s="47">
        <v>4</v>
      </c>
      <c r="B719" s="47" t="s">
        <v>96</v>
      </c>
      <c r="C719" s="47">
        <v>4</v>
      </c>
      <c r="D719" s="52"/>
      <c r="E719" s="52"/>
      <c r="F719" s="47"/>
      <c r="G719" s="56"/>
      <c r="H719" s="137"/>
      <c r="I719" s="61"/>
    </row>
    <row r="720" spans="1:9" hidden="1" x14ac:dyDescent="0.35">
      <c r="A720" s="47">
        <v>4</v>
      </c>
      <c r="B720" s="47" t="s">
        <v>96</v>
      </c>
      <c r="C720" s="47">
        <v>4</v>
      </c>
      <c r="D720" s="52"/>
      <c r="E720" s="52"/>
      <c r="F720" s="47"/>
      <c r="G720" s="56"/>
      <c r="H720" s="137"/>
      <c r="I720" s="61"/>
    </row>
    <row r="721" spans="1:9" hidden="1" x14ac:dyDescent="0.35">
      <c r="A721" s="47">
        <v>4</v>
      </c>
      <c r="B721" s="47" t="s">
        <v>96</v>
      </c>
      <c r="C721" s="47">
        <v>4</v>
      </c>
      <c r="D721" s="52"/>
      <c r="E721" s="52"/>
      <c r="F721" s="47"/>
      <c r="G721" s="56"/>
      <c r="H721" s="137"/>
      <c r="I721" s="61"/>
    </row>
    <row r="722" spans="1:9" hidden="1" x14ac:dyDescent="0.35">
      <c r="A722" s="47">
        <v>4</v>
      </c>
      <c r="B722" s="47" t="s">
        <v>96</v>
      </c>
      <c r="C722" s="47">
        <v>4</v>
      </c>
      <c r="D722" s="52"/>
      <c r="E722" s="52"/>
      <c r="F722" s="47"/>
      <c r="G722" s="56"/>
      <c r="H722" s="137"/>
      <c r="I722" s="61"/>
    </row>
    <row r="723" spans="1:9" hidden="1" x14ac:dyDescent="0.35">
      <c r="A723" s="47">
        <v>3</v>
      </c>
      <c r="B723" s="47" t="s">
        <v>27</v>
      </c>
      <c r="C723" s="47">
        <v>4</v>
      </c>
      <c r="D723" s="52"/>
      <c r="E723" s="52"/>
      <c r="F723" s="47"/>
      <c r="G723" s="56"/>
      <c r="H723" s="137"/>
      <c r="I723" s="61"/>
    </row>
    <row r="724" spans="1:9" hidden="1" x14ac:dyDescent="0.35">
      <c r="A724" s="47">
        <v>3</v>
      </c>
      <c r="B724" s="47" t="s">
        <v>27</v>
      </c>
      <c r="C724" s="47">
        <v>4</v>
      </c>
      <c r="D724" s="52"/>
      <c r="E724" s="52"/>
      <c r="F724" s="47"/>
      <c r="G724" s="56"/>
      <c r="H724" s="137"/>
      <c r="I724" s="61"/>
    </row>
    <row r="725" spans="1:9" hidden="1" x14ac:dyDescent="0.35">
      <c r="A725" s="47">
        <v>3</v>
      </c>
      <c r="B725" s="47" t="s">
        <v>27</v>
      </c>
      <c r="C725" s="47">
        <v>4</v>
      </c>
      <c r="D725" s="52"/>
      <c r="E725" s="52"/>
      <c r="F725" s="47"/>
      <c r="G725" s="56"/>
      <c r="H725" s="137"/>
      <c r="I725" s="61"/>
    </row>
    <row r="726" spans="1:9" hidden="1" x14ac:dyDescent="0.35">
      <c r="A726" s="47">
        <v>3</v>
      </c>
      <c r="B726" s="47" t="s">
        <v>27</v>
      </c>
      <c r="C726" s="47">
        <v>4</v>
      </c>
      <c r="D726" s="52"/>
      <c r="E726" s="52"/>
      <c r="F726" s="47"/>
      <c r="G726" s="56"/>
      <c r="H726" s="137"/>
      <c r="I726" s="61"/>
    </row>
    <row r="727" spans="1:9" hidden="1" x14ac:dyDescent="0.35">
      <c r="A727" s="47">
        <v>7</v>
      </c>
      <c r="B727" s="47" t="s">
        <v>31</v>
      </c>
      <c r="C727" s="47">
        <v>4</v>
      </c>
      <c r="D727" s="52"/>
      <c r="E727" s="52"/>
      <c r="F727" s="47"/>
      <c r="G727" s="56"/>
      <c r="H727" s="137"/>
      <c r="I727" s="61"/>
    </row>
    <row r="728" spans="1:9" hidden="1" x14ac:dyDescent="0.35">
      <c r="A728" s="47">
        <v>7</v>
      </c>
      <c r="B728" s="47" t="s">
        <v>31</v>
      </c>
      <c r="C728" s="47">
        <v>4</v>
      </c>
      <c r="D728" s="52"/>
      <c r="E728" s="52"/>
      <c r="F728" s="47"/>
      <c r="G728" s="56"/>
      <c r="H728" s="137"/>
      <c r="I728" s="61"/>
    </row>
    <row r="729" spans="1:9" hidden="1" x14ac:dyDescent="0.35">
      <c r="A729" s="47">
        <v>7</v>
      </c>
      <c r="B729" s="47" t="s">
        <v>31</v>
      </c>
      <c r="C729" s="47">
        <v>4</v>
      </c>
      <c r="D729" s="52"/>
      <c r="E729" s="52"/>
      <c r="F729" s="47"/>
      <c r="G729" s="56"/>
      <c r="H729" s="137"/>
      <c r="I729" s="61"/>
    </row>
    <row r="730" spans="1:9" hidden="1" x14ac:dyDescent="0.35">
      <c r="A730" s="47">
        <v>7</v>
      </c>
      <c r="B730" s="47" t="s">
        <v>31</v>
      </c>
      <c r="C730" s="47">
        <v>4</v>
      </c>
      <c r="D730" s="52"/>
      <c r="E730" s="52"/>
      <c r="F730" s="47"/>
      <c r="G730" s="56"/>
      <c r="H730" s="137"/>
      <c r="I730" s="61"/>
    </row>
    <row r="731" spans="1:9" hidden="1" x14ac:dyDescent="0.35">
      <c r="A731" s="47">
        <v>1</v>
      </c>
      <c r="B731" s="47" t="s">
        <v>25</v>
      </c>
      <c r="C731" s="47">
        <v>4</v>
      </c>
      <c r="D731" s="50"/>
      <c r="E731" s="48"/>
      <c r="F731" s="49"/>
      <c r="G731" s="51"/>
      <c r="H731" s="135"/>
      <c r="I731" s="61"/>
    </row>
    <row r="732" spans="1:9" hidden="1" x14ac:dyDescent="0.35">
      <c r="A732" s="47">
        <v>1</v>
      </c>
      <c r="B732" s="47" t="s">
        <v>25</v>
      </c>
      <c r="C732" s="47">
        <v>4</v>
      </c>
      <c r="D732" s="50"/>
      <c r="E732" s="48"/>
      <c r="F732" s="49"/>
      <c r="G732" s="51"/>
      <c r="H732" s="135"/>
      <c r="I732" s="61"/>
    </row>
    <row r="733" spans="1:9" hidden="1" x14ac:dyDescent="0.35">
      <c r="A733" s="131">
        <v>1</v>
      </c>
      <c r="B733" s="131" t="s">
        <v>25</v>
      </c>
      <c r="C733" s="131">
        <v>4</v>
      </c>
      <c r="D733" s="145"/>
      <c r="E733" s="147"/>
      <c r="F733" s="148"/>
      <c r="G733" s="149"/>
      <c r="H733" s="151"/>
      <c r="I733" s="61"/>
    </row>
    <row r="734" spans="1:9" hidden="1" x14ac:dyDescent="0.35">
      <c r="A734" s="47">
        <v>1</v>
      </c>
      <c r="B734" s="47" t="s">
        <v>25</v>
      </c>
      <c r="C734" s="47">
        <v>4</v>
      </c>
      <c r="D734" s="50"/>
      <c r="E734" s="48"/>
      <c r="F734" s="49"/>
      <c r="G734" s="51"/>
      <c r="H734" s="135"/>
      <c r="I734" s="61"/>
    </row>
    <row r="735" spans="1:9" hidden="1" x14ac:dyDescent="0.35">
      <c r="A735" s="47">
        <v>11</v>
      </c>
      <c r="B735" s="47" t="s">
        <v>35</v>
      </c>
      <c r="C735" s="47">
        <v>4</v>
      </c>
      <c r="D735" s="52"/>
      <c r="E735" s="52"/>
      <c r="F735" s="47"/>
      <c r="G735" s="56"/>
      <c r="H735" s="137"/>
      <c r="I735" s="61"/>
    </row>
    <row r="736" spans="1:9" hidden="1" x14ac:dyDescent="0.35">
      <c r="A736" s="47">
        <v>11</v>
      </c>
      <c r="B736" s="47" t="s">
        <v>35</v>
      </c>
      <c r="C736" s="47">
        <v>4</v>
      </c>
      <c r="D736" s="52"/>
      <c r="E736" s="52"/>
      <c r="F736" s="47"/>
      <c r="G736" s="56"/>
      <c r="H736" s="137"/>
      <c r="I736" s="61"/>
    </row>
    <row r="737" spans="1:9" hidden="1" x14ac:dyDescent="0.35">
      <c r="A737" s="47">
        <v>11</v>
      </c>
      <c r="B737" s="47" t="s">
        <v>35</v>
      </c>
      <c r="C737" s="47">
        <v>4</v>
      </c>
      <c r="D737" s="52"/>
      <c r="E737" s="52"/>
      <c r="F737" s="47"/>
      <c r="G737" s="56"/>
      <c r="H737" s="137"/>
      <c r="I737" s="61"/>
    </row>
    <row r="738" spans="1:9" hidden="1" x14ac:dyDescent="0.35">
      <c r="A738" s="47">
        <v>11</v>
      </c>
      <c r="B738" s="47" t="s">
        <v>35</v>
      </c>
      <c r="C738" s="47">
        <v>4</v>
      </c>
      <c r="D738" s="52"/>
      <c r="E738" s="52"/>
      <c r="F738" s="47"/>
      <c r="G738" s="56"/>
      <c r="H738" s="137"/>
      <c r="I738" s="61"/>
    </row>
    <row r="739" spans="1:9" hidden="1" x14ac:dyDescent="0.35">
      <c r="A739" s="47">
        <v>15</v>
      </c>
      <c r="B739" s="47" t="s">
        <v>39</v>
      </c>
      <c r="C739" s="47">
        <v>4</v>
      </c>
      <c r="D739" s="52"/>
      <c r="E739" s="52"/>
      <c r="F739" s="47"/>
      <c r="G739" s="56"/>
      <c r="H739" s="137"/>
      <c r="I739" s="61"/>
    </row>
    <row r="740" spans="1:9" hidden="1" x14ac:dyDescent="0.35">
      <c r="A740" s="47">
        <v>15</v>
      </c>
      <c r="B740" s="47" t="s">
        <v>39</v>
      </c>
      <c r="C740" s="47">
        <v>4</v>
      </c>
      <c r="D740" s="52"/>
      <c r="E740" s="52"/>
      <c r="F740" s="47"/>
      <c r="G740" s="56"/>
      <c r="H740" s="137"/>
      <c r="I740" s="61"/>
    </row>
    <row r="741" spans="1:9" hidden="1" x14ac:dyDescent="0.35">
      <c r="A741" s="47">
        <v>15</v>
      </c>
      <c r="B741" s="47" t="s">
        <v>39</v>
      </c>
      <c r="C741" s="47">
        <v>4</v>
      </c>
      <c r="D741" s="52"/>
      <c r="E741" s="52"/>
      <c r="F741" s="47"/>
      <c r="G741" s="56"/>
      <c r="H741" s="137"/>
      <c r="I741" s="61"/>
    </row>
    <row r="742" spans="1:9" hidden="1" x14ac:dyDescent="0.35">
      <c r="A742" s="47">
        <v>15</v>
      </c>
      <c r="B742" s="47" t="s">
        <v>39</v>
      </c>
      <c r="C742" s="47">
        <v>4</v>
      </c>
      <c r="D742" s="52"/>
      <c r="E742" s="52"/>
      <c r="F742" s="47"/>
      <c r="G742" s="56"/>
      <c r="H742" s="137"/>
      <c r="I742" s="61"/>
    </row>
    <row r="743" spans="1:9" hidden="1" x14ac:dyDescent="0.35">
      <c r="A743" s="47">
        <v>2</v>
      </c>
      <c r="B743" s="47" t="s">
        <v>26</v>
      </c>
      <c r="C743" s="47">
        <v>4</v>
      </c>
      <c r="D743" s="52"/>
      <c r="E743" s="52"/>
      <c r="F743" s="47"/>
      <c r="G743" s="56"/>
      <c r="H743" s="137"/>
      <c r="I743" s="61"/>
    </row>
    <row r="744" spans="1:9" hidden="1" x14ac:dyDescent="0.35">
      <c r="A744" s="47">
        <v>2</v>
      </c>
      <c r="B744" s="47" t="s">
        <v>26</v>
      </c>
      <c r="C744" s="47">
        <v>4</v>
      </c>
      <c r="D744" s="52"/>
      <c r="E744" s="52"/>
      <c r="F744" s="47"/>
      <c r="G744" s="56"/>
      <c r="H744" s="137"/>
      <c r="I744" s="61"/>
    </row>
    <row r="745" spans="1:9" hidden="1" x14ac:dyDescent="0.35">
      <c r="A745" s="47">
        <v>2</v>
      </c>
      <c r="B745" s="47" t="s">
        <v>26</v>
      </c>
      <c r="C745" s="47">
        <v>4</v>
      </c>
      <c r="D745" s="52"/>
      <c r="E745" s="52"/>
      <c r="F745" s="47"/>
      <c r="G745" s="56"/>
      <c r="H745" s="137"/>
      <c r="I745" s="61"/>
    </row>
    <row r="746" spans="1:9" hidden="1" x14ac:dyDescent="0.35">
      <c r="A746" s="47">
        <v>2</v>
      </c>
      <c r="B746" s="47" t="s">
        <v>26</v>
      </c>
      <c r="C746" s="47">
        <v>4</v>
      </c>
      <c r="D746" s="52"/>
      <c r="E746" s="52"/>
      <c r="F746" s="47"/>
      <c r="G746" s="56"/>
      <c r="H746" s="137"/>
      <c r="I746" s="61"/>
    </row>
    <row r="747" spans="1:9" hidden="1" x14ac:dyDescent="0.35">
      <c r="A747" s="47">
        <v>21</v>
      </c>
      <c r="B747" s="47" t="s">
        <v>45</v>
      </c>
      <c r="C747" s="47">
        <v>4</v>
      </c>
      <c r="D747" s="52"/>
      <c r="E747" s="52"/>
      <c r="F747" s="47"/>
      <c r="G747" s="56"/>
      <c r="H747" s="137"/>
      <c r="I747" s="61"/>
    </row>
    <row r="748" spans="1:9" hidden="1" x14ac:dyDescent="0.35">
      <c r="A748" s="47">
        <v>21</v>
      </c>
      <c r="B748" s="47" t="s">
        <v>45</v>
      </c>
      <c r="C748" s="47">
        <v>4</v>
      </c>
      <c r="D748" s="52"/>
      <c r="E748" s="52"/>
      <c r="F748" s="47"/>
      <c r="G748" s="56"/>
      <c r="H748" s="137"/>
      <c r="I748" s="61"/>
    </row>
    <row r="749" spans="1:9" hidden="1" x14ac:dyDescent="0.35">
      <c r="A749" s="47">
        <v>21</v>
      </c>
      <c r="B749" s="47" t="s">
        <v>45</v>
      </c>
      <c r="C749" s="47">
        <v>4</v>
      </c>
      <c r="D749" s="52"/>
      <c r="E749" s="52"/>
      <c r="F749" s="47"/>
      <c r="G749" s="56"/>
      <c r="H749" s="137"/>
      <c r="I749" s="61"/>
    </row>
    <row r="750" spans="1:9" hidden="1" x14ac:dyDescent="0.35">
      <c r="A750" s="47">
        <v>21</v>
      </c>
      <c r="B750" s="47" t="s">
        <v>45</v>
      </c>
      <c r="C750" s="47">
        <v>4</v>
      </c>
      <c r="D750" s="52"/>
      <c r="E750" s="52"/>
      <c r="F750" s="47"/>
      <c r="G750" s="56"/>
      <c r="H750" s="137"/>
      <c r="I750" s="61"/>
    </row>
    <row r="751" spans="1:9" hidden="1" x14ac:dyDescent="0.35">
      <c r="A751" s="47">
        <v>18</v>
      </c>
      <c r="B751" s="47" t="s">
        <v>267</v>
      </c>
      <c r="C751" s="47">
        <v>4</v>
      </c>
      <c r="D751" s="50"/>
      <c r="E751" s="48"/>
      <c r="F751" s="49"/>
      <c r="G751" s="49"/>
      <c r="H751" s="135"/>
      <c r="I751" s="61"/>
    </row>
    <row r="752" spans="1:9" hidden="1" x14ac:dyDescent="0.35">
      <c r="A752" s="47">
        <v>18</v>
      </c>
      <c r="B752" s="47" t="s">
        <v>267</v>
      </c>
      <c r="C752" s="47">
        <v>4</v>
      </c>
      <c r="D752" s="50"/>
      <c r="E752" s="48"/>
      <c r="F752" s="49"/>
      <c r="G752" s="49"/>
      <c r="H752" s="135"/>
      <c r="I752" s="61"/>
    </row>
    <row r="753" spans="1:9" hidden="1" x14ac:dyDescent="0.35">
      <c r="A753" s="47">
        <v>18</v>
      </c>
      <c r="B753" s="47" t="s">
        <v>267</v>
      </c>
      <c r="C753" s="47">
        <v>4</v>
      </c>
      <c r="D753" s="50"/>
      <c r="E753" s="48"/>
      <c r="F753" s="49"/>
      <c r="G753" s="49"/>
      <c r="H753" s="135"/>
      <c r="I753" s="61"/>
    </row>
    <row r="754" spans="1:9" hidden="1" x14ac:dyDescent="0.35">
      <c r="A754" s="47">
        <v>18</v>
      </c>
      <c r="B754" s="47" t="s">
        <v>267</v>
      </c>
      <c r="C754" s="47">
        <v>4</v>
      </c>
      <c r="D754" s="50"/>
      <c r="E754" s="48"/>
      <c r="F754" s="49"/>
      <c r="G754" s="49"/>
      <c r="H754" s="135"/>
      <c r="I754" s="61"/>
    </row>
    <row r="755" spans="1:9" x14ac:dyDescent="0.35">
      <c r="A755" s="131">
        <v>5</v>
      </c>
      <c r="B755" s="131" t="s">
        <v>114</v>
      </c>
      <c r="C755" s="131">
        <v>4</v>
      </c>
      <c r="D755" s="144"/>
      <c r="E755" s="146"/>
      <c r="F755" s="141"/>
      <c r="G755" s="141"/>
      <c r="H755" s="142"/>
      <c r="I755" s="61"/>
    </row>
    <row r="756" spans="1:9" x14ac:dyDescent="0.35">
      <c r="A756" s="47">
        <v>5</v>
      </c>
      <c r="B756" s="47" t="s">
        <v>114</v>
      </c>
      <c r="C756" s="47">
        <v>4</v>
      </c>
      <c r="D756" s="54"/>
      <c r="E756" s="54"/>
      <c r="F756" s="53"/>
      <c r="G756" s="53"/>
      <c r="H756" s="134"/>
      <c r="I756" s="61"/>
    </row>
    <row r="757" spans="1:9" x14ac:dyDescent="0.35">
      <c r="A757" s="47">
        <v>5</v>
      </c>
      <c r="B757" s="47" t="s">
        <v>114</v>
      </c>
      <c r="C757" s="47">
        <v>4</v>
      </c>
      <c r="D757" s="54"/>
      <c r="E757" s="55"/>
      <c r="F757" s="53"/>
      <c r="G757" s="53"/>
      <c r="H757" s="134"/>
      <c r="I757" s="61"/>
    </row>
    <row r="758" spans="1:9" x14ac:dyDescent="0.35">
      <c r="A758" s="47">
        <v>5</v>
      </c>
      <c r="B758" s="47" t="s">
        <v>114</v>
      </c>
      <c r="C758" s="47">
        <v>4</v>
      </c>
      <c r="D758" s="54"/>
      <c r="E758" s="55"/>
      <c r="F758" s="53"/>
      <c r="G758" s="53"/>
      <c r="H758" s="134"/>
      <c r="I758" s="61"/>
    </row>
    <row r="759" spans="1:9" hidden="1" x14ac:dyDescent="0.35">
      <c r="A759" s="47">
        <v>25</v>
      </c>
      <c r="B759" s="47" t="s">
        <v>49</v>
      </c>
      <c r="C759" s="47">
        <v>4</v>
      </c>
      <c r="D759" s="52"/>
      <c r="E759" s="52"/>
      <c r="F759" s="47"/>
      <c r="G759" s="56"/>
      <c r="H759" s="137"/>
      <c r="I759" s="61"/>
    </row>
    <row r="760" spans="1:9" hidden="1" x14ac:dyDescent="0.35">
      <c r="A760" s="47">
        <v>25</v>
      </c>
      <c r="B760" s="47" t="s">
        <v>49</v>
      </c>
      <c r="C760" s="47">
        <v>4</v>
      </c>
      <c r="D760" s="52"/>
      <c r="E760" s="52"/>
      <c r="F760" s="47"/>
      <c r="G760" s="56"/>
      <c r="H760" s="137"/>
      <c r="I760" s="61"/>
    </row>
    <row r="761" spans="1:9" hidden="1" x14ac:dyDescent="0.35">
      <c r="A761" s="47">
        <v>25</v>
      </c>
      <c r="B761" s="47" t="s">
        <v>49</v>
      </c>
      <c r="C761" s="47">
        <v>4</v>
      </c>
      <c r="D761" s="52"/>
      <c r="E761" s="52"/>
      <c r="F761" s="47"/>
      <c r="G761" s="56"/>
      <c r="H761" s="137"/>
      <c r="I761" s="61"/>
    </row>
    <row r="762" spans="1:9" hidden="1" x14ac:dyDescent="0.35">
      <c r="A762" s="47">
        <v>25</v>
      </c>
      <c r="B762" s="47" t="s">
        <v>49</v>
      </c>
      <c r="C762" s="47">
        <v>4</v>
      </c>
      <c r="D762" s="52"/>
      <c r="E762" s="52"/>
      <c r="F762" s="47"/>
      <c r="G762" s="56"/>
      <c r="H762" s="137"/>
      <c r="I762" s="61"/>
    </row>
    <row r="763" spans="1:9" hidden="1" x14ac:dyDescent="0.35">
      <c r="A763" s="47">
        <v>9</v>
      </c>
      <c r="B763" s="47" t="s">
        <v>33</v>
      </c>
      <c r="C763" s="47">
        <v>4</v>
      </c>
      <c r="D763" s="52"/>
      <c r="E763" s="52"/>
      <c r="F763" s="47"/>
      <c r="G763" s="56"/>
      <c r="H763" s="137"/>
      <c r="I763" s="61"/>
    </row>
    <row r="764" spans="1:9" hidden="1" x14ac:dyDescent="0.35">
      <c r="A764" s="47">
        <v>9</v>
      </c>
      <c r="B764" s="47" t="s">
        <v>33</v>
      </c>
      <c r="C764" s="47">
        <v>4</v>
      </c>
      <c r="D764" s="52"/>
      <c r="E764" s="52"/>
      <c r="F764" s="47"/>
      <c r="G764" s="56"/>
      <c r="H764" s="137"/>
      <c r="I764" s="61"/>
    </row>
    <row r="765" spans="1:9" hidden="1" x14ac:dyDescent="0.35">
      <c r="A765" s="47">
        <v>9</v>
      </c>
      <c r="B765" s="47" t="s">
        <v>33</v>
      </c>
      <c r="C765" s="47">
        <v>4</v>
      </c>
      <c r="D765" s="52"/>
      <c r="E765" s="52"/>
      <c r="F765" s="47"/>
      <c r="G765" s="56"/>
      <c r="H765" s="137"/>
      <c r="I765" s="61"/>
    </row>
    <row r="766" spans="1:9" hidden="1" x14ac:dyDescent="0.35">
      <c r="A766" s="131">
        <v>9</v>
      </c>
      <c r="B766" s="131" t="s">
        <v>33</v>
      </c>
      <c r="C766" s="131">
        <v>4</v>
      </c>
      <c r="D766" s="132"/>
      <c r="E766" s="140"/>
      <c r="F766" s="131"/>
      <c r="G766" s="133"/>
      <c r="H766" s="138"/>
      <c r="I766" s="61"/>
    </row>
    <row r="767" spans="1:9" hidden="1" x14ac:dyDescent="0.35">
      <c r="A767" s="60" t="s">
        <v>1052</v>
      </c>
      <c r="B767" s="60"/>
      <c r="C767" s="60"/>
      <c r="D767" s="62"/>
      <c r="E767" s="62"/>
      <c r="F767" s="60"/>
      <c r="G767" s="69"/>
      <c r="H767" s="69"/>
      <c r="I767" s="61"/>
    </row>
  </sheetData>
  <dataValidations count="4">
    <dataValidation allowBlank="1" showInputMessage="1" showErrorMessage="1" promptTitle="Activity Description" prompt="Enter detailed description of the activity or grouping of activities._x000a__x000a_What was the reach and impact of the activity?_x000a__x000a_Has the Board made adjustments from the original Expenditure Plan?_x000a_" sqref="E259:E267 E764:E766" xr:uid="{BF918AD2-9F9E-461A-8129-AE769066ED2B}"/>
    <dataValidation allowBlank="1" showInputMessage="1" showErrorMessage="1" prompt="Enter detailed description of the activity or grouping of activities._x000a__x000a_What was the reach and impact of the activity?_x000a__x000a_Has the Board made adjustments from the original Expenditure Plan?_x000a_" sqref="E547:E588 E756:E763" xr:uid="{70A01F7E-AFD0-4D23-8B0C-C231E3EC7E6C}"/>
    <dataValidation allowBlank="1" showInputMessage="1" showErrorMessage="1" prompt="Enter the number and type of new, unduplicated participants served during the quarter._x000a__x000a_Participants might be programs or individuals (such as teachers or children)._x000a_" sqref="G259:G267 G547:G588 G756:G766" xr:uid="{0F091E20-0DA7-425B-BC94-9CDFCDD5152E}"/>
    <dataValidation allowBlank="1" showInputMessage="1" showErrorMessage="1" promptTitle="Describe the measurable outcomes" prompt="Use numbers to indicate results._x000a__x000a_NOTE: Some outcomes may not be available within the quarter an activity is completed. The Board may denote results are TBD and update in a later report._x000a__x000a_If updating data for a previous quarter, include date added." sqref="H259:H267 H547:H588 H756:H766" xr:uid="{91FEE014-FA2E-4CA4-8467-D6B6388B3C2B}"/>
  </dataValidations>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4024CF44A37F04291FF95658E7ECBDA" ma:contentTypeVersion="17" ma:contentTypeDescription="Create a new document." ma:contentTypeScope="" ma:versionID="bf2947561ab730eed6f49f34f21268a9">
  <xsd:schema xmlns:xsd="http://www.w3.org/2001/XMLSchema" xmlns:xs="http://www.w3.org/2001/XMLSchema" xmlns:p="http://schemas.microsoft.com/office/2006/metadata/properties" xmlns:ns2="84e1b615-c911-4e56-969f-e617c0ee68b8" xmlns:ns3="c5f4af1b-4ac5-4e1f-9de7-f6f66fd97f0e" targetNamespace="http://schemas.microsoft.com/office/2006/metadata/properties" ma:root="true" ma:fieldsID="bdbb7f68dedf1b0cea892e0d80d44963" ns2:_="" ns3:_="">
    <xsd:import namespace="84e1b615-c911-4e56-969f-e617c0ee68b8"/>
    <xsd:import namespace="c5f4af1b-4ac5-4e1f-9de7-f6f66fd97f0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e1b615-c911-4e56-969f-e617c0ee68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617ba4a-2656-4853-a117-80cdf3c5b071"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5f4af1b-4ac5-4e1f-9de7-f6f66fd97f0e"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4f51db75-969f-4614-8e87-7d7bbf8477d9}" ma:internalName="TaxCatchAll" ma:showField="CatchAllData" ma:web="c5f4af1b-4ac5-4e1f-9de7-f6f66fd97f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Metadata xmlns="84e1b615-c911-4e56-969f-e617c0ee68b8" xsi:nil="true"/>
    <MediaServiceFastMetadata xmlns="84e1b615-c911-4e56-969f-e617c0ee68b8" xsi:nil="true"/>
    <TaxCatchAll xmlns="c5f4af1b-4ac5-4e1f-9de7-f6f66fd97f0e" xsi:nil="true"/>
    <lcf76f155ced4ddcb4097134ff3c332f xmlns="84e1b615-c911-4e56-969f-e617c0ee68b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E86438B-AC32-4352-B345-524003AA68F3}">
  <ds:schemaRefs>
    <ds:schemaRef ds:uri="http://schemas.microsoft.com/sharepoint/v3/contenttype/forms"/>
  </ds:schemaRefs>
</ds:datastoreItem>
</file>

<file path=customXml/itemProps2.xml><?xml version="1.0" encoding="utf-8"?>
<ds:datastoreItem xmlns:ds="http://schemas.openxmlformats.org/officeDocument/2006/customXml" ds:itemID="{93797800-5BBC-4119-B661-0B6D6AFFEC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4e1b615-c911-4e56-969f-e617c0ee68b8"/>
    <ds:schemaRef ds:uri="c5f4af1b-4ac5-4e1f-9de7-f6f66fd97f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F124F27-C562-4681-89CB-A7BEDB89BE74}">
  <ds:schemaRefs>
    <ds:schemaRef ds:uri="http://purl.org/dc/dcmitype/"/>
    <ds:schemaRef ds:uri="http://schemas.microsoft.com/office/infopath/2007/PartnerControls"/>
    <ds:schemaRef ds:uri="http://purl.org/dc/elements/1.1/"/>
    <ds:schemaRef ds:uri="http://schemas.microsoft.com/office/2006/documentManagement/types"/>
    <ds:schemaRef ds:uri="c5f4af1b-4ac5-4e1f-9de7-f6f66fd97f0e"/>
    <ds:schemaRef ds:uri="http://schemas.microsoft.com/office/2006/metadata/properties"/>
    <ds:schemaRef ds:uri="http://schemas.openxmlformats.org/package/2006/metadata/core-properties"/>
    <ds:schemaRef ds:uri="84e1b615-c911-4e56-969f-e617c0ee68b8"/>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YTD by Category</vt:lpstr>
      <vt:lpstr>YTD by Quarter</vt:lpstr>
      <vt:lpstr>YTD Narratives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Martinez,Madelynn N</dc:creator>
  <cp:keywords/>
  <dc:description/>
  <cp:lastModifiedBy>andrew shuff</cp:lastModifiedBy>
  <cp:revision/>
  <dcterms:created xsi:type="dcterms:W3CDTF">2023-02-14T20:47:51Z</dcterms:created>
  <dcterms:modified xsi:type="dcterms:W3CDTF">2023-12-13T17:53:12Z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0x010100C4024CF44A37F04291FF95658E7ECBDA</vt:lpwstr>
  </property>
  <property fmtid="{D5CDD505-2E9C-101B-9397-08002B2CF9AE}" pid="3" name="MediaServiceImageTags">
    <vt:lpwstr/>
  </property>
</Properties>
</file>