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4" r:id="rId1"/>
  </sheets>
  <definedNames>
    <definedName name="_xlnm._FilterDatabase" localSheetId="0" hidden="1">Sheet1!$A$2:$AW$68</definedName>
  </definedNames>
  <calcPr calcId="144525" calcMode="manual"/>
</workbook>
</file>

<file path=xl/calcChain.xml><?xml version="1.0" encoding="utf-8"?>
<calcChain xmlns="http://schemas.openxmlformats.org/spreadsheetml/2006/main">
  <c r="F52" i="4" l="1"/>
  <c r="G51" i="4"/>
  <c r="F51" i="4"/>
  <c r="H51" i="4" s="1"/>
  <c r="F50" i="4"/>
  <c r="G49" i="4"/>
  <c r="F49" i="4"/>
  <c r="H49" i="4" s="1"/>
  <c r="F48" i="4"/>
  <c r="G53" i="4"/>
  <c r="F53" i="4"/>
  <c r="H53" i="4" s="1"/>
  <c r="F46" i="4"/>
  <c r="G46" i="4" s="1"/>
  <c r="F45" i="4"/>
  <c r="G45" i="4" s="1"/>
  <c r="F44" i="4"/>
  <c r="G44" i="4" s="1"/>
  <c r="F47" i="4"/>
  <c r="G47" i="4" s="1"/>
  <c r="F5" i="4"/>
  <c r="G5" i="4" s="1"/>
  <c r="H48" i="4" l="1"/>
  <c r="G48" i="4"/>
  <c r="G50" i="4"/>
  <c r="H50" i="4" s="1"/>
  <c r="G52" i="4"/>
  <c r="H52" i="4" s="1"/>
  <c r="H5" i="4"/>
  <c r="H47" i="4"/>
  <c r="H44" i="4"/>
  <c r="H45" i="4"/>
  <c r="H46" i="4"/>
</calcChain>
</file>

<file path=xl/sharedStrings.xml><?xml version="1.0" encoding="utf-8"?>
<sst xmlns="http://schemas.openxmlformats.org/spreadsheetml/2006/main" count="295" uniqueCount="164">
  <si>
    <t>日期</t>
  </si>
  <si>
    <t>收款方式</t>
  </si>
  <si>
    <t>手续费</t>
  </si>
  <si>
    <t>入账金额</t>
  </si>
  <si>
    <t>定金</t>
  </si>
  <si>
    <t>学费</t>
  </si>
  <si>
    <t>注册费</t>
  </si>
  <si>
    <t>学杂费</t>
  </si>
  <si>
    <t>ABC Mouse</t>
  </si>
  <si>
    <t>口语强化班</t>
  </si>
  <si>
    <t>Pen-reader</t>
  </si>
  <si>
    <t>新教材</t>
  </si>
  <si>
    <t>GESE报名费</t>
  </si>
  <si>
    <t>补买教材教具</t>
  </si>
  <si>
    <t>天洋城</t>
  </si>
  <si>
    <t>编号</t>
  </si>
  <si>
    <t>收款单所有人所属的校区</t>
  </si>
  <si>
    <t>学员名字</t>
  </si>
  <si>
    <t>收款金额</t>
  </si>
  <si>
    <t>拼读班</t>
  </si>
  <si>
    <t>BAW</t>
  </si>
  <si>
    <t>GESE辅导费</t>
  </si>
  <si>
    <t>PTE辅导费</t>
  </si>
  <si>
    <t>PTE报名费</t>
  </si>
  <si>
    <t>MSE辅导费</t>
  </si>
  <si>
    <t>MSE报名费</t>
  </si>
  <si>
    <t>扣费</t>
    <phoneticPr fontId="6" type="noConversion"/>
  </si>
  <si>
    <t>分级阅读</t>
  </si>
  <si>
    <t>189500</t>
  </si>
  <si>
    <t>李烔瑶</t>
    <phoneticPr fontId="3" type="noConversion"/>
  </si>
  <si>
    <t>银联借记卡0.6%</t>
    <phoneticPr fontId="3" type="noConversion"/>
  </si>
  <si>
    <t>189510</t>
  </si>
  <si>
    <t>李佳霓</t>
    <phoneticPr fontId="3" type="noConversion"/>
  </si>
  <si>
    <t>189511</t>
  </si>
  <si>
    <t>189835</t>
  </si>
  <si>
    <t>宋子墨</t>
    <phoneticPr fontId="3" type="noConversion"/>
  </si>
  <si>
    <t>银联信用卡0.6%</t>
    <phoneticPr fontId="3" type="noConversion"/>
  </si>
  <si>
    <t>189962</t>
  </si>
  <si>
    <t>彭彭</t>
    <phoneticPr fontId="3" type="noConversion"/>
  </si>
  <si>
    <t>银联信用卡0.6%</t>
    <phoneticPr fontId="3" type="noConversion"/>
  </si>
  <si>
    <t>190045</t>
  </si>
  <si>
    <t>宋妍希</t>
    <phoneticPr fontId="3" type="noConversion"/>
  </si>
  <si>
    <t>银联借记卡0.6%</t>
    <phoneticPr fontId="3" type="noConversion"/>
  </si>
  <si>
    <t>190090</t>
  </si>
  <si>
    <t>王温晴</t>
    <phoneticPr fontId="3" type="noConversion"/>
  </si>
  <si>
    <t>190093</t>
  </si>
  <si>
    <t>范昕哲</t>
    <phoneticPr fontId="3" type="noConversion"/>
  </si>
  <si>
    <t>190125</t>
  </si>
  <si>
    <t>黄子硕</t>
    <phoneticPr fontId="3" type="noConversion"/>
  </si>
  <si>
    <t>190128</t>
  </si>
  <si>
    <t>杜高瑾</t>
    <phoneticPr fontId="3" type="noConversion"/>
  </si>
  <si>
    <t>190135</t>
  </si>
  <si>
    <t>孙浩宸</t>
    <phoneticPr fontId="3" type="noConversion"/>
  </si>
  <si>
    <t>190144</t>
  </si>
  <si>
    <t>肖炜承</t>
    <phoneticPr fontId="3" type="noConversion"/>
  </si>
  <si>
    <t>190176</t>
  </si>
  <si>
    <t>石子墨</t>
    <phoneticPr fontId="3" type="noConversion"/>
  </si>
  <si>
    <t>190183</t>
  </si>
  <si>
    <t>刘思含</t>
    <phoneticPr fontId="3" type="noConversion"/>
  </si>
  <si>
    <t>190199</t>
  </si>
  <si>
    <t>王一然</t>
    <phoneticPr fontId="3" type="noConversion"/>
  </si>
  <si>
    <t>190220</t>
  </si>
  <si>
    <t>宫若妤</t>
    <phoneticPr fontId="3" type="noConversion"/>
  </si>
  <si>
    <t>190277</t>
  </si>
  <si>
    <t>李锶涵</t>
    <phoneticPr fontId="3" type="noConversion"/>
  </si>
  <si>
    <t>190497</t>
  </si>
  <si>
    <t>林正轩</t>
    <phoneticPr fontId="3" type="noConversion"/>
  </si>
  <si>
    <t>190563</t>
  </si>
  <si>
    <t>杨晴岚</t>
    <phoneticPr fontId="3" type="noConversion"/>
  </si>
  <si>
    <t>190730</t>
  </si>
  <si>
    <t>吴宇田</t>
    <phoneticPr fontId="3" type="noConversion"/>
  </si>
  <si>
    <t>190778</t>
  </si>
  <si>
    <t>邓博轩</t>
    <phoneticPr fontId="3" type="noConversion"/>
  </si>
  <si>
    <t>190779</t>
  </si>
  <si>
    <t>190873</t>
  </si>
  <si>
    <t>朱睿霆</t>
    <phoneticPr fontId="3" type="noConversion"/>
  </si>
  <si>
    <t>191284</t>
  </si>
  <si>
    <t>杨宸浩</t>
    <phoneticPr fontId="3" type="noConversion"/>
  </si>
  <si>
    <t>190963</t>
  </si>
  <si>
    <t>李近荣</t>
    <phoneticPr fontId="3" type="noConversion"/>
  </si>
  <si>
    <t>190983</t>
  </si>
  <si>
    <t>石一然</t>
    <phoneticPr fontId="3" type="noConversion"/>
  </si>
  <si>
    <t>190988</t>
  </si>
  <si>
    <t>丛钰淳</t>
    <phoneticPr fontId="3" type="noConversion"/>
  </si>
  <si>
    <t>190992</t>
  </si>
  <si>
    <t>蒋思妍</t>
    <phoneticPr fontId="3" type="noConversion"/>
  </si>
  <si>
    <t>190975</t>
  </si>
  <si>
    <t>史诺</t>
    <phoneticPr fontId="3" type="noConversion"/>
  </si>
  <si>
    <t>190999</t>
  </si>
  <si>
    <t>黄薇祎</t>
    <phoneticPr fontId="3" type="noConversion"/>
  </si>
  <si>
    <t>191183</t>
  </si>
  <si>
    <t>洪嘉悦</t>
    <phoneticPr fontId="3" type="noConversion"/>
  </si>
  <si>
    <t>191196</t>
  </si>
  <si>
    <t>孙晨</t>
    <phoneticPr fontId="3" type="noConversion"/>
  </si>
  <si>
    <t>191245</t>
  </si>
  <si>
    <t>李纳森</t>
    <phoneticPr fontId="3" type="noConversion"/>
  </si>
  <si>
    <t>191263</t>
  </si>
  <si>
    <t>刘宇彤</t>
    <phoneticPr fontId="3" type="noConversion"/>
  </si>
  <si>
    <t>191272</t>
  </si>
  <si>
    <t>张克修</t>
    <phoneticPr fontId="3" type="noConversion"/>
  </si>
  <si>
    <t>191328</t>
  </si>
  <si>
    <t>张晗</t>
    <phoneticPr fontId="3" type="noConversion"/>
  </si>
  <si>
    <t>191478</t>
  </si>
  <si>
    <t>李慕瞳</t>
    <phoneticPr fontId="3" type="noConversion"/>
  </si>
  <si>
    <t>191658</t>
  </si>
  <si>
    <t>李星亿</t>
    <phoneticPr fontId="3" type="noConversion"/>
  </si>
  <si>
    <t>191662</t>
  </si>
  <si>
    <t>罗悦希</t>
    <phoneticPr fontId="3" type="noConversion"/>
  </si>
  <si>
    <t>191664</t>
  </si>
  <si>
    <t>伊婧仪</t>
    <phoneticPr fontId="3" type="noConversion"/>
  </si>
  <si>
    <t>191672</t>
  </si>
  <si>
    <t>陈茂扬</t>
    <phoneticPr fontId="3" type="noConversion"/>
  </si>
  <si>
    <t>191680</t>
  </si>
  <si>
    <t>杨一航</t>
    <phoneticPr fontId="3" type="noConversion"/>
  </si>
  <si>
    <t>191776</t>
  </si>
  <si>
    <t>肖瑞雄</t>
    <phoneticPr fontId="3" type="noConversion"/>
  </si>
  <si>
    <t>191805</t>
  </si>
  <si>
    <t>刘皓悦</t>
    <phoneticPr fontId="3" type="noConversion"/>
  </si>
  <si>
    <t>191806</t>
  </si>
  <si>
    <t>崔函宁</t>
    <phoneticPr fontId="3" type="noConversion"/>
  </si>
  <si>
    <t>191820</t>
  </si>
  <si>
    <t>韩鸿博</t>
    <phoneticPr fontId="3" type="noConversion"/>
  </si>
  <si>
    <t>191947</t>
  </si>
  <si>
    <t>刘腾煜</t>
    <phoneticPr fontId="3" type="noConversion"/>
  </si>
  <si>
    <t>191951</t>
  </si>
  <si>
    <t>刘子航</t>
    <phoneticPr fontId="3" type="noConversion"/>
  </si>
  <si>
    <t>191938</t>
  </si>
  <si>
    <t>褚天阔</t>
    <phoneticPr fontId="3" type="noConversion"/>
  </si>
  <si>
    <t>191941</t>
  </si>
  <si>
    <t>郭伊淼</t>
    <phoneticPr fontId="3" type="noConversion"/>
  </si>
  <si>
    <t>191956</t>
  </si>
  <si>
    <t>刘翔宇</t>
    <phoneticPr fontId="3" type="noConversion"/>
  </si>
  <si>
    <t>191957</t>
  </si>
  <si>
    <t>孙乐嘉</t>
    <phoneticPr fontId="3" type="noConversion"/>
  </si>
  <si>
    <t>191997</t>
  </si>
  <si>
    <t>张兆媛</t>
    <phoneticPr fontId="3" type="noConversion"/>
  </si>
  <si>
    <t>192049</t>
  </si>
  <si>
    <t>米琪</t>
    <phoneticPr fontId="3" type="noConversion"/>
  </si>
  <si>
    <t>192052</t>
  </si>
  <si>
    <t>郭宇珪欣</t>
    <phoneticPr fontId="3" type="noConversion"/>
  </si>
  <si>
    <t>192273</t>
  </si>
  <si>
    <t>刘曦娇</t>
    <phoneticPr fontId="3" type="noConversion"/>
  </si>
  <si>
    <t>192323</t>
  </si>
  <si>
    <t>仇一诺</t>
    <phoneticPr fontId="3" type="noConversion"/>
  </si>
  <si>
    <t>192349</t>
  </si>
  <si>
    <t>薛恩逸</t>
    <phoneticPr fontId="3" type="noConversion"/>
  </si>
  <si>
    <t>192377</t>
  </si>
  <si>
    <t>刘麒骏</t>
    <phoneticPr fontId="3" type="noConversion"/>
  </si>
  <si>
    <t>192394</t>
  </si>
  <si>
    <t>郭熠彤</t>
    <phoneticPr fontId="3" type="noConversion"/>
  </si>
  <si>
    <t>192486</t>
  </si>
  <si>
    <t>张欣瑶</t>
    <phoneticPr fontId="3" type="noConversion"/>
  </si>
  <si>
    <t>192490</t>
  </si>
  <si>
    <t>方璟轩</t>
    <phoneticPr fontId="3" type="noConversion"/>
  </si>
  <si>
    <t>192581</t>
  </si>
  <si>
    <t>谭圣哲</t>
    <phoneticPr fontId="3" type="noConversion"/>
  </si>
  <si>
    <t>192744</t>
  </si>
  <si>
    <t>冯玥然</t>
    <phoneticPr fontId="3" type="noConversion"/>
  </si>
  <si>
    <t>192878</t>
  </si>
  <si>
    <t>贾紫乔</t>
    <phoneticPr fontId="3" type="noConversion"/>
  </si>
  <si>
    <t>192882</t>
  </si>
  <si>
    <t>孙诚博</t>
    <phoneticPr fontId="3" type="noConversion"/>
  </si>
  <si>
    <t>192897</t>
  </si>
  <si>
    <t>胡嘉卉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</si>
</sst>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color indexed="8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FF0000"/>
      <name val="Arial"/>
      <family val="2"/>
    </font>
    <font>
      <sz val="10"/>
      <color rgb="FFFF0000"/>
      <name val="宋体"/>
      <charset val="134"/>
    </font>
    <font>
      <sz val="9"/>
      <name val="宋体"/>
      <charset val="134"/>
    </font>
    <font>
      <sz val="9"/>
      <color theme="1"/>
      <name val="宋体"/>
      <charset val="13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0" borderId="1" xfId="0" applyFont="1" applyFill="1" applyBorder="1" applyAlignment="1">
      <alignment vertical="justify" wrapText="1"/>
    </xf>
    <xf numFmtId="14" fontId="3" fillId="0" borderId="1" xfId="0" applyNumberFormat="1" applyFont="1" applyFill="1" applyBorder="1" applyAlignment="1">
      <alignment vertical="justify" wrapText="1"/>
    </xf>
    <xf numFmtId="0" fontId="3" fillId="0" borderId="0" xfId="0" applyFont="1" applyFill="1" applyAlignment="1">
      <alignment vertical="top" shrinkToFit="1"/>
    </xf>
    <xf numFmtId="0" fontId="7" fillId="0" borderId="0" xfId="0" applyFont="1" applyFill="1" applyBorder="1" applyAlignment="1">
      <alignment vertical="top" shrinkToFit="1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top" shrinkToFit="1"/>
    </xf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68"/>
  <sheetViews>
    <sheetView tabSelected="1" workbookViewId="0">
      <selection activeCell="F5" sqref="F5"/>
    </sheetView>
  </sheetViews>
  <sheetFormatPr defaultRowHeight="13.5" x14ac:dyDescent="0.15"/>
  <cols>
    <col min="1" max="16384" width="9" style="8"/>
  </cols>
  <sheetData>
    <row r="1" spans="1:49" s="3" customFormat="1" ht="12.75" customHeight="1" x14ac:dyDescent="0.15">
      <c r="A1" s="5" t="s">
        <v>15</v>
      </c>
      <c r="B1" s="5" t="s">
        <v>16</v>
      </c>
      <c r="C1" s="5" t="s">
        <v>17</v>
      </c>
      <c r="D1" s="5" t="s">
        <v>0</v>
      </c>
      <c r="E1" s="5" t="s">
        <v>1</v>
      </c>
      <c r="F1" s="5" t="s">
        <v>18</v>
      </c>
      <c r="G1" s="5" t="s">
        <v>2</v>
      </c>
      <c r="H1" s="5" t="s">
        <v>3</v>
      </c>
      <c r="I1" s="5" t="s">
        <v>4</v>
      </c>
      <c r="J1" s="5" t="s">
        <v>5</v>
      </c>
      <c r="K1" s="5" t="s">
        <v>6</v>
      </c>
      <c r="L1" s="5" t="s">
        <v>7</v>
      </c>
      <c r="M1" s="5" t="s">
        <v>8</v>
      </c>
      <c r="N1" s="5" t="s">
        <v>19</v>
      </c>
      <c r="O1" s="5" t="s">
        <v>20</v>
      </c>
      <c r="P1" s="5" t="s">
        <v>9</v>
      </c>
      <c r="Q1" s="5" t="s">
        <v>10</v>
      </c>
      <c r="R1" s="5" t="s">
        <v>11</v>
      </c>
      <c r="S1" s="5" t="s">
        <v>21</v>
      </c>
      <c r="T1" s="5" t="s">
        <v>12</v>
      </c>
      <c r="U1" s="5" t="s">
        <v>22</v>
      </c>
      <c r="V1" s="5" t="s">
        <v>23</v>
      </c>
      <c r="W1" s="5" t="s">
        <v>24</v>
      </c>
      <c r="X1" s="5" t="s">
        <v>25</v>
      </c>
      <c r="Y1" s="6" t="s">
        <v>26</v>
      </c>
      <c r="Z1" s="5" t="s">
        <v>13</v>
      </c>
      <c r="AA1" s="5" t="s">
        <v>27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</row>
    <row r="2" spans="1:49" s="4" customFormat="1" ht="11.45" customHeight="1" x14ac:dyDescent="0.15">
      <c r="A2" s="1" t="s">
        <v>28</v>
      </c>
      <c r="B2" s="1" t="s">
        <v>14</v>
      </c>
      <c r="C2" s="1" t="s">
        <v>29</v>
      </c>
      <c r="D2" s="2">
        <v>42779</v>
      </c>
      <c r="E2" s="1" t="s">
        <v>30</v>
      </c>
      <c r="F2" s="7">
        <v>44920</v>
      </c>
      <c r="G2" s="7">
        <v>25</v>
      </c>
      <c r="H2" s="7">
        <v>44895</v>
      </c>
      <c r="I2" s="1">
        <v>0</v>
      </c>
      <c r="J2" s="1">
        <v>42520</v>
      </c>
      <c r="K2" s="1">
        <v>0</v>
      </c>
      <c r="L2" s="1">
        <v>2400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</row>
    <row r="3" spans="1:49" s="3" customFormat="1" ht="12.75" customHeight="1" x14ac:dyDescent="0.15">
      <c r="A3" s="1" t="s">
        <v>31</v>
      </c>
      <c r="B3" s="1" t="s">
        <v>14</v>
      </c>
      <c r="C3" s="1" t="s">
        <v>32</v>
      </c>
      <c r="D3" s="2">
        <v>42779</v>
      </c>
      <c r="E3" s="1" t="s">
        <v>30</v>
      </c>
      <c r="F3" s="7">
        <v>10000</v>
      </c>
      <c r="G3" s="7">
        <v>25</v>
      </c>
      <c r="H3" s="7">
        <v>9975</v>
      </c>
      <c r="I3" s="1">
        <v>0</v>
      </c>
      <c r="J3" s="1">
        <v>10000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</row>
    <row r="4" spans="1:49" s="3" customFormat="1" ht="12.75" customHeight="1" x14ac:dyDescent="0.15">
      <c r="A4" s="1" t="s">
        <v>33</v>
      </c>
      <c r="B4" s="1" t="s">
        <v>14</v>
      </c>
      <c r="C4" s="1" t="s">
        <v>32</v>
      </c>
      <c r="D4" s="2">
        <v>42779</v>
      </c>
      <c r="E4" s="1" t="s">
        <v>30</v>
      </c>
      <c r="F4" s="7">
        <v>11760</v>
      </c>
      <c r="G4" s="7">
        <v>25</v>
      </c>
      <c r="H4" s="7">
        <v>11735</v>
      </c>
      <c r="I4" s="1">
        <v>0</v>
      </c>
      <c r="J4" s="1">
        <v>10160</v>
      </c>
      <c r="K4" s="1">
        <v>0</v>
      </c>
      <c r="L4" s="1">
        <v>1600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</row>
    <row r="5" spans="1:49" s="3" customFormat="1" ht="12.75" customHeight="1" x14ac:dyDescent="0.15">
      <c r="A5" s="1" t="s">
        <v>34</v>
      </c>
      <c r="B5" s="1" t="s">
        <v>14</v>
      </c>
      <c r="C5" s="1" t="s">
        <v>35</v>
      </c>
      <c r="D5" s="2">
        <v>42782</v>
      </c>
      <c r="E5" s="1" t="s">
        <v>36</v>
      </c>
      <c r="F5" s="7">
        <f>SUM(I5:Z5)</f>
        <v>11480</v>
      </c>
      <c r="G5" s="7">
        <f>ROUND(IF(IF(E5="银联借记卡0.6%",F5*0.006),IF(F5*0.006&lt;25,F5*0.006,25),IF(E5="银联信用卡0.6%",F5*0.006,IF(E5="京东合作",F5*0.01,IF(E5="其他刷卡0.7%",F5*0.007,IF(E5="其他刷卡0.6%",F5*0.006,IF(E5="工行刷卡0.6%",F5*0.006,IF(E5="工行刷卡0.7%",F5*0.007,IF(E5="工行刷卡0.78%",E5*0.0078,0)))))))),2)</f>
        <v>68.88</v>
      </c>
      <c r="H5" s="7">
        <f>F5-G5</f>
        <v>11411.12</v>
      </c>
      <c r="I5" s="1">
        <v>0</v>
      </c>
      <c r="J5" s="1">
        <v>10880</v>
      </c>
      <c r="K5" s="1">
        <v>0</v>
      </c>
      <c r="L5" s="1">
        <v>600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</row>
    <row r="6" spans="1:49" s="3" customFormat="1" ht="12.75" customHeight="1" x14ac:dyDescent="0.15">
      <c r="A6" s="1" t="s">
        <v>40</v>
      </c>
      <c r="B6" s="1" t="s">
        <v>14</v>
      </c>
      <c r="C6" s="1" t="s">
        <v>41</v>
      </c>
      <c r="D6" s="2">
        <v>42783</v>
      </c>
      <c r="E6" s="1" t="s">
        <v>42</v>
      </c>
      <c r="F6" s="7">
        <v>10480</v>
      </c>
      <c r="G6" s="7">
        <v>25</v>
      </c>
      <c r="H6" s="7">
        <v>10455</v>
      </c>
      <c r="I6" s="1">
        <v>0</v>
      </c>
      <c r="J6" s="1">
        <v>9880</v>
      </c>
      <c r="K6" s="1">
        <v>0</v>
      </c>
      <c r="L6" s="1">
        <v>600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</row>
    <row r="7" spans="1:49" s="3" customFormat="1" ht="12.75" customHeight="1" x14ac:dyDescent="0.15">
      <c r="A7" s="1" t="s">
        <v>43</v>
      </c>
      <c r="B7" s="1" t="s">
        <v>14</v>
      </c>
      <c r="C7" s="1" t="s">
        <v>44</v>
      </c>
      <c r="D7" s="2">
        <v>42783</v>
      </c>
      <c r="E7" s="1" t="s">
        <v>42</v>
      </c>
      <c r="F7" s="7">
        <v>10480</v>
      </c>
      <c r="G7" s="7">
        <v>25</v>
      </c>
      <c r="H7" s="7">
        <v>10455</v>
      </c>
      <c r="I7" s="1">
        <v>0</v>
      </c>
      <c r="J7" s="1">
        <v>9880</v>
      </c>
      <c r="K7" s="1">
        <v>0</v>
      </c>
      <c r="L7" s="1">
        <v>600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</row>
    <row r="8" spans="1:49" s="3" customFormat="1" ht="12.75" customHeight="1" x14ac:dyDescent="0.15">
      <c r="A8" s="1" t="s">
        <v>45</v>
      </c>
      <c r="B8" s="1" t="s">
        <v>14</v>
      </c>
      <c r="C8" s="1" t="s">
        <v>46</v>
      </c>
      <c r="D8" s="2">
        <v>42783</v>
      </c>
      <c r="E8" s="1" t="s">
        <v>42</v>
      </c>
      <c r="F8" s="7">
        <v>10480</v>
      </c>
      <c r="G8" s="7">
        <v>25</v>
      </c>
      <c r="H8" s="7">
        <v>10455</v>
      </c>
      <c r="I8" s="1">
        <v>0</v>
      </c>
      <c r="J8" s="1">
        <v>9880</v>
      </c>
      <c r="K8" s="1">
        <v>0</v>
      </c>
      <c r="L8" s="1">
        <v>600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</row>
    <row r="9" spans="1:49" s="3" customFormat="1" ht="12.75" customHeight="1" x14ac:dyDescent="0.15">
      <c r="A9" s="1" t="s">
        <v>49</v>
      </c>
      <c r="B9" s="1" t="s">
        <v>14</v>
      </c>
      <c r="C9" s="1" t="s">
        <v>50</v>
      </c>
      <c r="D9" s="2">
        <v>42783</v>
      </c>
      <c r="E9" s="1" t="s">
        <v>42</v>
      </c>
      <c r="F9" s="7">
        <v>10480</v>
      </c>
      <c r="G9" s="7">
        <v>25</v>
      </c>
      <c r="H9" s="7">
        <v>10455</v>
      </c>
      <c r="I9" s="1">
        <v>0</v>
      </c>
      <c r="J9" s="1">
        <v>9880</v>
      </c>
      <c r="K9" s="1">
        <v>0</v>
      </c>
      <c r="L9" s="1">
        <v>600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</row>
    <row r="10" spans="1:49" s="3" customFormat="1" ht="12.75" customHeight="1" x14ac:dyDescent="0.15">
      <c r="A10" s="1" t="s">
        <v>53</v>
      </c>
      <c r="B10" s="1" t="s">
        <v>14</v>
      </c>
      <c r="C10" s="1" t="s">
        <v>54</v>
      </c>
      <c r="D10" s="2">
        <v>42783</v>
      </c>
      <c r="E10" s="1" t="s">
        <v>42</v>
      </c>
      <c r="F10" s="7">
        <v>34340</v>
      </c>
      <c r="G10" s="7">
        <v>25</v>
      </c>
      <c r="H10" s="7">
        <v>34315</v>
      </c>
      <c r="I10" s="1">
        <v>0</v>
      </c>
      <c r="J10" s="1">
        <v>32140</v>
      </c>
      <c r="K10" s="1">
        <v>0</v>
      </c>
      <c r="L10" s="1">
        <v>2200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</row>
    <row r="11" spans="1:49" s="3" customFormat="1" ht="12.75" customHeight="1" x14ac:dyDescent="0.15">
      <c r="A11" s="1" t="s">
        <v>37</v>
      </c>
      <c r="B11" s="1" t="s">
        <v>14</v>
      </c>
      <c r="C11" s="1" t="s">
        <v>38</v>
      </c>
      <c r="D11" s="2">
        <v>42783</v>
      </c>
      <c r="E11" s="1" t="s">
        <v>39</v>
      </c>
      <c r="F11" s="7">
        <v>12380</v>
      </c>
      <c r="G11" s="7">
        <v>74.28</v>
      </c>
      <c r="H11" s="7">
        <v>12305.72</v>
      </c>
      <c r="I11" s="1">
        <v>0</v>
      </c>
      <c r="J11" s="1">
        <v>11380</v>
      </c>
      <c r="K11" s="1">
        <v>0</v>
      </c>
      <c r="L11" s="1">
        <v>1000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</row>
    <row r="12" spans="1:49" s="3" customFormat="1" ht="12.75" customHeight="1" x14ac:dyDescent="0.15">
      <c r="A12" s="1" t="s">
        <v>47</v>
      </c>
      <c r="B12" s="1" t="s">
        <v>14</v>
      </c>
      <c r="C12" s="1" t="s">
        <v>48</v>
      </c>
      <c r="D12" s="2">
        <v>42783</v>
      </c>
      <c r="E12" s="1" t="s">
        <v>39</v>
      </c>
      <c r="F12" s="7">
        <v>10480</v>
      </c>
      <c r="G12" s="7">
        <v>62.88</v>
      </c>
      <c r="H12" s="7">
        <v>10417.120000000001</v>
      </c>
      <c r="I12" s="1">
        <v>0</v>
      </c>
      <c r="J12" s="1">
        <v>9880</v>
      </c>
      <c r="K12" s="1">
        <v>0</v>
      </c>
      <c r="L12" s="1">
        <v>600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</row>
    <row r="13" spans="1:49" s="3" customFormat="1" ht="12.75" customHeight="1" x14ac:dyDescent="0.15">
      <c r="A13" s="1" t="s">
        <v>51</v>
      </c>
      <c r="B13" s="1" t="s">
        <v>14</v>
      </c>
      <c r="C13" s="1" t="s">
        <v>52</v>
      </c>
      <c r="D13" s="2">
        <v>42783</v>
      </c>
      <c r="E13" s="1" t="s">
        <v>39</v>
      </c>
      <c r="F13" s="7">
        <v>10480</v>
      </c>
      <c r="G13" s="7">
        <v>62.88</v>
      </c>
      <c r="H13" s="7">
        <v>10417.120000000001</v>
      </c>
      <c r="I13" s="1">
        <v>0</v>
      </c>
      <c r="J13" s="1">
        <v>9880</v>
      </c>
      <c r="K13" s="1">
        <v>0</v>
      </c>
      <c r="L13" s="1">
        <v>600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</row>
    <row r="14" spans="1:49" s="3" customFormat="1" ht="12.75" customHeight="1" x14ac:dyDescent="0.15">
      <c r="A14" s="1" t="s">
        <v>55</v>
      </c>
      <c r="B14" s="1" t="s">
        <v>14</v>
      </c>
      <c r="C14" s="1" t="s">
        <v>56</v>
      </c>
      <c r="D14" s="2">
        <v>42784</v>
      </c>
      <c r="E14" s="1" t="s">
        <v>42</v>
      </c>
      <c r="F14" s="7">
        <v>10980</v>
      </c>
      <c r="G14" s="7">
        <v>25</v>
      </c>
      <c r="H14" s="7">
        <v>10955</v>
      </c>
      <c r="I14" s="1">
        <v>0</v>
      </c>
      <c r="J14" s="1">
        <v>10380</v>
      </c>
      <c r="K14" s="1">
        <v>0</v>
      </c>
      <c r="L14" s="1">
        <v>600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</row>
    <row r="15" spans="1:49" s="3" customFormat="1" ht="12.75" customHeight="1" x14ac:dyDescent="0.15">
      <c r="A15" s="1" t="s">
        <v>63</v>
      </c>
      <c r="B15" s="1" t="s">
        <v>14</v>
      </c>
      <c r="C15" s="1" t="s">
        <v>64</v>
      </c>
      <c r="D15" s="2">
        <v>42784</v>
      </c>
      <c r="E15" s="1" t="s">
        <v>42</v>
      </c>
      <c r="F15" s="7">
        <v>22360</v>
      </c>
      <c r="G15" s="7">
        <v>25</v>
      </c>
      <c r="H15" s="7">
        <v>22335</v>
      </c>
      <c r="I15" s="1">
        <v>0</v>
      </c>
      <c r="J15" s="1">
        <v>21160</v>
      </c>
      <c r="K15" s="1">
        <v>0</v>
      </c>
      <c r="L15" s="1">
        <v>1200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</row>
    <row r="16" spans="1:49" s="3" customFormat="1" ht="12.75" customHeight="1" x14ac:dyDescent="0.15">
      <c r="A16" s="1" t="s">
        <v>73</v>
      </c>
      <c r="B16" s="1" t="s">
        <v>14</v>
      </c>
      <c r="C16" s="1" t="s">
        <v>72</v>
      </c>
      <c r="D16" s="2">
        <v>42784</v>
      </c>
      <c r="E16" s="1" t="s">
        <v>42</v>
      </c>
      <c r="F16" s="7">
        <v>6340</v>
      </c>
      <c r="G16" s="7">
        <v>25</v>
      </c>
      <c r="H16" s="7">
        <v>6315</v>
      </c>
      <c r="I16" s="1">
        <v>0</v>
      </c>
      <c r="J16" s="1">
        <v>5140</v>
      </c>
      <c r="K16" s="1">
        <v>0</v>
      </c>
      <c r="L16" s="1">
        <v>1200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</row>
    <row r="17" spans="1:27" s="3" customFormat="1" ht="12.75" customHeight="1" x14ac:dyDescent="0.15">
      <c r="A17" s="1" t="s">
        <v>57</v>
      </c>
      <c r="B17" s="1" t="s">
        <v>14</v>
      </c>
      <c r="C17" s="1" t="s">
        <v>58</v>
      </c>
      <c r="D17" s="2">
        <v>42784</v>
      </c>
      <c r="E17" s="1" t="s">
        <v>39</v>
      </c>
      <c r="F17" s="7">
        <v>11480</v>
      </c>
      <c r="G17" s="7">
        <v>68.88</v>
      </c>
      <c r="H17" s="7">
        <v>11411.12</v>
      </c>
      <c r="I17" s="1">
        <v>0</v>
      </c>
      <c r="J17" s="1">
        <v>10880</v>
      </c>
      <c r="K17" s="1">
        <v>0</v>
      </c>
      <c r="L17" s="1">
        <v>600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</row>
    <row r="18" spans="1:27" s="3" customFormat="1" ht="12.75" customHeight="1" x14ac:dyDescent="0.15">
      <c r="A18" s="1" t="s">
        <v>59</v>
      </c>
      <c r="B18" s="1" t="s">
        <v>14</v>
      </c>
      <c r="C18" s="1" t="s">
        <v>60</v>
      </c>
      <c r="D18" s="2">
        <v>42784</v>
      </c>
      <c r="E18" s="1" t="s">
        <v>39</v>
      </c>
      <c r="F18" s="7">
        <v>22960</v>
      </c>
      <c r="G18" s="7">
        <v>137.76</v>
      </c>
      <c r="H18" s="7">
        <v>22822.240000000002</v>
      </c>
      <c r="I18" s="1">
        <v>0</v>
      </c>
      <c r="J18" s="1">
        <v>21760</v>
      </c>
      <c r="K18" s="1">
        <v>0</v>
      </c>
      <c r="L18" s="1">
        <v>1200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</row>
    <row r="19" spans="1:27" s="3" customFormat="1" ht="12.75" customHeight="1" x14ac:dyDescent="0.15">
      <c r="A19" s="1" t="s">
        <v>61</v>
      </c>
      <c r="B19" s="1" t="s">
        <v>14</v>
      </c>
      <c r="C19" s="1" t="s">
        <v>62</v>
      </c>
      <c r="D19" s="2">
        <v>42784</v>
      </c>
      <c r="E19" s="1" t="s">
        <v>39</v>
      </c>
      <c r="F19" s="7">
        <v>15560</v>
      </c>
      <c r="G19" s="7">
        <v>93.36</v>
      </c>
      <c r="H19" s="7">
        <v>15466.64</v>
      </c>
      <c r="I19" s="1">
        <v>0</v>
      </c>
      <c r="J19" s="1">
        <v>14260</v>
      </c>
      <c r="K19" s="1">
        <v>0</v>
      </c>
      <c r="L19" s="1">
        <v>1300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</row>
    <row r="20" spans="1:27" s="3" customFormat="1" ht="12.75" customHeight="1" x14ac:dyDescent="0.15">
      <c r="A20" s="1" t="s">
        <v>65</v>
      </c>
      <c r="B20" s="1" t="s">
        <v>14</v>
      </c>
      <c r="C20" s="1" t="s">
        <v>66</v>
      </c>
      <c r="D20" s="2">
        <v>42784</v>
      </c>
      <c r="E20" s="1" t="s">
        <v>39</v>
      </c>
      <c r="F20" s="7">
        <v>10880</v>
      </c>
      <c r="G20" s="7">
        <v>65.28</v>
      </c>
      <c r="H20" s="7">
        <v>10814.72</v>
      </c>
      <c r="I20" s="1">
        <v>0</v>
      </c>
      <c r="J20" s="1">
        <v>10280</v>
      </c>
      <c r="K20" s="1">
        <v>0</v>
      </c>
      <c r="L20" s="1">
        <v>600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</row>
    <row r="21" spans="1:27" s="3" customFormat="1" ht="12.75" customHeight="1" x14ac:dyDescent="0.15">
      <c r="A21" s="1" t="s">
        <v>67</v>
      </c>
      <c r="B21" s="1" t="s">
        <v>14</v>
      </c>
      <c r="C21" s="1" t="s">
        <v>68</v>
      </c>
      <c r="D21" s="2">
        <v>42784</v>
      </c>
      <c r="E21" s="1" t="s">
        <v>39</v>
      </c>
      <c r="F21" s="7">
        <v>11680</v>
      </c>
      <c r="G21" s="7">
        <v>70.08</v>
      </c>
      <c r="H21" s="7">
        <v>11609.92</v>
      </c>
      <c r="I21" s="1">
        <v>0</v>
      </c>
      <c r="J21" s="1">
        <v>11080</v>
      </c>
      <c r="K21" s="1">
        <v>0</v>
      </c>
      <c r="L21" s="1">
        <v>600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</row>
    <row r="22" spans="1:27" s="3" customFormat="1" ht="12.75" customHeight="1" x14ac:dyDescent="0.15">
      <c r="A22" s="1" t="s">
        <v>69</v>
      </c>
      <c r="B22" s="1" t="s">
        <v>14</v>
      </c>
      <c r="C22" s="1" t="s">
        <v>70</v>
      </c>
      <c r="D22" s="2">
        <v>42784</v>
      </c>
      <c r="E22" s="1" t="s">
        <v>39</v>
      </c>
      <c r="F22" s="7">
        <v>11680</v>
      </c>
      <c r="G22" s="7">
        <v>70.08</v>
      </c>
      <c r="H22" s="7">
        <v>11609.92</v>
      </c>
      <c r="I22" s="1">
        <v>0</v>
      </c>
      <c r="J22" s="1">
        <v>11080</v>
      </c>
      <c r="K22" s="1">
        <v>0</v>
      </c>
      <c r="L22" s="1">
        <v>600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</row>
    <row r="23" spans="1:27" s="3" customFormat="1" ht="12.75" customHeight="1" x14ac:dyDescent="0.15">
      <c r="A23" s="1" t="s">
        <v>71</v>
      </c>
      <c r="B23" s="1" t="s">
        <v>14</v>
      </c>
      <c r="C23" s="1" t="s">
        <v>72</v>
      </c>
      <c r="D23" s="2">
        <v>42784</v>
      </c>
      <c r="E23" s="1" t="s">
        <v>39</v>
      </c>
      <c r="F23" s="7">
        <v>26000</v>
      </c>
      <c r="G23" s="7">
        <v>156</v>
      </c>
      <c r="H23" s="7">
        <v>25844</v>
      </c>
      <c r="I23" s="1">
        <v>0</v>
      </c>
      <c r="J23" s="1">
        <v>26000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</row>
    <row r="24" spans="1:27" s="3" customFormat="1" ht="12.75" customHeight="1" x14ac:dyDescent="0.15">
      <c r="A24" s="1" t="s">
        <v>74</v>
      </c>
      <c r="B24" s="1" t="s">
        <v>14</v>
      </c>
      <c r="C24" s="1" t="s">
        <v>75</v>
      </c>
      <c r="D24" s="2">
        <v>42784</v>
      </c>
      <c r="E24" s="1" t="s">
        <v>39</v>
      </c>
      <c r="F24" s="7">
        <v>11980</v>
      </c>
      <c r="G24" s="7">
        <v>71.88</v>
      </c>
      <c r="H24" s="7">
        <v>11908.12</v>
      </c>
      <c r="I24" s="1">
        <v>0</v>
      </c>
      <c r="J24" s="1">
        <v>11380</v>
      </c>
      <c r="K24" s="1">
        <v>0</v>
      </c>
      <c r="L24" s="1">
        <v>600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</row>
    <row r="25" spans="1:27" s="3" customFormat="1" ht="12.75" customHeight="1" x14ac:dyDescent="0.15">
      <c r="A25" s="1" t="s">
        <v>76</v>
      </c>
      <c r="B25" s="1" t="s">
        <v>14</v>
      </c>
      <c r="C25" s="1" t="s">
        <v>77</v>
      </c>
      <c r="D25" s="2">
        <v>42785</v>
      </c>
      <c r="E25" s="1" t="s">
        <v>42</v>
      </c>
      <c r="F25" s="7">
        <v>10000</v>
      </c>
      <c r="G25" s="7">
        <v>25</v>
      </c>
      <c r="H25" s="7">
        <v>9975</v>
      </c>
      <c r="I25" s="1">
        <v>10000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</row>
    <row r="26" spans="1:27" s="3" customFormat="1" ht="12.75" customHeight="1" x14ac:dyDescent="0.15">
      <c r="A26" s="1" t="s">
        <v>80</v>
      </c>
      <c r="B26" s="1" t="s">
        <v>14</v>
      </c>
      <c r="C26" s="1" t="s">
        <v>81</v>
      </c>
      <c r="D26" s="2">
        <v>42785</v>
      </c>
      <c r="E26" s="1" t="s">
        <v>42</v>
      </c>
      <c r="F26" s="7">
        <v>22960</v>
      </c>
      <c r="G26" s="7">
        <v>25</v>
      </c>
      <c r="H26" s="7">
        <v>22935</v>
      </c>
      <c r="I26" s="1">
        <v>0</v>
      </c>
      <c r="J26" s="1">
        <v>21760</v>
      </c>
      <c r="K26" s="1">
        <v>0</v>
      </c>
      <c r="L26" s="1">
        <v>1200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</row>
    <row r="27" spans="1:27" s="3" customFormat="1" ht="12.75" customHeight="1" x14ac:dyDescent="0.15">
      <c r="A27" s="1" t="s">
        <v>82</v>
      </c>
      <c r="B27" s="1" t="s">
        <v>14</v>
      </c>
      <c r="C27" s="1" t="s">
        <v>83</v>
      </c>
      <c r="D27" s="2">
        <v>42785</v>
      </c>
      <c r="E27" s="1" t="s">
        <v>42</v>
      </c>
      <c r="F27" s="7">
        <v>11980</v>
      </c>
      <c r="G27" s="7">
        <v>25</v>
      </c>
      <c r="H27" s="7">
        <v>11955</v>
      </c>
      <c r="I27" s="1">
        <v>0</v>
      </c>
      <c r="J27" s="1">
        <v>11380</v>
      </c>
      <c r="K27" s="1">
        <v>0</v>
      </c>
      <c r="L27" s="1">
        <v>600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</row>
    <row r="28" spans="1:27" s="3" customFormat="1" ht="12.75" customHeight="1" x14ac:dyDescent="0.15">
      <c r="A28" s="1" t="s">
        <v>86</v>
      </c>
      <c r="B28" s="1" t="s">
        <v>14</v>
      </c>
      <c r="C28" s="1" t="s">
        <v>87</v>
      </c>
      <c r="D28" s="2">
        <v>42785</v>
      </c>
      <c r="E28" s="1" t="s">
        <v>42</v>
      </c>
      <c r="F28" s="7">
        <v>9980</v>
      </c>
      <c r="G28" s="7">
        <v>25</v>
      </c>
      <c r="H28" s="7">
        <v>9955</v>
      </c>
      <c r="I28" s="1">
        <v>0</v>
      </c>
      <c r="J28" s="1">
        <v>9380</v>
      </c>
      <c r="K28" s="1">
        <v>0</v>
      </c>
      <c r="L28" s="1">
        <v>600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</row>
    <row r="29" spans="1:27" s="3" customFormat="1" ht="12.75" customHeight="1" x14ac:dyDescent="0.15">
      <c r="A29" s="1" t="s">
        <v>88</v>
      </c>
      <c r="B29" s="1" t="s">
        <v>14</v>
      </c>
      <c r="C29" s="1" t="s">
        <v>89</v>
      </c>
      <c r="D29" s="2">
        <v>42785</v>
      </c>
      <c r="E29" s="1" t="s">
        <v>42</v>
      </c>
      <c r="F29" s="7">
        <v>15560</v>
      </c>
      <c r="G29" s="7">
        <v>25</v>
      </c>
      <c r="H29" s="7">
        <v>15535</v>
      </c>
      <c r="I29" s="1">
        <v>0</v>
      </c>
      <c r="J29" s="1">
        <v>14260</v>
      </c>
      <c r="K29" s="1">
        <v>0</v>
      </c>
      <c r="L29" s="1">
        <v>1300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</row>
    <row r="30" spans="1:27" s="3" customFormat="1" ht="12.75" customHeight="1" x14ac:dyDescent="0.15">
      <c r="A30" s="1" t="s">
        <v>98</v>
      </c>
      <c r="B30" s="1" t="s">
        <v>14</v>
      </c>
      <c r="C30" s="1" t="s">
        <v>99</v>
      </c>
      <c r="D30" s="2">
        <v>42785</v>
      </c>
      <c r="E30" s="1" t="s">
        <v>42</v>
      </c>
      <c r="F30" s="7">
        <v>10680</v>
      </c>
      <c r="G30" s="7">
        <v>25</v>
      </c>
      <c r="H30" s="7">
        <v>10655</v>
      </c>
      <c r="I30" s="1">
        <v>0</v>
      </c>
      <c r="J30" s="1">
        <v>10080</v>
      </c>
      <c r="K30" s="1">
        <v>0</v>
      </c>
      <c r="L30" s="1">
        <v>600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</row>
    <row r="31" spans="1:27" s="3" customFormat="1" ht="12.75" customHeight="1" x14ac:dyDescent="0.15">
      <c r="A31" s="1" t="s">
        <v>110</v>
      </c>
      <c r="B31" s="1" t="s">
        <v>14</v>
      </c>
      <c r="C31" s="1" t="s">
        <v>111</v>
      </c>
      <c r="D31" s="2">
        <v>42785</v>
      </c>
      <c r="E31" s="1" t="s">
        <v>42</v>
      </c>
      <c r="F31" s="7">
        <v>31340</v>
      </c>
      <c r="G31" s="7">
        <v>25</v>
      </c>
      <c r="H31" s="7">
        <v>31315</v>
      </c>
      <c r="I31" s="1">
        <v>0</v>
      </c>
      <c r="J31" s="1">
        <v>29140</v>
      </c>
      <c r="K31" s="1">
        <v>0</v>
      </c>
      <c r="L31" s="1">
        <v>2200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</row>
    <row r="32" spans="1:27" s="3" customFormat="1" ht="12.75" customHeight="1" x14ac:dyDescent="0.15">
      <c r="A32" s="1" t="s">
        <v>112</v>
      </c>
      <c r="B32" s="1" t="s">
        <v>14</v>
      </c>
      <c r="C32" s="1" t="s">
        <v>113</v>
      </c>
      <c r="D32" s="2">
        <v>42785</v>
      </c>
      <c r="E32" s="1" t="s">
        <v>42</v>
      </c>
      <c r="F32" s="7">
        <v>10180</v>
      </c>
      <c r="G32" s="7">
        <v>25</v>
      </c>
      <c r="H32" s="7">
        <v>10155</v>
      </c>
      <c r="I32" s="1">
        <v>0</v>
      </c>
      <c r="J32" s="1">
        <v>9880</v>
      </c>
      <c r="K32" s="1">
        <v>0</v>
      </c>
      <c r="L32" s="1">
        <v>300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</row>
    <row r="33" spans="1:27" s="3" customFormat="1" ht="12.75" customHeight="1" x14ac:dyDescent="0.15">
      <c r="A33" s="1" t="s">
        <v>78</v>
      </c>
      <c r="B33" s="1" t="s">
        <v>14</v>
      </c>
      <c r="C33" s="1" t="s">
        <v>79</v>
      </c>
      <c r="D33" s="2">
        <v>42785</v>
      </c>
      <c r="E33" s="1" t="s">
        <v>39</v>
      </c>
      <c r="F33" s="7">
        <v>10980</v>
      </c>
      <c r="G33" s="7">
        <v>65.88</v>
      </c>
      <c r="H33" s="7">
        <v>10914.12</v>
      </c>
      <c r="I33" s="1">
        <v>0</v>
      </c>
      <c r="J33" s="1">
        <v>10380</v>
      </c>
      <c r="K33" s="1">
        <v>0</v>
      </c>
      <c r="L33" s="1">
        <v>600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</row>
    <row r="34" spans="1:27" s="3" customFormat="1" ht="12.75" customHeight="1" x14ac:dyDescent="0.15">
      <c r="A34" s="1" t="s">
        <v>84</v>
      </c>
      <c r="B34" s="1" t="s">
        <v>14</v>
      </c>
      <c r="C34" s="1" t="s">
        <v>85</v>
      </c>
      <c r="D34" s="2">
        <v>42785</v>
      </c>
      <c r="E34" s="1" t="s">
        <v>39</v>
      </c>
      <c r="F34" s="7">
        <v>11680</v>
      </c>
      <c r="G34" s="7">
        <v>70.08</v>
      </c>
      <c r="H34" s="7">
        <v>11609.92</v>
      </c>
      <c r="I34" s="1">
        <v>0</v>
      </c>
      <c r="J34" s="1">
        <v>11080</v>
      </c>
      <c r="K34" s="1">
        <v>0</v>
      </c>
      <c r="L34" s="1">
        <v>600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</row>
    <row r="35" spans="1:27" s="3" customFormat="1" ht="12.75" customHeight="1" x14ac:dyDescent="0.15">
      <c r="A35" s="1" t="s">
        <v>90</v>
      </c>
      <c r="B35" s="1" t="s">
        <v>14</v>
      </c>
      <c r="C35" s="1" t="s">
        <v>91</v>
      </c>
      <c r="D35" s="2">
        <v>42785</v>
      </c>
      <c r="E35" s="1" t="s">
        <v>39</v>
      </c>
      <c r="F35" s="7">
        <v>21960</v>
      </c>
      <c r="G35" s="7">
        <v>131.76</v>
      </c>
      <c r="H35" s="7">
        <v>21828.240000000002</v>
      </c>
      <c r="I35" s="1">
        <v>0</v>
      </c>
      <c r="J35" s="1">
        <v>20760</v>
      </c>
      <c r="K35" s="1">
        <v>0</v>
      </c>
      <c r="L35" s="1">
        <v>1200</v>
      </c>
      <c r="M35" s="1">
        <v>0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</row>
    <row r="36" spans="1:27" s="3" customFormat="1" ht="12.75" customHeight="1" x14ac:dyDescent="0.15">
      <c r="A36" s="1" t="s">
        <v>92</v>
      </c>
      <c r="B36" s="1" t="s">
        <v>14</v>
      </c>
      <c r="C36" s="1" t="s">
        <v>93</v>
      </c>
      <c r="D36" s="2">
        <v>42785</v>
      </c>
      <c r="E36" s="1" t="s">
        <v>39</v>
      </c>
      <c r="F36" s="7">
        <v>10980</v>
      </c>
      <c r="G36" s="7">
        <v>65.88</v>
      </c>
      <c r="H36" s="7">
        <v>10914.12</v>
      </c>
      <c r="I36" s="1">
        <v>0</v>
      </c>
      <c r="J36" s="1">
        <v>10380</v>
      </c>
      <c r="K36" s="1">
        <v>0</v>
      </c>
      <c r="L36" s="1">
        <v>600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</row>
    <row r="37" spans="1:27" s="3" customFormat="1" ht="12.75" customHeight="1" x14ac:dyDescent="0.15">
      <c r="A37" s="1" t="s">
        <v>94</v>
      </c>
      <c r="B37" s="1" t="s">
        <v>14</v>
      </c>
      <c r="C37" s="1" t="s">
        <v>95</v>
      </c>
      <c r="D37" s="2">
        <v>42785</v>
      </c>
      <c r="E37" s="1" t="s">
        <v>39</v>
      </c>
      <c r="F37" s="7">
        <v>11380</v>
      </c>
      <c r="G37" s="7">
        <v>68.28</v>
      </c>
      <c r="H37" s="7">
        <v>11311.72</v>
      </c>
      <c r="I37" s="1">
        <v>0</v>
      </c>
      <c r="J37" s="1">
        <v>10380</v>
      </c>
      <c r="K37" s="1">
        <v>0</v>
      </c>
      <c r="L37" s="1">
        <v>1000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</row>
    <row r="38" spans="1:27" s="3" customFormat="1" ht="12.75" customHeight="1" x14ac:dyDescent="0.15">
      <c r="A38" s="1" t="s">
        <v>96</v>
      </c>
      <c r="B38" s="1" t="s">
        <v>14</v>
      </c>
      <c r="C38" s="1" t="s">
        <v>97</v>
      </c>
      <c r="D38" s="2">
        <v>42785</v>
      </c>
      <c r="E38" s="1" t="s">
        <v>39</v>
      </c>
      <c r="F38" s="7">
        <v>33440</v>
      </c>
      <c r="G38" s="7">
        <v>200.64</v>
      </c>
      <c r="H38" s="7">
        <v>33239.360000000001</v>
      </c>
      <c r="I38" s="1">
        <v>0</v>
      </c>
      <c r="J38" s="1">
        <v>31640</v>
      </c>
      <c r="K38" s="1">
        <v>0</v>
      </c>
      <c r="L38" s="1">
        <v>1800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</row>
    <row r="39" spans="1:27" s="3" customFormat="1" ht="12.75" customHeight="1" x14ac:dyDescent="0.15">
      <c r="A39" s="1" t="s">
        <v>100</v>
      </c>
      <c r="B39" s="1" t="s">
        <v>14</v>
      </c>
      <c r="C39" s="1" t="s">
        <v>101</v>
      </c>
      <c r="D39" s="2">
        <v>42785</v>
      </c>
      <c r="E39" s="1" t="s">
        <v>39</v>
      </c>
      <c r="F39" s="7">
        <v>11380</v>
      </c>
      <c r="G39" s="7">
        <v>68.28</v>
      </c>
      <c r="H39" s="7">
        <v>11311.72</v>
      </c>
      <c r="I39" s="1">
        <v>0</v>
      </c>
      <c r="J39" s="1">
        <v>10380</v>
      </c>
      <c r="K39" s="1">
        <v>0</v>
      </c>
      <c r="L39" s="1">
        <v>1000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</row>
    <row r="40" spans="1:27" s="3" customFormat="1" ht="12.75" customHeight="1" x14ac:dyDescent="0.15">
      <c r="A40" s="1" t="s">
        <v>102</v>
      </c>
      <c r="B40" s="1" t="s">
        <v>14</v>
      </c>
      <c r="C40" s="1" t="s">
        <v>103</v>
      </c>
      <c r="D40" s="2">
        <v>42785</v>
      </c>
      <c r="E40" s="1" t="s">
        <v>39</v>
      </c>
      <c r="F40" s="7">
        <v>12380</v>
      </c>
      <c r="G40" s="7">
        <v>74.28</v>
      </c>
      <c r="H40" s="7">
        <v>12305.72</v>
      </c>
      <c r="I40" s="1">
        <v>0</v>
      </c>
      <c r="J40" s="1">
        <v>11380</v>
      </c>
      <c r="K40" s="1">
        <v>0</v>
      </c>
      <c r="L40" s="1">
        <v>1000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</row>
    <row r="41" spans="1:27" s="3" customFormat="1" ht="12.75" customHeight="1" x14ac:dyDescent="0.15">
      <c r="A41" s="1" t="s">
        <v>104</v>
      </c>
      <c r="B41" s="1" t="s">
        <v>14</v>
      </c>
      <c r="C41" s="1" t="s">
        <v>105</v>
      </c>
      <c r="D41" s="2">
        <v>42785</v>
      </c>
      <c r="E41" s="1" t="s">
        <v>39</v>
      </c>
      <c r="F41" s="7">
        <v>11880</v>
      </c>
      <c r="G41" s="7">
        <v>71.28</v>
      </c>
      <c r="H41" s="7">
        <v>11808.72</v>
      </c>
      <c r="I41" s="1">
        <v>0</v>
      </c>
      <c r="J41" s="1">
        <v>11280</v>
      </c>
      <c r="K41" s="1">
        <v>0</v>
      </c>
      <c r="L41" s="1">
        <v>600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</row>
    <row r="42" spans="1:27" s="3" customFormat="1" ht="12.75" customHeight="1" x14ac:dyDescent="0.15">
      <c r="A42" s="1" t="s">
        <v>106</v>
      </c>
      <c r="B42" s="1" t="s">
        <v>14</v>
      </c>
      <c r="C42" s="1" t="s">
        <v>107</v>
      </c>
      <c r="D42" s="2">
        <v>42785</v>
      </c>
      <c r="E42" s="1" t="s">
        <v>39</v>
      </c>
      <c r="F42" s="7">
        <v>22460</v>
      </c>
      <c r="G42" s="7">
        <v>134.76</v>
      </c>
      <c r="H42" s="7">
        <v>22325.24</v>
      </c>
      <c r="I42" s="1">
        <v>0</v>
      </c>
      <c r="J42" s="1">
        <v>21260</v>
      </c>
      <c r="K42" s="1">
        <v>0</v>
      </c>
      <c r="L42" s="1">
        <v>1200</v>
      </c>
      <c r="M42" s="1">
        <v>0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</row>
    <row r="43" spans="1:27" s="3" customFormat="1" ht="12.75" customHeight="1" x14ac:dyDescent="0.15">
      <c r="A43" s="1" t="s">
        <v>108</v>
      </c>
      <c r="B43" s="1" t="s">
        <v>14</v>
      </c>
      <c r="C43" s="1" t="s">
        <v>109</v>
      </c>
      <c r="D43" s="2">
        <v>42785</v>
      </c>
      <c r="E43" s="1" t="s">
        <v>39</v>
      </c>
      <c r="F43" s="7">
        <v>10180</v>
      </c>
      <c r="G43" s="7">
        <v>61.08</v>
      </c>
      <c r="H43" s="7">
        <v>10118.92</v>
      </c>
      <c r="I43" s="1">
        <v>0</v>
      </c>
      <c r="J43" s="1">
        <v>9880</v>
      </c>
      <c r="K43" s="1">
        <v>0</v>
      </c>
      <c r="L43" s="1">
        <v>300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</row>
    <row r="44" spans="1:27" s="3" customFormat="1" ht="12.75" customHeight="1" x14ac:dyDescent="0.15">
      <c r="A44" s="1" t="s">
        <v>116</v>
      </c>
      <c r="B44" s="1" t="s">
        <v>14</v>
      </c>
      <c r="C44" s="1" t="s">
        <v>117</v>
      </c>
      <c r="D44" s="2">
        <v>42786</v>
      </c>
      <c r="E44" s="1" t="s">
        <v>42</v>
      </c>
      <c r="F44" s="7">
        <f>SUM(I44:Z44)</f>
        <v>11480</v>
      </c>
      <c r="G44" s="7">
        <f>ROUND(IF(IF(E44="银联借记卡0.6%",F44*0.006),IF(F44*0.006&lt;25,F44*0.006,25),IF(E44="银联信用卡0.6%",F44*0.006,IF(E44="京东合作",F44*0.01,IF(E44="其他刷卡0.7%",F44*0.007,IF(E44="其他刷卡0.6%",F44*0.006,IF(E44="工行刷卡0.6%",F44*0.006,IF(E44="工行刷卡0.7%",F44*0.007,IF(E44="工行刷卡0.78%",E44*0.0078,0)))))))),2)</f>
        <v>25</v>
      </c>
      <c r="H44" s="7">
        <f>F44-G44</f>
        <v>11455</v>
      </c>
      <c r="I44" s="1">
        <v>0</v>
      </c>
      <c r="J44" s="1">
        <v>10880</v>
      </c>
      <c r="K44" s="1">
        <v>0</v>
      </c>
      <c r="L44" s="1">
        <v>600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</row>
    <row r="45" spans="1:27" s="3" customFormat="1" ht="12.75" customHeight="1" x14ac:dyDescent="0.15">
      <c r="A45" s="1" t="s">
        <v>118</v>
      </c>
      <c r="B45" s="1" t="s">
        <v>14</v>
      </c>
      <c r="C45" s="1" t="s">
        <v>119</v>
      </c>
      <c r="D45" s="2">
        <v>42786</v>
      </c>
      <c r="E45" s="1" t="s">
        <v>42</v>
      </c>
      <c r="F45" s="7">
        <f>SUM(I45:Z45)</f>
        <v>11980</v>
      </c>
      <c r="G45" s="7">
        <f>ROUND(IF(IF(E45="银联借记卡0.6%",F45*0.006),IF(F45*0.006&lt;25,F45*0.006,25),IF(E45="银联信用卡0.6%",F45*0.006,IF(E45="京东合作",F45*0.01,IF(E45="其他刷卡0.7%",F45*0.007,IF(E45="其他刷卡0.6%",F45*0.006,IF(E45="工行刷卡0.6%",F45*0.006,IF(E45="工行刷卡0.7%",F45*0.007,IF(E45="工行刷卡0.78%",E45*0.0078,0)))))))),2)</f>
        <v>25</v>
      </c>
      <c r="H45" s="7">
        <f>F45-G45</f>
        <v>11955</v>
      </c>
      <c r="I45" s="1">
        <v>0</v>
      </c>
      <c r="J45" s="1">
        <v>11380</v>
      </c>
      <c r="K45" s="1">
        <v>0</v>
      </c>
      <c r="L45" s="1">
        <v>600</v>
      </c>
      <c r="M45" s="1">
        <v>0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</row>
    <row r="46" spans="1:27" s="3" customFormat="1" ht="12.75" customHeight="1" x14ac:dyDescent="0.15">
      <c r="A46" s="1" t="s">
        <v>120</v>
      </c>
      <c r="B46" s="1" t="s">
        <v>14</v>
      </c>
      <c r="C46" s="1" t="s">
        <v>121</v>
      </c>
      <c r="D46" s="2">
        <v>42786</v>
      </c>
      <c r="E46" s="1" t="s">
        <v>42</v>
      </c>
      <c r="F46" s="7">
        <f>SUM(I46:Z46)</f>
        <v>11680</v>
      </c>
      <c r="G46" s="7">
        <f>ROUND(IF(IF(E46="银联借记卡0.6%",F46*0.006),IF(F46*0.006&lt;25,F46*0.006,25),IF(E46="银联信用卡0.6%",F46*0.006,IF(E46="京东合作",F46*0.01,IF(E46="其他刷卡0.7%",F46*0.007,IF(E46="其他刷卡0.6%",F46*0.006,IF(E46="工行刷卡0.6%",F46*0.006,IF(E46="工行刷卡0.7%",F46*0.007,IF(E46="工行刷卡0.78%",E46*0.0078,0)))))))),2)</f>
        <v>25</v>
      </c>
      <c r="H46" s="7">
        <f>F46-G46</f>
        <v>11655</v>
      </c>
      <c r="I46" s="1">
        <v>0</v>
      </c>
      <c r="J46" s="1">
        <v>11080</v>
      </c>
      <c r="K46" s="1">
        <v>0</v>
      </c>
      <c r="L46" s="1">
        <v>600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</row>
    <row r="47" spans="1:27" s="3" customFormat="1" ht="12.75" customHeight="1" x14ac:dyDescent="0.15">
      <c r="A47" s="1" t="s">
        <v>114</v>
      </c>
      <c r="B47" s="1" t="s">
        <v>14</v>
      </c>
      <c r="C47" s="1" t="s">
        <v>115</v>
      </c>
      <c r="D47" s="2">
        <v>42786</v>
      </c>
      <c r="E47" s="1" t="s">
        <v>39</v>
      </c>
      <c r="F47" s="7">
        <f>SUM(I47:Z47)</f>
        <v>11280</v>
      </c>
      <c r="G47" s="7">
        <f>ROUND(IF(IF(E47="银联借记卡0.6%",F47*0.006),IF(F47*0.006&lt;25,F47*0.006,25),IF(E47="银联信用卡0.6%",F47*0.006,IF(E47="京东合作",F47*0.01,IF(E47="其他刷卡0.7%",F47*0.007,IF(E47="其他刷卡0.6%",F47*0.006,IF(E47="工行刷卡0.6%",F47*0.006,IF(E47="工行刷卡0.7%",F47*0.007,IF(E47="工行刷卡0.78%",E47*0.0078,0)))))))),2)</f>
        <v>67.680000000000007</v>
      </c>
      <c r="H47" s="7">
        <f>F47-G47</f>
        <v>11212.32</v>
      </c>
      <c r="I47" s="1">
        <v>0</v>
      </c>
      <c r="J47" s="1">
        <v>10680</v>
      </c>
      <c r="K47" s="1">
        <v>0</v>
      </c>
      <c r="L47" s="1">
        <v>600</v>
      </c>
      <c r="M47" s="1">
        <v>0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</row>
    <row r="48" spans="1:27" s="3" customFormat="1" ht="12.75" customHeight="1" x14ac:dyDescent="0.15">
      <c r="A48" s="1" t="s">
        <v>124</v>
      </c>
      <c r="B48" s="1" t="s">
        <v>14</v>
      </c>
      <c r="C48" s="1" t="s">
        <v>125</v>
      </c>
      <c r="D48" s="2">
        <v>42787</v>
      </c>
      <c r="E48" s="1" t="s">
        <v>42</v>
      </c>
      <c r="F48" s="7">
        <f>SUM(I48:Z48)</f>
        <v>11680</v>
      </c>
      <c r="G48" s="7">
        <f>ROUND(IF(IF(E48="银联借记卡0.6%",F48*0.006),IF(F48*0.006&lt;25,F48*0.006,25),IF(E48="银联信用卡0.6%",F48*0.006,IF(E48="京东合作",F48*0.01,IF(E48="其他刷卡0.7%",F48*0.007,IF(E48="其他刷卡0.6%",F48*0.006,IF(E48="工行刷卡0.6%",F48*0.006,IF(E48="工行刷卡0.7%",F48*0.007,IF(E48="工行刷卡0.78%",E48*0.0078,0)))))))),2)</f>
        <v>25</v>
      </c>
      <c r="H48" s="7">
        <f>F48-G48</f>
        <v>11655</v>
      </c>
      <c r="I48" s="1">
        <v>0</v>
      </c>
      <c r="J48" s="1">
        <v>11080</v>
      </c>
      <c r="K48" s="1">
        <v>0</v>
      </c>
      <c r="L48" s="1">
        <v>600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</row>
    <row r="49" spans="1:27" s="3" customFormat="1" ht="12.75" customHeight="1" x14ac:dyDescent="0.15">
      <c r="A49" s="1" t="s">
        <v>126</v>
      </c>
      <c r="B49" s="1" t="s">
        <v>14</v>
      </c>
      <c r="C49" s="1" t="s">
        <v>127</v>
      </c>
      <c r="D49" s="2">
        <v>42787</v>
      </c>
      <c r="E49" s="1" t="s">
        <v>42</v>
      </c>
      <c r="F49" s="7">
        <f>SUM(I49:Z49)</f>
        <v>11680</v>
      </c>
      <c r="G49" s="7">
        <f>ROUND(IF(IF(E49="银联借记卡0.6%",F49*0.006),IF(F49*0.006&lt;25,F49*0.006,25),IF(E49="银联信用卡0.6%",F49*0.006,IF(E49="京东合作",F49*0.01,IF(E49="其他刷卡0.7%",F49*0.007,IF(E49="其他刷卡0.6%",F49*0.006,IF(E49="工行刷卡0.6%",F49*0.006,IF(E49="工行刷卡0.7%",F49*0.007,IF(E49="工行刷卡0.78%",E49*0.0078,0)))))))),2)</f>
        <v>25</v>
      </c>
      <c r="H49" s="7">
        <f>F49-G49</f>
        <v>11655</v>
      </c>
      <c r="I49" s="1">
        <v>0</v>
      </c>
      <c r="J49" s="1">
        <v>11080</v>
      </c>
      <c r="K49" s="1">
        <v>0</v>
      </c>
      <c r="L49" s="1">
        <v>600</v>
      </c>
      <c r="M49" s="1">
        <v>0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</row>
    <row r="50" spans="1:27" s="3" customFormat="1" ht="12.75" customHeight="1" x14ac:dyDescent="0.15">
      <c r="A50" s="1" t="s">
        <v>128</v>
      </c>
      <c r="B50" s="1" t="s">
        <v>14</v>
      </c>
      <c r="C50" s="1" t="s">
        <v>129</v>
      </c>
      <c r="D50" s="2">
        <v>42787</v>
      </c>
      <c r="E50" s="1" t="s">
        <v>42</v>
      </c>
      <c r="F50" s="7">
        <f>SUM(I50:Z50)</f>
        <v>11680</v>
      </c>
      <c r="G50" s="7">
        <f>ROUND(IF(IF(E50="银联借记卡0.6%",F50*0.006),IF(F50*0.006&lt;25,F50*0.006,25),IF(E50="银联信用卡0.6%",F50*0.006,IF(E50="京东合作",F50*0.01,IF(E50="其他刷卡0.7%",F50*0.007,IF(E50="其他刷卡0.6%",F50*0.006,IF(E50="工行刷卡0.6%",F50*0.006,IF(E50="工行刷卡0.7%",F50*0.007,IF(E50="工行刷卡0.78%",E50*0.0078,0)))))))),2)</f>
        <v>25</v>
      </c>
      <c r="H50" s="7">
        <f>F50-G50</f>
        <v>11655</v>
      </c>
      <c r="I50" s="1">
        <v>0</v>
      </c>
      <c r="J50" s="1">
        <v>11080</v>
      </c>
      <c r="K50" s="1">
        <v>0</v>
      </c>
      <c r="L50" s="1">
        <v>600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</row>
    <row r="51" spans="1:27" s="3" customFormat="1" ht="12.75" customHeight="1" x14ac:dyDescent="0.15">
      <c r="A51" s="1" t="s">
        <v>130</v>
      </c>
      <c r="B51" s="1" t="s">
        <v>14</v>
      </c>
      <c r="C51" s="1" t="s">
        <v>131</v>
      </c>
      <c r="D51" s="2">
        <v>42787</v>
      </c>
      <c r="E51" s="1" t="s">
        <v>42</v>
      </c>
      <c r="F51" s="7">
        <f>SUM(I51:Z51)</f>
        <v>22960</v>
      </c>
      <c r="G51" s="7">
        <f>ROUND(IF(IF(E51="银联借记卡0.6%",F51*0.006),IF(F51*0.006&lt;25,F51*0.006,25),IF(E51="银联信用卡0.6%",F51*0.006,IF(E51="京东合作",F51*0.01,IF(E51="其他刷卡0.7%",F51*0.007,IF(E51="其他刷卡0.6%",F51*0.006,IF(E51="工行刷卡0.6%",F51*0.006,IF(E51="工行刷卡0.7%",F51*0.007,IF(E51="工行刷卡0.78%",E51*0.0078,0)))))))),2)</f>
        <v>25</v>
      </c>
      <c r="H51" s="7">
        <f>F51-G51</f>
        <v>22935</v>
      </c>
      <c r="I51" s="1">
        <v>0</v>
      </c>
      <c r="J51" s="1">
        <v>21760</v>
      </c>
      <c r="K51" s="1">
        <v>0</v>
      </c>
      <c r="L51" s="1">
        <v>1200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</row>
    <row r="52" spans="1:27" s="3" customFormat="1" ht="12.75" customHeight="1" x14ac:dyDescent="0.15">
      <c r="A52" s="1" t="s">
        <v>132</v>
      </c>
      <c r="B52" s="1" t="s">
        <v>14</v>
      </c>
      <c r="C52" s="1" t="s">
        <v>133</v>
      </c>
      <c r="D52" s="2">
        <v>42787</v>
      </c>
      <c r="E52" s="1" t="s">
        <v>42</v>
      </c>
      <c r="F52" s="7">
        <f>SUM(I52:Z52)</f>
        <v>11880</v>
      </c>
      <c r="G52" s="7">
        <f>ROUND(IF(IF(E52="银联借记卡0.6%",F52*0.006),IF(F52*0.006&lt;25,F52*0.006,25),IF(E52="银联信用卡0.6%",F52*0.006,IF(E52="京东合作",F52*0.01,IF(E52="其他刷卡0.7%",F52*0.007,IF(E52="其他刷卡0.6%",F52*0.006,IF(E52="工行刷卡0.6%",F52*0.006,IF(E52="工行刷卡0.7%",F52*0.007,IF(E52="工行刷卡0.78%",E52*0.0078,0)))))))),2)</f>
        <v>25</v>
      </c>
      <c r="H52" s="7">
        <f>F52-G52</f>
        <v>11855</v>
      </c>
      <c r="I52" s="1">
        <v>0</v>
      </c>
      <c r="J52" s="1">
        <v>10880</v>
      </c>
      <c r="K52" s="1">
        <v>0</v>
      </c>
      <c r="L52" s="1">
        <v>1000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</row>
    <row r="53" spans="1:27" s="3" customFormat="1" ht="12.75" customHeight="1" x14ac:dyDescent="0.15">
      <c r="A53" s="1" t="s">
        <v>122</v>
      </c>
      <c r="B53" s="1" t="s">
        <v>14</v>
      </c>
      <c r="C53" s="1" t="s">
        <v>123</v>
      </c>
      <c r="D53" s="2">
        <v>42787</v>
      </c>
      <c r="E53" s="1" t="s">
        <v>39</v>
      </c>
      <c r="F53" s="7">
        <f>SUM(I53:Z53)</f>
        <v>9310</v>
      </c>
      <c r="G53" s="7">
        <f>ROUND(IF(IF(E53="银联借记卡0.6%",F53*0.006),IF(F53*0.006&lt;25,F53*0.006,25),IF(E53="银联信用卡0.6%",F53*0.006,IF(E53="京东合作",F53*0.01,IF(E53="其他刷卡0.7%",F53*0.007,IF(E53="其他刷卡0.6%",F53*0.006,IF(E53="工行刷卡0.6%",F53*0.006,IF(E53="工行刷卡0.7%",F53*0.007,IF(E53="工行刷卡0.78%",E53*0.0078,0)))))))),2)</f>
        <v>55.86</v>
      </c>
      <c r="H53" s="7">
        <f>F53-G53</f>
        <v>9254.14</v>
      </c>
      <c r="I53" s="1">
        <v>0</v>
      </c>
      <c r="J53" s="1">
        <v>8010</v>
      </c>
      <c r="K53" s="1">
        <v>0</v>
      </c>
      <c r="L53" s="1">
        <v>1300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</row>
    <row r="54" spans="1:27" s="3" customFormat="1" ht="12.75" customHeight="1" x14ac:dyDescent="0.15">
      <c r="A54" s="1" t="s">
        <v>136</v>
      </c>
      <c r="B54" s="1" t="s">
        <v>14</v>
      </c>
      <c r="C54" s="1" t="s">
        <v>137</v>
      </c>
      <c r="D54" s="2">
        <v>42788</v>
      </c>
      <c r="E54" s="1" t="s">
        <v>42</v>
      </c>
      <c r="F54" s="7">
        <v>22460</v>
      </c>
      <c r="G54" s="7">
        <v>25</v>
      </c>
      <c r="H54" s="7">
        <v>22435</v>
      </c>
      <c r="I54" s="1">
        <v>0</v>
      </c>
      <c r="J54" s="1">
        <v>21260</v>
      </c>
      <c r="K54" s="1">
        <v>0</v>
      </c>
      <c r="L54" s="1">
        <v>1200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</row>
    <row r="55" spans="1:27" s="3" customFormat="1" ht="12.75" customHeight="1" x14ac:dyDescent="0.15">
      <c r="A55" s="1" t="s">
        <v>138</v>
      </c>
      <c r="B55" s="1" t="s">
        <v>14</v>
      </c>
      <c r="C55" s="1" t="s">
        <v>139</v>
      </c>
      <c r="D55" s="2">
        <v>42788</v>
      </c>
      <c r="E55" s="1" t="s">
        <v>42</v>
      </c>
      <c r="F55" s="7">
        <v>22460</v>
      </c>
      <c r="G55" s="7">
        <v>25</v>
      </c>
      <c r="H55" s="7">
        <v>22435</v>
      </c>
      <c r="I55" s="1">
        <v>0</v>
      </c>
      <c r="J55" s="1">
        <v>21260</v>
      </c>
      <c r="K55" s="1">
        <v>0</v>
      </c>
      <c r="L55" s="1">
        <v>1200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</row>
    <row r="56" spans="1:27" s="3" customFormat="1" ht="12.75" customHeight="1" x14ac:dyDescent="0.15">
      <c r="A56" s="1" t="s">
        <v>134</v>
      </c>
      <c r="B56" s="1" t="s">
        <v>14</v>
      </c>
      <c r="C56" s="1" t="s">
        <v>135</v>
      </c>
      <c r="D56" s="2">
        <v>42788</v>
      </c>
      <c r="E56" s="1" t="s">
        <v>39</v>
      </c>
      <c r="F56" s="7">
        <v>10180</v>
      </c>
      <c r="G56" s="7">
        <v>61.08</v>
      </c>
      <c r="H56" s="7">
        <v>10118.92</v>
      </c>
      <c r="I56" s="1">
        <v>0</v>
      </c>
      <c r="J56" s="1">
        <v>9880</v>
      </c>
      <c r="K56" s="1">
        <v>0</v>
      </c>
      <c r="L56" s="1">
        <v>300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</row>
    <row r="57" spans="1:27" s="3" customFormat="1" ht="12.75" customHeight="1" x14ac:dyDescent="0.15">
      <c r="A57" s="1" t="s">
        <v>142</v>
      </c>
      <c r="B57" s="1" t="s">
        <v>14</v>
      </c>
      <c r="C57" s="1" t="s">
        <v>143</v>
      </c>
      <c r="D57" s="2">
        <v>42789</v>
      </c>
      <c r="E57" s="1" t="s">
        <v>42</v>
      </c>
      <c r="F57" s="7">
        <v>8400</v>
      </c>
      <c r="G57" s="7">
        <v>25</v>
      </c>
      <c r="H57" s="7">
        <v>8375</v>
      </c>
      <c r="I57" s="1">
        <v>0</v>
      </c>
      <c r="J57" s="1">
        <v>8400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</row>
    <row r="58" spans="1:27" s="3" customFormat="1" ht="12.75" customHeight="1" x14ac:dyDescent="0.15">
      <c r="A58" s="1" t="s">
        <v>144</v>
      </c>
      <c r="B58" s="1" t="s">
        <v>14</v>
      </c>
      <c r="C58" s="1" t="s">
        <v>145</v>
      </c>
      <c r="D58" s="2">
        <v>42789</v>
      </c>
      <c r="E58" s="1" t="s">
        <v>42</v>
      </c>
      <c r="F58" s="7">
        <v>10000</v>
      </c>
      <c r="G58" s="7">
        <v>25</v>
      </c>
      <c r="H58" s="7">
        <v>9975</v>
      </c>
      <c r="I58" s="1">
        <v>0</v>
      </c>
      <c r="J58" s="1">
        <v>10000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</row>
    <row r="59" spans="1:27" s="3" customFormat="1" ht="12.75" customHeight="1" x14ac:dyDescent="0.15">
      <c r="A59" s="1" t="s">
        <v>152</v>
      </c>
      <c r="B59" s="1" t="s">
        <v>14</v>
      </c>
      <c r="C59" s="1" t="s">
        <v>153</v>
      </c>
      <c r="D59" s="2">
        <v>42789</v>
      </c>
      <c r="E59" s="1" t="s">
        <v>42</v>
      </c>
      <c r="F59" s="7">
        <v>11680</v>
      </c>
      <c r="G59" s="7">
        <v>25</v>
      </c>
      <c r="H59" s="7">
        <v>11655</v>
      </c>
      <c r="I59" s="1">
        <v>0</v>
      </c>
      <c r="J59" s="1">
        <v>11080</v>
      </c>
      <c r="K59" s="1">
        <v>0</v>
      </c>
      <c r="L59" s="1">
        <v>600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</row>
    <row r="60" spans="1:27" s="3" customFormat="1" ht="12.75" customHeight="1" x14ac:dyDescent="0.15">
      <c r="A60" s="1" t="s">
        <v>140</v>
      </c>
      <c r="B60" s="1" t="s">
        <v>14</v>
      </c>
      <c r="C60" s="1" t="s">
        <v>141</v>
      </c>
      <c r="D60" s="2">
        <v>42789</v>
      </c>
      <c r="E60" s="1" t="s">
        <v>39</v>
      </c>
      <c r="F60" s="7">
        <v>12380</v>
      </c>
      <c r="G60" s="7">
        <v>74.28</v>
      </c>
      <c r="H60" s="7">
        <v>12305.72</v>
      </c>
      <c r="I60" s="1">
        <v>0</v>
      </c>
      <c r="J60" s="1">
        <v>11380</v>
      </c>
      <c r="K60" s="1">
        <v>0</v>
      </c>
      <c r="L60" s="1">
        <v>1000</v>
      </c>
      <c r="M60" s="1">
        <v>0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</row>
    <row r="61" spans="1:27" s="3" customFormat="1" ht="12.75" customHeight="1" x14ac:dyDescent="0.15">
      <c r="A61" s="1" t="s">
        <v>146</v>
      </c>
      <c r="B61" s="1" t="s">
        <v>14</v>
      </c>
      <c r="C61" s="1" t="s">
        <v>147</v>
      </c>
      <c r="D61" s="2">
        <v>42789</v>
      </c>
      <c r="E61" s="1" t="s">
        <v>39</v>
      </c>
      <c r="F61" s="7">
        <v>16060</v>
      </c>
      <c r="G61" s="7">
        <v>96.36</v>
      </c>
      <c r="H61" s="7">
        <v>15963.64</v>
      </c>
      <c r="I61" s="1">
        <v>0</v>
      </c>
      <c r="J61" s="1">
        <v>14760</v>
      </c>
      <c r="K61" s="1">
        <v>0</v>
      </c>
      <c r="L61" s="1">
        <v>1300</v>
      </c>
      <c r="M61" s="1">
        <v>0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</row>
    <row r="62" spans="1:27" s="3" customFormat="1" ht="12.75" customHeight="1" x14ac:dyDescent="0.15">
      <c r="A62" s="1" t="s">
        <v>148</v>
      </c>
      <c r="B62" s="1" t="s">
        <v>14</v>
      </c>
      <c r="C62" s="1" t="s">
        <v>149</v>
      </c>
      <c r="D62" s="2">
        <v>42789</v>
      </c>
      <c r="E62" s="1" t="s">
        <v>39</v>
      </c>
      <c r="F62" s="7">
        <v>11680</v>
      </c>
      <c r="G62" s="7">
        <v>70.08</v>
      </c>
      <c r="H62" s="7">
        <v>11609.92</v>
      </c>
      <c r="I62" s="1">
        <v>0</v>
      </c>
      <c r="J62" s="1">
        <v>11080</v>
      </c>
      <c r="K62" s="1">
        <v>0</v>
      </c>
      <c r="L62" s="1">
        <v>600</v>
      </c>
      <c r="M62" s="1">
        <v>0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</row>
    <row r="63" spans="1:27" s="3" customFormat="1" ht="12.75" customHeight="1" x14ac:dyDescent="0.15">
      <c r="A63" s="1" t="s">
        <v>150</v>
      </c>
      <c r="B63" s="1" t="s">
        <v>14</v>
      </c>
      <c r="C63" s="1" t="s">
        <v>151</v>
      </c>
      <c r="D63" s="2">
        <v>42789</v>
      </c>
      <c r="E63" s="1" t="s">
        <v>39</v>
      </c>
      <c r="F63" s="7">
        <v>11480</v>
      </c>
      <c r="G63" s="7">
        <v>68.88</v>
      </c>
      <c r="H63" s="7">
        <v>11411.12</v>
      </c>
      <c r="I63" s="1">
        <v>0</v>
      </c>
      <c r="J63" s="1">
        <v>10880</v>
      </c>
      <c r="K63" s="1">
        <v>0</v>
      </c>
      <c r="L63" s="1">
        <v>600</v>
      </c>
      <c r="M63" s="1">
        <v>0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</row>
    <row r="64" spans="1:27" s="3" customFormat="1" ht="12.75" customHeight="1" x14ac:dyDescent="0.15">
      <c r="A64" s="1" t="s">
        <v>154</v>
      </c>
      <c r="B64" s="1" t="s">
        <v>14</v>
      </c>
      <c r="C64" s="1" t="s">
        <v>155</v>
      </c>
      <c r="D64" s="2">
        <v>42790</v>
      </c>
      <c r="E64" s="1" t="s">
        <v>39</v>
      </c>
      <c r="F64" s="7">
        <v>9880</v>
      </c>
      <c r="G64" s="7">
        <v>59.28</v>
      </c>
      <c r="H64" s="7">
        <v>9820.7199999999993</v>
      </c>
      <c r="I64" s="1">
        <v>0</v>
      </c>
      <c r="J64" s="1">
        <v>8880</v>
      </c>
      <c r="K64" s="1">
        <v>0</v>
      </c>
      <c r="L64" s="1">
        <v>1000</v>
      </c>
      <c r="M64" s="1">
        <v>0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</row>
    <row r="65" spans="1:27" s="3" customFormat="1" ht="12.75" customHeight="1" x14ac:dyDescent="0.15">
      <c r="A65" s="1" t="s">
        <v>156</v>
      </c>
      <c r="B65" s="1" t="s">
        <v>14</v>
      </c>
      <c r="C65" s="1" t="s">
        <v>157</v>
      </c>
      <c r="D65" s="2">
        <v>42790</v>
      </c>
      <c r="E65" s="1" t="s">
        <v>39</v>
      </c>
      <c r="F65" s="7">
        <v>22460</v>
      </c>
      <c r="G65" s="7">
        <v>134.76</v>
      </c>
      <c r="H65" s="7">
        <v>22325.24</v>
      </c>
      <c r="I65" s="1">
        <v>0</v>
      </c>
      <c r="J65" s="1">
        <v>21260</v>
      </c>
      <c r="K65" s="1">
        <v>0</v>
      </c>
      <c r="L65" s="1">
        <v>1200</v>
      </c>
      <c r="M65" s="1">
        <v>0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</row>
    <row r="66" spans="1:27" s="3" customFormat="1" ht="12.75" customHeight="1" x14ac:dyDescent="0.15">
      <c r="A66" s="1" t="s">
        <v>158</v>
      </c>
      <c r="B66" s="1" t="s">
        <v>14</v>
      </c>
      <c r="C66" s="1" t="s">
        <v>159</v>
      </c>
      <c r="D66" s="2">
        <v>42790</v>
      </c>
      <c r="E66" s="1" t="s">
        <v>39</v>
      </c>
      <c r="F66" s="7">
        <v>10980</v>
      </c>
      <c r="G66" s="7">
        <v>65.88</v>
      </c>
      <c r="H66" s="7">
        <v>10914.12</v>
      </c>
      <c r="I66" s="1">
        <v>0</v>
      </c>
      <c r="J66" s="1">
        <v>10380</v>
      </c>
      <c r="K66" s="1">
        <v>0</v>
      </c>
      <c r="L66" s="1">
        <v>600</v>
      </c>
      <c r="M66" s="1">
        <v>0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</row>
    <row r="67" spans="1:27" s="3" customFormat="1" ht="12.75" customHeight="1" x14ac:dyDescent="0.15">
      <c r="A67" s="1" t="s">
        <v>160</v>
      </c>
      <c r="B67" s="1" t="s">
        <v>14</v>
      </c>
      <c r="C67" s="1" t="s">
        <v>161</v>
      </c>
      <c r="D67" s="2">
        <v>42790</v>
      </c>
      <c r="E67" s="1" t="s">
        <v>39</v>
      </c>
      <c r="F67" s="7">
        <v>11980</v>
      </c>
      <c r="G67" s="7">
        <v>71.88</v>
      </c>
      <c r="H67" s="7">
        <v>11908.12</v>
      </c>
      <c r="I67" s="1">
        <v>0</v>
      </c>
      <c r="J67" s="1">
        <v>11380</v>
      </c>
      <c r="K67" s="1">
        <v>0</v>
      </c>
      <c r="L67" s="1">
        <v>600</v>
      </c>
      <c r="M67" s="1">
        <v>0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</row>
    <row r="68" spans="1:27" s="3" customFormat="1" ht="12.75" customHeight="1" x14ac:dyDescent="0.15">
      <c r="A68" s="1" t="s">
        <v>162</v>
      </c>
      <c r="B68" s="1" t="s">
        <v>14</v>
      </c>
      <c r="C68" s="1" t="s">
        <v>163</v>
      </c>
      <c r="D68" s="2">
        <v>42790</v>
      </c>
      <c r="E68" s="1" t="s">
        <v>39</v>
      </c>
      <c r="F68" s="7">
        <v>11180</v>
      </c>
      <c r="G68" s="7">
        <v>67.08</v>
      </c>
      <c r="H68" s="7">
        <v>11112.92</v>
      </c>
      <c r="I68" s="1">
        <v>0</v>
      </c>
      <c r="J68" s="1">
        <v>10880</v>
      </c>
      <c r="K68" s="1">
        <v>0</v>
      </c>
      <c r="L68" s="1">
        <v>300</v>
      </c>
      <c r="M68" s="1">
        <v>0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</row>
  </sheetData>
  <sortState ref="A1:AW68">
    <sortCondition ref="D1:D68"/>
    <sortCondition ref="E1:E68"/>
  </sortState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2017-02-25T07:22:48Z</dcterms:modified>
</cp:coreProperties>
</file>