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eshdugar/Documents/APC/"/>
    </mc:Choice>
  </mc:AlternateContent>
  <xr:revisionPtr revIDLastSave="0" documentId="13_ncr:1_{A56ADA8A-BC8F-0548-803A-EC4C3DD7AAC2}" xr6:coauthVersionLast="46" xr6:coauthVersionMax="46" xr10:uidLastSave="{00000000-0000-0000-0000-000000000000}"/>
  <bookViews>
    <workbookView xWindow="3300" yWindow="560" windowWidth="28800" windowHeight="16240" xr2:uid="{CF309612-3DA6-9840-B22D-27D29D1A70F0}"/>
  </bookViews>
  <sheets>
    <sheet name="ENQ FORMAT" sheetId="1" r:id="rId1"/>
    <sheet name="POD PANEL" sheetId="7" r:id="rId2"/>
    <sheet name="GENERAL PANEL" sheetId="11" r:id="rId3"/>
    <sheet name="CUSTOMER PANEL" sheetId="6" r:id="rId4"/>
    <sheet name="LENGTH EDGE" sheetId="5" r:id="rId5"/>
    <sheet name="SURFACE" sheetId="2" r:id="rId6"/>
    <sheet name="PACKAGE WEIGHT" sheetId="8" r:id="rId7"/>
    <sheet name="COATING" sheetId="3" r:id="rId8"/>
    <sheet name="CUSTOM PREMIUM" sheetId="10" r:id="rId9"/>
    <sheet name="SOURCE RX" sheetId="4" r:id="rId10"/>
    <sheet name="BASIC DEFINITIONS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1" l="1"/>
  <c r="I11" i="11"/>
  <c r="A11" i="11" s="1"/>
  <c r="K40" i="4" l="1"/>
  <c r="K39" i="4"/>
  <c r="K38" i="4"/>
  <c r="K37" i="4"/>
  <c r="K36" i="4"/>
  <c r="K35" i="4"/>
  <c r="K30" i="4"/>
  <c r="K29" i="4"/>
  <c r="K28" i="4"/>
  <c r="K27" i="4"/>
  <c r="K26" i="4"/>
  <c r="K25" i="4"/>
  <c r="K20" i="4"/>
  <c r="K19" i="4"/>
  <c r="K18" i="4"/>
  <c r="K17" i="4"/>
  <c r="K16" i="4"/>
  <c r="K15" i="4"/>
  <c r="K14" i="4"/>
  <c r="K9" i="4"/>
  <c r="K8" i="4"/>
  <c r="K7" i="4"/>
  <c r="K6" i="4"/>
  <c r="K5" i="4"/>
  <c r="K4" i="4"/>
  <c r="K3" i="4"/>
</calcChain>
</file>

<file path=xl/sharedStrings.xml><?xml version="1.0" encoding="utf-8"?>
<sst xmlns="http://schemas.openxmlformats.org/spreadsheetml/2006/main" count="789" uniqueCount="196">
  <si>
    <t>No.</t>
  </si>
  <si>
    <t>GRADE</t>
  </si>
  <si>
    <t>THICK
(MM)</t>
  </si>
  <si>
    <t>WIDTH 
(MM)</t>
  </si>
  <si>
    <t>EDGE</t>
  </si>
  <si>
    <t>LENGTH 
(MM)</t>
  </si>
  <si>
    <t>PACKAGE WEIGHT</t>
  </si>
  <si>
    <t>QTY 
MT</t>
  </si>
  <si>
    <t xml:space="preserve">Unit price </t>
  </si>
  <si>
    <t xml:space="preserve">BA </t>
  </si>
  <si>
    <t>COIL</t>
  </si>
  <si>
    <t>MAX 5MT</t>
  </si>
  <si>
    <t>2B</t>
  </si>
  <si>
    <t>SURFACE</t>
  </si>
  <si>
    <t>Types of Surfaces</t>
  </si>
  <si>
    <t>BA</t>
  </si>
  <si>
    <t>HL</t>
  </si>
  <si>
    <t>SB</t>
  </si>
  <si>
    <t>SP</t>
  </si>
  <si>
    <t>DP</t>
  </si>
  <si>
    <t>4K</t>
  </si>
  <si>
    <t>6K</t>
  </si>
  <si>
    <t>8K</t>
  </si>
  <si>
    <t>10K</t>
  </si>
  <si>
    <t>2BA</t>
  </si>
  <si>
    <t>N4</t>
  </si>
  <si>
    <t>2B EMBOSS</t>
  </si>
  <si>
    <t>4K EMBOSS</t>
  </si>
  <si>
    <t>8K GOLD</t>
  </si>
  <si>
    <t>8K BLACK</t>
  </si>
  <si>
    <t>8K ROSE</t>
  </si>
  <si>
    <t>8K COPPER</t>
  </si>
  <si>
    <t>HL GOLD</t>
  </si>
  <si>
    <t>HL BLACK</t>
  </si>
  <si>
    <t>HL ROSE</t>
  </si>
  <si>
    <t>HL COPPER</t>
  </si>
  <si>
    <t>ETCHING</t>
  </si>
  <si>
    <t>ETCHING GOLD</t>
  </si>
  <si>
    <t>ETCHING BLACK</t>
  </si>
  <si>
    <t>ETCHING ROSE</t>
  </si>
  <si>
    <t>ETCHING COPPER</t>
  </si>
  <si>
    <t>N1</t>
  </si>
  <si>
    <t>BASE</t>
  </si>
  <si>
    <t>PROCESS</t>
  </si>
  <si>
    <t>sqm</t>
  </si>
  <si>
    <t>MT</t>
  </si>
  <si>
    <t>Grade</t>
  </si>
  <si>
    <t>Widths</t>
  </si>
  <si>
    <t>200-1250</t>
  </si>
  <si>
    <t>Surface</t>
  </si>
  <si>
    <t>Type</t>
  </si>
  <si>
    <t>Cost</t>
  </si>
  <si>
    <t>Unit</t>
  </si>
  <si>
    <t>ADDITIONAL RULES</t>
  </si>
  <si>
    <t>SOURCE</t>
  </si>
  <si>
    <t>Rules</t>
  </si>
  <si>
    <t>IF SOURCE = RX / AAA THEN  +1</t>
  </si>
  <si>
    <t>IF WIDTH &gt; 1250 = +1</t>
  </si>
  <si>
    <t>COATING</t>
  </si>
  <si>
    <t>3C</t>
  </si>
  <si>
    <t>5C</t>
  </si>
  <si>
    <t>7C</t>
  </si>
  <si>
    <t>8C</t>
  </si>
  <si>
    <t>10C</t>
  </si>
  <si>
    <t>COATING TYPE</t>
  </si>
  <si>
    <t>W/B</t>
  </si>
  <si>
    <t>LASER</t>
  </si>
  <si>
    <t>NOVACEL</t>
  </si>
  <si>
    <t>5C+5C</t>
  </si>
  <si>
    <t>BLUE</t>
  </si>
  <si>
    <t>LOGO</t>
  </si>
  <si>
    <t>-</t>
  </si>
  <si>
    <t>COATING &amp; TYPE</t>
  </si>
  <si>
    <t>201 / 304 / 410 / 430</t>
  </si>
  <si>
    <t>RX</t>
  </si>
  <si>
    <t>JMLC</t>
  </si>
  <si>
    <t>AAA</t>
  </si>
  <si>
    <t>HW</t>
  </si>
  <si>
    <t>Thickness</t>
  </si>
  <si>
    <t>BA COST</t>
  </si>
  <si>
    <t>0.26-0.3</t>
  </si>
  <si>
    <t>0.31-0.35</t>
  </si>
  <si>
    <t>0.36-0.4</t>
  </si>
  <si>
    <t>0.41-0.45</t>
  </si>
  <si>
    <t>0.46-0.50</t>
  </si>
  <si>
    <t>0.51-0.55</t>
  </si>
  <si>
    <t>0.61-0.65</t>
  </si>
  <si>
    <t>BASE THICK</t>
  </si>
  <si>
    <t>Source</t>
  </si>
  <si>
    <t>Width (mm)</t>
  </si>
  <si>
    <t>1219 / 1240 / 1250</t>
  </si>
  <si>
    <t>Length (mm)</t>
  </si>
  <si>
    <t>Coil</t>
  </si>
  <si>
    <t>Edge</t>
  </si>
  <si>
    <t>M</t>
  </si>
  <si>
    <t>S</t>
  </si>
  <si>
    <t xml:space="preserve">2B COST </t>
  </si>
  <si>
    <t>2B PRICE</t>
  </si>
  <si>
    <t>BA PRICE</t>
  </si>
  <si>
    <t>0.51-2.00</t>
  </si>
  <si>
    <t>ANY WIDTH OUTSIDE 1219 / 1240 / 1250 AUTOMATICALLY BECOMES SLIT (S) EDGE</t>
  </si>
  <si>
    <t>IF WIDTH IS 1000 THEN CONVERT TO S EDGE</t>
  </si>
  <si>
    <t>IF WIDTH IS BETWEEN 600-620 THEN CONVERT TO S EDGE AND ADD +50</t>
  </si>
  <si>
    <t>IF WIDTH IS BETWEEN 150-599 OR 621-999 OR 1001-1218 THEN CONVERT TO S EDGE AND ADD +400</t>
  </si>
  <si>
    <t>LENGTH</t>
  </si>
  <si>
    <t>ANY VALUE</t>
  </si>
  <si>
    <t>COST ADD</t>
  </si>
  <si>
    <t>SINGLE DIGIT ABOVE REFERS TO PROCESSING COST / SQM.</t>
  </si>
  <si>
    <t>Density</t>
  </si>
  <si>
    <t>FORMULA FOR SQM</t>
  </si>
  <si>
    <t>(BASE PRICE + THICKNESS EXTRA + ((sqm cost / thickness for sq.m calc / density)*1000))</t>
  </si>
  <si>
    <t>IF LENGTH AND EDGE S, THEN SUBTRACT -100</t>
  </si>
  <si>
    <t>MIN</t>
  </si>
  <si>
    <t>MAX</t>
  </si>
  <si>
    <t>Customer Account</t>
  </si>
  <si>
    <t>POD</t>
  </si>
  <si>
    <t>CLASSIFICATION</t>
  </si>
  <si>
    <t>J2</t>
  </si>
  <si>
    <t xml:space="preserve">CUSTOMER PANEL </t>
  </si>
  <si>
    <t>CUSTOMER ACOUNT NAME</t>
  </si>
  <si>
    <t>CUSTOMER E-MAIL</t>
  </si>
  <si>
    <t>PROFIT MANAGEMENT:</t>
  </si>
  <si>
    <t>PROFIT PERCENTAGE</t>
  </si>
  <si>
    <t>PORT OF DESTINATION</t>
  </si>
  <si>
    <t>CONTAINER LOADING WEIGHT</t>
  </si>
  <si>
    <t>NHAVASHEVA</t>
  </si>
  <si>
    <t>ICD TKD</t>
  </si>
  <si>
    <t>PIPAPAV</t>
  </si>
  <si>
    <t>CHENNAI</t>
  </si>
  <si>
    <t>ISTANBUL</t>
  </si>
  <si>
    <t>MERSIN</t>
  </si>
  <si>
    <t>JEBEL ALI</t>
  </si>
  <si>
    <t>CAT LAI</t>
  </si>
  <si>
    <t>HAIPHONG</t>
  </si>
  <si>
    <t>BANGKOK</t>
  </si>
  <si>
    <t>FREIGHT / 20" CONTAINER</t>
  </si>
  <si>
    <t>ADD NEW PORT</t>
  </si>
  <si>
    <t>ADDITIONAL PREMIUM (IF ANY)</t>
  </si>
  <si>
    <t>USD/MT</t>
  </si>
  <si>
    <t>&lt;ENTER AMOUNT&gt;</t>
  </si>
  <si>
    <t>IF LENGTH = COIL AND MAX WEIGHT IS LESS THAN 4 MT</t>
  </si>
  <si>
    <t>ADD</t>
  </si>
  <si>
    <t>IF LENGTH = &lt;ANY VALUE&gt; AND MAX WEIGHT LESS THAN 2MT</t>
  </si>
  <si>
    <t>THICKNESS</t>
  </si>
  <si>
    <t xml:space="preserve">SUPPLIER / FACTORY CODE </t>
  </si>
  <si>
    <t>TYPE OF STAINLESS STEEL GRADE</t>
  </si>
  <si>
    <t>SOMETIMES WITHIN EACH GRADE THERE ARE SUB-GRADES (MOSTLY FOR 201)</t>
  </si>
  <si>
    <t>TYPE OF SURFACE CUSTOMER REQUIRES. THESE CAN BE MATTE (2B) SHINY (BA) BRUSHED (NO.4 / HL) ETC.</t>
  </si>
  <si>
    <t>WIDTH</t>
  </si>
  <si>
    <t>THICKNESS IN mm OF THE MATERIAL. REFERS TO OVERALL SIZE OF RAW MATERIAL</t>
  </si>
  <si>
    <t>WIDTH IN mm OF THE MATERIAL. REFERS TO OVERALL SIZE OF RAW MATERIAL</t>
  </si>
  <si>
    <t>M MEANS MILL EDGE WHICH MEANS THE ORIGINAL EDGE MADE AT FIRST STAGE OF MANUFACTURING. S MEANS SLIT EDGE, WHICH IS AN ADDITIONAL PROCESS TO CUT THE EDGE AND MAKE IT SMOOTH</t>
  </si>
  <si>
    <t>LENGTH IN mm OF THE MATERIAL. IF THIS IS COIL, IT MEANS THE RAW MATERIAL IS IN ROLL FORM. IF ANY OTHER NUMBER THEN IT REFERS TO A SHEET SIZE.</t>
  </si>
  <si>
    <t>DEFINITIONS FOR BASIC UNDERSTANDING:</t>
  </si>
  <si>
    <t>MAX WEIGHT OF EACH PACKAGE</t>
  </si>
  <si>
    <t>ANY LAYER OF COATING OVER THE METAL. CAN BE PAPER OF PLASTIC FILM. PLASTIC FILM HAS VARIOUS THICKNESSES AND TYPES / COLOURS.</t>
  </si>
  <si>
    <t>REFERS TO THE PLASTIC FILM TYPE</t>
  </si>
  <si>
    <t>QTY</t>
  </si>
  <si>
    <t>PRICE</t>
  </si>
  <si>
    <t>ORDER QTY</t>
  </si>
  <si>
    <t xml:space="preserve">CALCULATED PRICE BASED ON ALL OF THE ABOVE PARAMTERS </t>
  </si>
  <si>
    <t>CUSTOM PREMIUM</t>
  </si>
  <si>
    <t/>
  </si>
  <si>
    <t>NUMBER ENTERED (IF ANY)</t>
  </si>
  <si>
    <t>ADD PER MT TO TOTAL COST CALCULATION</t>
  </si>
  <si>
    <t>IF NO VALUE ENTERED, ASSUME 0</t>
  </si>
  <si>
    <t>CALCULATION FORMULA</t>
  </si>
  <si>
    <t>RMB</t>
  </si>
  <si>
    <t>USD</t>
  </si>
  <si>
    <t>EXPORT PORTS</t>
  </si>
  <si>
    <t>LOCAL CHARGE</t>
  </si>
  <si>
    <t xml:space="preserve">RMB price </t>
  </si>
  <si>
    <t>Tax ref</t>
  </si>
  <si>
    <t>Exch. Rate</t>
  </si>
  <si>
    <t>Export Cost</t>
  </si>
  <si>
    <t>Freight/MT</t>
  </si>
  <si>
    <t xml:space="preserve">EXP </t>
  </si>
  <si>
    <t>PROFIT</t>
  </si>
  <si>
    <t>Freight</t>
  </si>
  <si>
    <t>Loading Qty per FCL 
MT</t>
  </si>
  <si>
    <t>EXCH RATE PANEL</t>
  </si>
  <si>
    <t>CUSTOMER PANEL</t>
  </si>
  <si>
    <t>GENERAL PANEL</t>
  </si>
  <si>
    <t>Tax Reference</t>
  </si>
  <si>
    <t>POD PANEL</t>
  </si>
  <si>
    <t>EXP</t>
  </si>
  <si>
    <t>EXPORT COST DIVIDED BY CONTAINER LOADING IN CUSTOMER PANEL</t>
  </si>
  <si>
    <t>PORT COST DIVIDED BY CONTAINER LOADING IN CUSTOMER PANEL</t>
  </si>
  <si>
    <t>PORT</t>
  </si>
  <si>
    <t>CELL A17 explains the entire formula to convert RMB to USD (with profit)</t>
  </si>
  <si>
    <t>BUYER ACCOUNT</t>
  </si>
  <si>
    <t>DATA FROM WHICH PANEL:</t>
  </si>
  <si>
    <t>Exchange Rate USD/RMB</t>
  </si>
  <si>
    <t>BASIC RMB TO USD CALCULATION FORMULA:</t>
  </si>
  <si>
    <t>EXAMPLE OF CONVERTING RMB COST TO USD PRICE</t>
  </si>
  <si>
    <t>This is GROSS PRICE, without local charges, EXP, freight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</si>
</sst>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0_ "/>
    <numFmt numFmtId="167" formatCode="0.000"/>
    <numFmt numFmtId="168" formatCode="_(* #,##0_);_(* \(#,##0\);_(* &quot;-&quot;??_);_(@_)"/>
    <numFmt numFmtId="169" formatCode="0_);[Red]\(0\)"/>
    <numFmt numFmtId="170" formatCode="0.0%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9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ourier New"/>
      <family val="3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color rgb="FF0070C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Border="0"/>
    <xf numFmtId="0" fontId="8" fillId="0" borderId="0"/>
    <xf numFmtId="0" fontId="3" fillId="0" borderId="0"/>
    <xf numFmtId="43" fontId="9" fillId="0" borderId="0" applyFont="0" applyFill="0" applyBorder="0" applyAlignment="0" applyProtection="0"/>
    <xf numFmtId="0" fontId="15" fillId="0" borderId="0"/>
  </cellStyleXfs>
  <cellXfs count="93">
    <xf numFmtId="0" fontId="0" fillId="0" borderId="0" xfId="0"/>
    <xf numFmtId="0" fontId="4" fillId="2" borderId="1" xfId="1" applyFont="1" applyFill="1" applyBorder="1" applyAlignment="1">
      <alignment horizontal="center" vertical="top"/>
    </xf>
    <xf numFmtId="0" fontId="5" fillId="2" borderId="2" xfId="1" applyFont="1" applyFill="1" applyBorder="1" applyAlignment="1">
      <alignment horizontal="center" vertical="top"/>
    </xf>
    <xf numFmtId="0" fontId="5" fillId="2" borderId="2" xfId="1" applyFont="1" applyFill="1" applyBorder="1" applyAlignment="1">
      <alignment horizontal="center" vertical="top" wrapText="1"/>
    </xf>
    <xf numFmtId="0" fontId="5" fillId="2" borderId="3" xfId="1" applyFont="1" applyFill="1" applyBorder="1" applyAlignment="1">
      <alignment horizontal="center" vertical="top" wrapText="1"/>
    </xf>
    <xf numFmtId="0" fontId="6" fillId="2" borderId="2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4" fontId="7" fillId="4" borderId="2" xfId="1" applyNumberFormat="1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6" fontId="7" fillId="4" borderId="2" xfId="2" applyNumberFormat="1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4" borderId="2" xfId="3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2" fillId="0" borderId="0" xfId="0" applyFont="1" applyFill="1" applyBorder="1"/>
    <xf numFmtId="0" fontId="2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2" xfId="0" quotePrefix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0" xfId="0" quotePrefix="1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0" fillId="5" borderId="0" xfId="0" applyFont="1" applyFill="1"/>
    <xf numFmtId="0" fontId="11" fillId="5" borderId="0" xfId="0" applyFont="1" applyFill="1"/>
    <xf numFmtId="0" fontId="0" fillId="0" borderId="2" xfId="0" applyFill="1" applyBorder="1"/>
    <xf numFmtId="0" fontId="12" fillId="0" borderId="0" xfId="0" applyFont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2" fillId="5" borderId="2" xfId="0" applyFont="1" applyFill="1" applyBorder="1"/>
    <xf numFmtId="0" fontId="0" fillId="0" borderId="0" xfId="0" quotePrefix="1"/>
    <xf numFmtId="0" fontId="13" fillId="0" borderId="15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69" fontId="14" fillId="5" borderId="2" xfId="0" applyNumberFormat="1" applyFont="1" applyFill="1" applyBorder="1" applyAlignment="1">
      <alignment horizontal="center" vertical="center"/>
    </xf>
    <xf numFmtId="9" fontId="14" fillId="0" borderId="2" xfId="0" applyNumberFormat="1" applyFont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2" xfId="0" applyNumberFormat="1" applyFont="1" applyBorder="1" applyAlignment="1">
      <alignment wrapText="1"/>
    </xf>
    <xf numFmtId="170" fontId="14" fillId="0" borderId="2" xfId="0" applyNumberFormat="1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4" fillId="0" borderId="14" xfId="0" applyFont="1" applyBorder="1" applyAlignment="1">
      <alignment horizontal="center"/>
    </xf>
    <xf numFmtId="0" fontId="0" fillId="10" borderId="2" xfId="0" applyFill="1" applyBorder="1"/>
    <xf numFmtId="0" fontId="0" fillId="0" borderId="2" xfId="0" applyBorder="1" applyAlignment="1">
      <alignment vertical="top" wrapText="1"/>
    </xf>
    <xf numFmtId="1" fontId="7" fillId="6" borderId="2" xfId="5" applyNumberFormat="1" applyFont="1" applyFill="1" applyBorder="1" applyAlignment="1">
      <alignment horizontal="center"/>
    </xf>
    <xf numFmtId="0" fontId="14" fillId="0" borderId="2" xfId="0" applyFont="1" applyBorder="1"/>
    <xf numFmtId="0" fontId="13" fillId="6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9" fontId="0" fillId="0" borderId="2" xfId="0" applyNumberFormat="1" applyBorder="1"/>
    <xf numFmtId="10" fontId="0" fillId="0" borderId="2" xfId="0" applyNumberFormat="1" applyBorder="1"/>
    <xf numFmtId="0" fontId="2" fillId="12" borderId="0" xfId="0" applyFont="1" applyFill="1"/>
    <xf numFmtId="0" fontId="0" fillId="12" borderId="0" xfId="0" applyFill="1"/>
    <xf numFmtId="41" fontId="19" fillId="9" borderId="2" xfId="0" applyNumberFormat="1" applyFont="1" applyFill="1" applyBorder="1" applyAlignment="1">
      <alignment vertical="center"/>
    </xf>
    <xf numFmtId="168" fontId="19" fillId="11" borderId="2" xfId="4" applyNumberFormat="1" applyFont="1" applyFill="1" applyBorder="1" applyAlignment="1">
      <alignment horizontal="right" vertical="center"/>
    </xf>
    <xf numFmtId="0" fontId="16" fillId="0" borderId="16" xfId="0" applyFont="1" applyBorder="1"/>
    <xf numFmtId="0" fontId="17" fillId="0" borderId="17" xfId="0" applyFont="1" applyBorder="1"/>
    <xf numFmtId="0" fontId="0" fillId="0" borderId="18" xfId="0" applyBorder="1"/>
    <xf numFmtId="0" fontId="17" fillId="0" borderId="19" xfId="0" applyFont="1" applyBorder="1"/>
    <xf numFmtId="0" fontId="17" fillId="0" borderId="0" xfId="0" applyFont="1" applyBorder="1"/>
    <xf numFmtId="0" fontId="0" fillId="0" borderId="20" xfId="0" applyBorder="1"/>
    <xf numFmtId="167" fontId="18" fillId="0" borderId="19" xfId="0" applyNumberFormat="1" applyFont="1" applyBorder="1" applyAlignment="1">
      <alignment wrapText="1"/>
    </xf>
    <xf numFmtId="167" fontId="18" fillId="0" borderId="0" xfId="0" applyNumberFormat="1" applyFont="1" applyBorder="1" applyAlignment="1">
      <alignment wrapText="1"/>
    </xf>
    <xf numFmtId="0" fontId="0" fillId="0" borderId="19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</cellXfs>
  <cellStyles count="6">
    <cellStyle name="Comma" xfId="4" builtinId="3"/>
    <cellStyle name="Normal" xfId="0" builtinId="0"/>
    <cellStyle name="Normal_BUSINESS PLAN" xfId="2" xr:uid="{45971848-8F71-964C-92E6-1146416E182A}"/>
    <cellStyle name="Normal_wise packing list(final form) (1)" xfId="3" xr:uid="{02E0391C-CDED-0B40-A851-8F42DF1D862E}"/>
    <cellStyle name="一般_AMSPL" xfId="1" xr:uid="{B2994F2B-70CA-C74A-93E4-4414CD8E307A}"/>
    <cellStyle name="常规_Sheet1" xfId="5" xr:uid="{A566A4FE-A986-754A-8EB8-D72A1A5683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E38F-14E2-6E4D-856B-57753B2AD40E}">
  <dimension ref="A2:O11"/>
  <sheetViews>
    <sheetView tabSelected="1" workbookViewId="0">
      <selection activeCell="B3" sqref="B3"/>
    </sheetView>
  </sheetViews>
  <sheetFormatPr baseColWidth="10" defaultRowHeight="16" x14ac:dyDescent="0.2"/>
  <cols>
    <col min="1" max="1" width="16.83203125" customWidth="1"/>
    <col min="2" max="2" width="17.83203125" customWidth="1"/>
    <col min="4" max="4" width="15.6640625" customWidth="1"/>
    <col min="9" max="9" width="13.33203125" customWidth="1"/>
    <col min="10" max="10" width="13.6640625" customWidth="1"/>
    <col min="12" max="12" width="13.5" customWidth="1"/>
  </cols>
  <sheetData>
    <row r="2" spans="1:15" x14ac:dyDescent="0.2">
      <c r="A2" s="17" t="s">
        <v>114</v>
      </c>
      <c r="B2" s="17"/>
    </row>
    <row r="3" spans="1:15" x14ac:dyDescent="0.2">
      <c r="A3" s="17" t="s">
        <v>115</v>
      </c>
      <c r="B3" s="17"/>
    </row>
    <row r="6" spans="1:15" ht="28" x14ac:dyDescent="0.2">
      <c r="A6" s="1" t="s">
        <v>0</v>
      </c>
      <c r="B6" s="1" t="s">
        <v>54</v>
      </c>
      <c r="C6" s="2" t="s">
        <v>1</v>
      </c>
      <c r="D6" s="2" t="s">
        <v>116</v>
      </c>
      <c r="E6" s="2" t="s">
        <v>13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4" t="s">
        <v>58</v>
      </c>
      <c r="L6" s="4" t="s">
        <v>64</v>
      </c>
      <c r="M6" s="4" t="s">
        <v>7</v>
      </c>
      <c r="N6" s="4" t="s">
        <v>161</v>
      </c>
      <c r="O6" s="5" t="s">
        <v>8</v>
      </c>
    </row>
    <row r="7" spans="1:15" ht="17" x14ac:dyDescent="0.2">
      <c r="A7" s="6">
        <v>1</v>
      </c>
      <c r="B7" s="6" t="s">
        <v>74</v>
      </c>
      <c r="C7" s="7">
        <v>410</v>
      </c>
      <c r="D7" s="7">
        <v>410</v>
      </c>
      <c r="E7" s="8" t="s">
        <v>12</v>
      </c>
      <c r="F7" s="9">
        <v>0.38</v>
      </c>
      <c r="G7" s="10">
        <v>1219</v>
      </c>
      <c r="H7" s="10" t="s">
        <v>95</v>
      </c>
      <c r="I7" s="11" t="s">
        <v>10</v>
      </c>
      <c r="J7" s="12" t="s">
        <v>11</v>
      </c>
      <c r="K7" s="13" t="s">
        <v>60</v>
      </c>
      <c r="L7" s="13" t="s">
        <v>65</v>
      </c>
      <c r="M7" s="14">
        <v>10</v>
      </c>
      <c r="N7" s="14"/>
      <c r="O7" s="15"/>
    </row>
    <row r="8" spans="1:15" ht="17" x14ac:dyDescent="0.2">
      <c r="A8" s="6">
        <v>2</v>
      </c>
      <c r="B8" s="6" t="s">
        <v>74</v>
      </c>
      <c r="C8" s="7">
        <v>430</v>
      </c>
      <c r="D8" s="7">
        <v>430</v>
      </c>
      <c r="E8" s="8" t="s">
        <v>25</v>
      </c>
      <c r="F8" s="9">
        <v>0.65</v>
      </c>
      <c r="G8" s="10">
        <v>1219</v>
      </c>
      <c r="H8" s="10" t="s">
        <v>94</v>
      </c>
      <c r="I8" s="11">
        <v>2438</v>
      </c>
      <c r="J8" s="12" t="s">
        <v>11</v>
      </c>
      <c r="K8" s="13" t="s">
        <v>60</v>
      </c>
      <c r="L8" s="13" t="s">
        <v>66</v>
      </c>
      <c r="M8" s="14">
        <v>5</v>
      </c>
      <c r="N8" s="14"/>
      <c r="O8" s="15"/>
    </row>
    <row r="9" spans="1:15" ht="17" x14ac:dyDescent="0.2">
      <c r="A9" s="6">
        <v>3</v>
      </c>
      <c r="B9" s="6" t="s">
        <v>75</v>
      </c>
      <c r="C9" s="7">
        <v>304</v>
      </c>
      <c r="D9" s="7">
        <v>304</v>
      </c>
      <c r="E9" s="8" t="s">
        <v>9</v>
      </c>
      <c r="F9" s="9">
        <v>0.45</v>
      </c>
      <c r="G9" s="10">
        <v>1000</v>
      </c>
      <c r="H9" s="10" t="s">
        <v>95</v>
      </c>
      <c r="I9" s="11">
        <v>2500</v>
      </c>
      <c r="J9" s="12" t="s">
        <v>11</v>
      </c>
      <c r="K9" s="13" t="s">
        <v>61</v>
      </c>
      <c r="L9" s="13" t="s">
        <v>67</v>
      </c>
      <c r="M9" s="14">
        <v>7</v>
      </c>
      <c r="N9" s="14"/>
      <c r="O9" s="15"/>
    </row>
    <row r="10" spans="1:15" ht="17" x14ac:dyDescent="0.2">
      <c r="A10" s="6">
        <v>4</v>
      </c>
      <c r="B10" s="6" t="s">
        <v>76</v>
      </c>
      <c r="C10" s="7">
        <v>430</v>
      </c>
      <c r="D10" s="7">
        <v>430</v>
      </c>
      <c r="E10" s="8" t="s">
        <v>9</v>
      </c>
      <c r="F10" s="9">
        <v>0.5</v>
      </c>
      <c r="G10" s="10">
        <v>1219</v>
      </c>
      <c r="H10" s="10" t="s">
        <v>94</v>
      </c>
      <c r="I10" s="11" t="s">
        <v>10</v>
      </c>
      <c r="J10" s="12" t="s">
        <v>11</v>
      </c>
      <c r="K10" s="13" t="s">
        <v>63</v>
      </c>
      <c r="L10" s="13" t="s">
        <v>65</v>
      </c>
      <c r="M10" s="14">
        <v>3</v>
      </c>
      <c r="N10" s="14">
        <v>2</v>
      </c>
      <c r="O10" s="15"/>
    </row>
    <row r="11" spans="1:15" ht="17" x14ac:dyDescent="0.2">
      <c r="A11" s="6">
        <v>5</v>
      </c>
      <c r="B11" s="6" t="s">
        <v>77</v>
      </c>
      <c r="C11" s="7">
        <v>201</v>
      </c>
      <c r="D11" s="7" t="s">
        <v>117</v>
      </c>
      <c r="E11" s="8" t="s">
        <v>12</v>
      </c>
      <c r="F11" s="9">
        <v>0.57999999999999996</v>
      </c>
      <c r="G11" s="10">
        <v>1219</v>
      </c>
      <c r="H11" s="10" t="s">
        <v>95</v>
      </c>
      <c r="I11" s="11">
        <v>2438</v>
      </c>
      <c r="J11" s="12" t="s">
        <v>11</v>
      </c>
      <c r="K11" s="13" t="s">
        <v>60</v>
      </c>
      <c r="L11" s="13" t="s">
        <v>65</v>
      </c>
      <c r="M11" s="14">
        <v>5</v>
      </c>
      <c r="N11" s="14"/>
      <c r="O1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BB13-8ECE-6E4D-BBB4-2F375D987EA4}">
  <sheetPr>
    <tabColor theme="8" tint="0.39997558519241921"/>
  </sheetPr>
  <dimension ref="A1:K48"/>
  <sheetViews>
    <sheetView workbookViewId="0">
      <selection activeCell="M31" sqref="M31"/>
    </sheetView>
  </sheetViews>
  <sheetFormatPr baseColWidth="10" defaultRowHeight="16" x14ac:dyDescent="0.2"/>
  <cols>
    <col min="6" max="6" width="22" customWidth="1"/>
    <col min="7" max="7" width="12" customWidth="1"/>
    <col min="8" max="8" width="15.5" customWidth="1"/>
  </cols>
  <sheetData>
    <row r="1" spans="1:11" x14ac:dyDescent="0.2">
      <c r="D1" s="53" t="s">
        <v>143</v>
      </c>
      <c r="E1" s="53"/>
    </row>
    <row r="2" spans="1:11" x14ac:dyDescent="0.2">
      <c r="A2" s="20" t="s">
        <v>88</v>
      </c>
      <c r="B2" s="20" t="s">
        <v>46</v>
      </c>
      <c r="C2" s="20" t="s">
        <v>49</v>
      </c>
      <c r="D2" s="20" t="s">
        <v>112</v>
      </c>
      <c r="E2" s="20" t="s">
        <v>113</v>
      </c>
      <c r="F2" s="20" t="s">
        <v>89</v>
      </c>
      <c r="G2" s="20" t="s">
        <v>93</v>
      </c>
      <c r="H2" s="20" t="s">
        <v>91</v>
      </c>
      <c r="I2" s="21" t="s">
        <v>78</v>
      </c>
      <c r="J2" s="22" t="s">
        <v>96</v>
      </c>
      <c r="K2" s="23" t="s">
        <v>97</v>
      </c>
    </row>
    <row r="3" spans="1:11" x14ac:dyDescent="0.2">
      <c r="A3" s="24" t="s">
        <v>74</v>
      </c>
      <c r="B3" s="24">
        <v>430</v>
      </c>
      <c r="C3" s="24" t="s">
        <v>12</v>
      </c>
      <c r="D3" s="24">
        <v>0.24</v>
      </c>
      <c r="E3" s="24">
        <v>0.25</v>
      </c>
      <c r="F3" s="24" t="s">
        <v>90</v>
      </c>
      <c r="G3" s="24" t="s">
        <v>94</v>
      </c>
      <c r="H3" s="24" t="s">
        <v>92</v>
      </c>
      <c r="I3" s="25">
        <v>0.25</v>
      </c>
      <c r="J3" s="25">
        <v>2000</v>
      </c>
      <c r="K3" s="26">
        <f t="shared" ref="K3:K9" si="0">$J$10+J3</f>
        <v>12500</v>
      </c>
    </row>
    <row r="4" spans="1:11" x14ac:dyDescent="0.2">
      <c r="A4" s="24" t="s">
        <v>74</v>
      </c>
      <c r="B4" s="24">
        <v>430</v>
      </c>
      <c r="C4" s="24" t="s">
        <v>12</v>
      </c>
      <c r="D4" s="24">
        <v>0.26</v>
      </c>
      <c r="E4" s="24">
        <v>0.3</v>
      </c>
      <c r="F4" s="24" t="s">
        <v>90</v>
      </c>
      <c r="G4" s="24" t="s">
        <v>94</v>
      </c>
      <c r="H4" s="24" t="s">
        <v>92</v>
      </c>
      <c r="I4" s="25" t="s">
        <v>80</v>
      </c>
      <c r="J4" s="25">
        <v>1300</v>
      </c>
      <c r="K4" s="26">
        <f t="shared" si="0"/>
        <v>11800</v>
      </c>
    </row>
    <row r="5" spans="1:11" x14ac:dyDescent="0.2">
      <c r="A5" s="24" t="s">
        <v>74</v>
      </c>
      <c r="B5" s="24">
        <v>430</v>
      </c>
      <c r="C5" s="24" t="s">
        <v>12</v>
      </c>
      <c r="D5" s="24">
        <v>0.31</v>
      </c>
      <c r="E5" s="24">
        <v>0.35</v>
      </c>
      <c r="F5" s="24" t="s">
        <v>90</v>
      </c>
      <c r="G5" s="24" t="s">
        <v>94</v>
      </c>
      <c r="H5" s="24" t="s">
        <v>92</v>
      </c>
      <c r="I5" s="25" t="s">
        <v>81</v>
      </c>
      <c r="J5" s="25">
        <v>700</v>
      </c>
      <c r="K5" s="26">
        <f t="shared" si="0"/>
        <v>11200</v>
      </c>
    </row>
    <row r="6" spans="1:11" x14ac:dyDescent="0.2">
      <c r="A6" s="24" t="s">
        <v>74</v>
      </c>
      <c r="B6" s="24">
        <v>430</v>
      </c>
      <c r="C6" s="24" t="s">
        <v>12</v>
      </c>
      <c r="D6" s="24">
        <v>0.36</v>
      </c>
      <c r="E6" s="24">
        <v>0.4</v>
      </c>
      <c r="F6" s="24" t="s">
        <v>90</v>
      </c>
      <c r="G6" s="24" t="s">
        <v>94</v>
      </c>
      <c r="H6" s="24" t="s">
        <v>92</v>
      </c>
      <c r="I6" s="25" t="s">
        <v>82</v>
      </c>
      <c r="J6" s="25">
        <v>600</v>
      </c>
      <c r="K6" s="26">
        <f t="shared" si="0"/>
        <v>11100</v>
      </c>
    </row>
    <row r="7" spans="1:11" x14ac:dyDescent="0.2">
      <c r="A7" s="24" t="s">
        <v>74</v>
      </c>
      <c r="B7" s="24">
        <v>430</v>
      </c>
      <c r="C7" s="24" t="s">
        <v>12</v>
      </c>
      <c r="D7" s="24">
        <v>0.41</v>
      </c>
      <c r="E7" s="24">
        <v>0.5</v>
      </c>
      <c r="F7" s="24" t="s">
        <v>90</v>
      </c>
      <c r="G7" s="24" t="s">
        <v>94</v>
      </c>
      <c r="H7" s="24" t="s">
        <v>92</v>
      </c>
      <c r="I7" s="25" t="s">
        <v>83</v>
      </c>
      <c r="J7" s="25">
        <v>300</v>
      </c>
      <c r="K7" s="26">
        <f t="shared" si="0"/>
        <v>10800</v>
      </c>
    </row>
    <row r="8" spans="1:11" x14ac:dyDescent="0.2">
      <c r="A8" s="24" t="s">
        <v>74</v>
      </c>
      <c r="B8" s="24">
        <v>430</v>
      </c>
      <c r="C8" s="24" t="s">
        <v>12</v>
      </c>
      <c r="D8" s="24">
        <v>0.51</v>
      </c>
      <c r="E8" s="24">
        <v>0.6</v>
      </c>
      <c r="F8" s="24" t="s">
        <v>90</v>
      </c>
      <c r="G8" s="24" t="s">
        <v>94</v>
      </c>
      <c r="H8" s="24" t="s">
        <v>92</v>
      </c>
      <c r="I8" s="25" t="s">
        <v>85</v>
      </c>
      <c r="J8" s="25">
        <v>100</v>
      </c>
      <c r="K8" s="26">
        <f t="shared" si="0"/>
        <v>10600</v>
      </c>
    </row>
    <row r="9" spans="1:11" x14ac:dyDescent="0.2">
      <c r="A9" s="24" t="s">
        <v>74</v>
      </c>
      <c r="B9" s="24">
        <v>430</v>
      </c>
      <c r="C9" s="24" t="s">
        <v>12</v>
      </c>
      <c r="D9" s="24">
        <v>0.61</v>
      </c>
      <c r="E9" s="24">
        <v>2</v>
      </c>
      <c r="F9" s="24" t="s">
        <v>90</v>
      </c>
      <c r="G9" s="24" t="s">
        <v>94</v>
      </c>
      <c r="H9" s="24" t="s">
        <v>92</v>
      </c>
      <c r="I9" s="25" t="s">
        <v>86</v>
      </c>
      <c r="J9" s="25">
        <v>0</v>
      </c>
      <c r="K9" s="26">
        <f t="shared" si="0"/>
        <v>10500</v>
      </c>
    </row>
    <row r="10" spans="1:11" x14ac:dyDescent="0.2">
      <c r="A10" s="24"/>
      <c r="B10" s="17"/>
      <c r="C10" s="17"/>
      <c r="D10" s="17"/>
      <c r="E10" s="17"/>
      <c r="F10" s="17"/>
      <c r="G10" s="17"/>
      <c r="H10" s="17"/>
      <c r="I10" s="27" t="s">
        <v>87</v>
      </c>
      <c r="J10" s="27">
        <v>10500</v>
      </c>
      <c r="K10" s="28"/>
    </row>
    <row r="12" spans="1:11" x14ac:dyDescent="0.2">
      <c r="D12" s="53" t="s">
        <v>143</v>
      </c>
      <c r="E12" s="53"/>
    </row>
    <row r="13" spans="1:11" x14ac:dyDescent="0.2">
      <c r="A13" s="20" t="s">
        <v>88</v>
      </c>
      <c r="B13" s="20" t="s">
        <v>46</v>
      </c>
      <c r="C13" s="20" t="s">
        <v>49</v>
      </c>
      <c r="D13" s="20" t="s">
        <v>112</v>
      </c>
      <c r="E13" s="20" t="s">
        <v>113</v>
      </c>
      <c r="F13" s="20" t="s">
        <v>89</v>
      </c>
      <c r="G13" s="20" t="s">
        <v>93</v>
      </c>
      <c r="H13" s="20" t="s">
        <v>91</v>
      </c>
      <c r="I13" s="21" t="s">
        <v>78</v>
      </c>
      <c r="J13" s="22" t="s">
        <v>79</v>
      </c>
      <c r="K13" s="23" t="s">
        <v>98</v>
      </c>
    </row>
    <row r="14" spans="1:11" x14ac:dyDescent="0.2">
      <c r="A14" s="24" t="s">
        <v>74</v>
      </c>
      <c r="B14" s="24">
        <v>430</v>
      </c>
      <c r="C14" s="24" t="s">
        <v>15</v>
      </c>
      <c r="D14" s="24">
        <v>0.24</v>
      </c>
      <c r="E14" s="24">
        <v>0.25</v>
      </c>
      <c r="F14" s="24" t="s">
        <v>90</v>
      </c>
      <c r="G14" s="24" t="s">
        <v>94</v>
      </c>
      <c r="H14" s="24" t="s">
        <v>92</v>
      </c>
      <c r="I14" s="25">
        <v>0.25</v>
      </c>
      <c r="J14" s="25">
        <v>2300</v>
      </c>
      <c r="K14" s="26">
        <f t="shared" ref="K14:K20" si="1">$J$10+J14</f>
        <v>12800</v>
      </c>
    </row>
    <row r="15" spans="1:11" x14ac:dyDescent="0.2">
      <c r="A15" s="24" t="s">
        <v>74</v>
      </c>
      <c r="B15" s="24">
        <v>430</v>
      </c>
      <c r="C15" s="24" t="s">
        <v>15</v>
      </c>
      <c r="D15" s="24">
        <v>0.26</v>
      </c>
      <c r="E15" s="24">
        <v>0.3</v>
      </c>
      <c r="F15" s="24" t="s">
        <v>90</v>
      </c>
      <c r="G15" s="24" t="s">
        <v>94</v>
      </c>
      <c r="H15" s="24" t="s">
        <v>92</v>
      </c>
      <c r="I15" s="25" t="s">
        <v>80</v>
      </c>
      <c r="J15" s="25">
        <v>1600</v>
      </c>
      <c r="K15" s="26">
        <f t="shared" si="1"/>
        <v>12100</v>
      </c>
    </row>
    <row r="16" spans="1:11" x14ac:dyDescent="0.2">
      <c r="A16" s="24" t="s">
        <v>74</v>
      </c>
      <c r="B16" s="24">
        <v>430</v>
      </c>
      <c r="C16" s="24" t="s">
        <v>15</v>
      </c>
      <c r="D16" s="24">
        <v>0.31</v>
      </c>
      <c r="E16" s="24">
        <v>0.35</v>
      </c>
      <c r="F16" s="24" t="s">
        <v>90</v>
      </c>
      <c r="G16" s="24" t="s">
        <v>94</v>
      </c>
      <c r="H16" s="24" t="s">
        <v>92</v>
      </c>
      <c r="I16" s="25" t="s">
        <v>81</v>
      </c>
      <c r="J16" s="25">
        <v>1000</v>
      </c>
      <c r="K16" s="26">
        <f t="shared" si="1"/>
        <v>11500</v>
      </c>
    </row>
    <row r="17" spans="1:11" x14ac:dyDescent="0.2">
      <c r="A17" s="24" t="s">
        <v>74</v>
      </c>
      <c r="B17" s="24">
        <v>430</v>
      </c>
      <c r="C17" s="24" t="s">
        <v>15</v>
      </c>
      <c r="D17" s="24">
        <v>0.36</v>
      </c>
      <c r="E17" s="24">
        <v>0.4</v>
      </c>
      <c r="F17" s="24" t="s">
        <v>90</v>
      </c>
      <c r="G17" s="24" t="s">
        <v>94</v>
      </c>
      <c r="H17" s="24" t="s">
        <v>92</v>
      </c>
      <c r="I17" s="25" t="s">
        <v>82</v>
      </c>
      <c r="J17" s="25">
        <v>900</v>
      </c>
      <c r="K17" s="26">
        <f t="shared" si="1"/>
        <v>11400</v>
      </c>
    </row>
    <row r="18" spans="1:11" x14ac:dyDescent="0.2">
      <c r="A18" s="24" t="s">
        <v>74</v>
      </c>
      <c r="B18" s="24">
        <v>430</v>
      </c>
      <c r="C18" s="24" t="s">
        <v>15</v>
      </c>
      <c r="D18" s="24">
        <v>0.41</v>
      </c>
      <c r="E18" s="24">
        <v>0.5</v>
      </c>
      <c r="F18" s="24" t="s">
        <v>90</v>
      </c>
      <c r="G18" s="24" t="s">
        <v>94</v>
      </c>
      <c r="H18" s="24" t="s">
        <v>92</v>
      </c>
      <c r="I18" s="25" t="s">
        <v>83</v>
      </c>
      <c r="J18" s="25">
        <v>600</v>
      </c>
      <c r="K18" s="26">
        <f t="shared" si="1"/>
        <v>11100</v>
      </c>
    </row>
    <row r="19" spans="1:11" x14ac:dyDescent="0.2">
      <c r="A19" s="24" t="s">
        <v>74</v>
      </c>
      <c r="B19" s="24">
        <v>430</v>
      </c>
      <c r="C19" s="24" t="s">
        <v>15</v>
      </c>
      <c r="D19" s="24">
        <v>0.51</v>
      </c>
      <c r="E19" s="24">
        <v>0.6</v>
      </c>
      <c r="F19" s="24" t="s">
        <v>90</v>
      </c>
      <c r="G19" s="24" t="s">
        <v>94</v>
      </c>
      <c r="H19" s="24" t="s">
        <v>92</v>
      </c>
      <c r="I19" s="25" t="s">
        <v>85</v>
      </c>
      <c r="J19" s="25">
        <v>400</v>
      </c>
      <c r="K19" s="26">
        <f t="shared" si="1"/>
        <v>10900</v>
      </c>
    </row>
    <row r="20" spans="1:11" x14ac:dyDescent="0.2">
      <c r="A20" s="24" t="s">
        <v>74</v>
      </c>
      <c r="B20" s="24">
        <v>430</v>
      </c>
      <c r="C20" s="24" t="s">
        <v>15</v>
      </c>
      <c r="D20" s="24">
        <v>0.61</v>
      </c>
      <c r="E20" s="24">
        <v>2</v>
      </c>
      <c r="F20" s="24" t="s">
        <v>90</v>
      </c>
      <c r="G20" s="24" t="s">
        <v>94</v>
      </c>
      <c r="H20" s="24" t="s">
        <v>92</v>
      </c>
      <c r="I20" s="25" t="s">
        <v>86</v>
      </c>
      <c r="J20" s="25">
        <v>300</v>
      </c>
      <c r="K20" s="26">
        <f t="shared" si="1"/>
        <v>10800</v>
      </c>
    </row>
    <row r="21" spans="1:11" x14ac:dyDescent="0.2">
      <c r="A21" s="24"/>
      <c r="B21" s="17"/>
      <c r="C21" s="17"/>
      <c r="D21" s="17"/>
      <c r="E21" s="17"/>
      <c r="F21" s="17"/>
      <c r="G21" s="17"/>
      <c r="H21" s="17"/>
      <c r="I21" s="27" t="s">
        <v>87</v>
      </c>
      <c r="J21" s="27">
        <v>10500</v>
      </c>
      <c r="K21" s="28"/>
    </row>
    <row r="23" spans="1:11" x14ac:dyDescent="0.2">
      <c r="D23" s="53" t="s">
        <v>143</v>
      </c>
      <c r="E23" s="53"/>
    </row>
    <row r="24" spans="1:11" x14ac:dyDescent="0.2">
      <c r="A24" s="20" t="s">
        <v>88</v>
      </c>
      <c r="B24" s="20" t="s">
        <v>46</v>
      </c>
      <c r="C24" s="20" t="s">
        <v>49</v>
      </c>
      <c r="D24" s="20" t="s">
        <v>112</v>
      </c>
      <c r="E24" s="20" t="s">
        <v>113</v>
      </c>
      <c r="F24" s="20" t="s">
        <v>89</v>
      </c>
      <c r="G24" s="20" t="s">
        <v>93</v>
      </c>
      <c r="H24" s="20" t="s">
        <v>91</v>
      </c>
      <c r="I24" s="21" t="s">
        <v>78</v>
      </c>
      <c r="J24" s="22" t="s">
        <v>96</v>
      </c>
      <c r="K24" s="23" t="s">
        <v>97</v>
      </c>
    </row>
    <row r="25" spans="1:11" x14ac:dyDescent="0.2">
      <c r="A25" s="24" t="s">
        <v>74</v>
      </c>
      <c r="B25" s="24">
        <v>410</v>
      </c>
      <c r="C25" s="24" t="s">
        <v>12</v>
      </c>
      <c r="D25" s="24">
        <v>0.24</v>
      </c>
      <c r="E25" s="24">
        <v>0.25</v>
      </c>
      <c r="F25" s="24" t="s">
        <v>90</v>
      </c>
      <c r="G25" s="24" t="s">
        <v>94</v>
      </c>
      <c r="H25" s="24" t="s">
        <v>92</v>
      </c>
      <c r="I25" s="25">
        <v>0.25</v>
      </c>
      <c r="J25" s="25">
        <v>1600</v>
      </c>
      <c r="K25" s="26">
        <f t="shared" ref="K25:K30" si="2">$J$10+J25</f>
        <v>12100</v>
      </c>
    </row>
    <row r="26" spans="1:11" x14ac:dyDescent="0.2">
      <c r="A26" s="24" t="s">
        <v>74</v>
      </c>
      <c r="B26" s="24">
        <v>410</v>
      </c>
      <c r="C26" s="24" t="s">
        <v>12</v>
      </c>
      <c r="D26" s="24">
        <v>0.26</v>
      </c>
      <c r="E26" s="24">
        <v>0.3</v>
      </c>
      <c r="F26" s="24" t="s">
        <v>90</v>
      </c>
      <c r="G26" s="24" t="s">
        <v>94</v>
      </c>
      <c r="H26" s="24" t="s">
        <v>92</v>
      </c>
      <c r="I26" s="25" t="s">
        <v>80</v>
      </c>
      <c r="J26" s="25">
        <v>900</v>
      </c>
      <c r="K26" s="26">
        <f t="shared" si="2"/>
        <v>11400</v>
      </c>
    </row>
    <row r="27" spans="1:11" x14ac:dyDescent="0.2">
      <c r="A27" s="24" t="s">
        <v>74</v>
      </c>
      <c r="B27" s="24">
        <v>410</v>
      </c>
      <c r="C27" s="24" t="s">
        <v>12</v>
      </c>
      <c r="D27" s="24">
        <v>0.31</v>
      </c>
      <c r="E27" s="24">
        <v>0.35</v>
      </c>
      <c r="F27" s="24" t="s">
        <v>90</v>
      </c>
      <c r="G27" s="24" t="s">
        <v>94</v>
      </c>
      <c r="H27" s="24" t="s">
        <v>92</v>
      </c>
      <c r="I27" s="25" t="s">
        <v>81</v>
      </c>
      <c r="J27" s="25">
        <v>400</v>
      </c>
      <c r="K27" s="26">
        <f t="shared" si="2"/>
        <v>10900</v>
      </c>
    </row>
    <row r="28" spans="1:11" x14ac:dyDescent="0.2">
      <c r="A28" s="24" t="s">
        <v>74</v>
      </c>
      <c r="B28" s="24">
        <v>410</v>
      </c>
      <c r="C28" s="24" t="s">
        <v>12</v>
      </c>
      <c r="D28" s="24">
        <v>0.36</v>
      </c>
      <c r="E28" s="24">
        <v>0.4</v>
      </c>
      <c r="F28" s="24" t="s">
        <v>90</v>
      </c>
      <c r="G28" s="24" t="s">
        <v>94</v>
      </c>
      <c r="H28" s="24" t="s">
        <v>92</v>
      </c>
      <c r="I28" s="25" t="s">
        <v>82</v>
      </c>
      <c r="J28" s="25">
        <v>300</v>
      </c>
      <c r="K28" s="26">
        <f t="shared" si="2"/>
        <v>10800</v>
      </c>
    </row>
    <row r="29" spans="1:11" x14ac:dyDescent="0.2">
      <c r="A29" s="24" t="s">
        <v>74</v>
      </c>
      <c r="B29" s="24">
        <v>410</v>
      </c>
      <c r="C29" s="24" t="s">
        <v>12</v>
      </c>
      <c r="D29" s="24">
        <v>0.41</v>
      </c>
      <c r="E29" s="24">
        <v>0.5</v>
      </c>
      <c r="F29" s="24" t="s">
        <v>90</v>
      </c>
      <c r="G29" s="24" t="s">
        <v>94</v>
      </c>
      <c r="H29" s="24" t="s">
        <v>92</v>
      </c>
      <c r="I29" s="25" t="s">
        <v>83</v>
      </c>
      <c r="J29" s="25">
        <v>100</v>
      </c>
      <c r="K29" s="26">
        <f t="shared" si="2"/>
        <v>10600</v>
      </c>
    </row>
    <row r="30" spans="1:11" x14ac:dyDescent="0.2">
      <c r="A30" s="24" t="s">
        <v>74</v>
      </c>
      <c r="B30" s="24">
        <v>410</v>
      </c>
      <c r="C30" s="24" t="s">
        <v>12</v>
      </c>
      <c r="D30" s="24">
        <v>0.51</v>
      </c>
      <c r="E30" s="24">
        <v>2</v>
      </c>
      <c r="F30" s="24" t="s">
        <v>90</v>
      </c>
      <c r="G30" s="24" t="s">
        <v>94</v>
      </c>
      <c r="H30" s="24" t="s">
        <v>92</v>
      </c>
      <c r="I30" s="25" t="s">
        <v>84</v>
      </c>
      <c r="J30" s="25">
        <v>0</v>
      </c>
      <c r="K30" s="26">
        <f t="shared" si="2"/>
        <v>10500</v>
      </c>
    </row>
    <row r="31" spans="1:11" x14ac:dyDescent="0.2">
      <c r="A31" s="24"/>
      <c r="B31" s="17"/>
      <c r="C31" s="17"/>
      <c r="D31" s="17"/>
      <c r="E31" s="17"/>
      <c r="F31" s="17"/>
      <c r="G31" s="17"/>
      <c r="H31" s="17"/>
      <c r="I31" s="27" t="s">
        <v>87</v>
      </c>
      <c r="J31" s="27">
        <v>9500</v>
      </c>
      <c r="K31" s="28"/>
    </row>
    <row r="33" spans="1:11" x14ac:dyDescent="0.2">
      <c r="D33" s="53" t="s">
        <v>143</v>
      </c>
      <c r="E33" s="53"/>
    </row>
    <row r="34" spans="1:11" x14ac:dyDescent="0.2">
      <c r="A34" s="20" t="s">
        <v>88</v>
      </c>
      <c r="B34" s="20" t="s">
        <v>46</v>
      </c>
      <c r="C34" s="20" t="s">
        <v>49</v>
      </c>
      <c r="D34" s="20" t="s">
        <v>112</v>
      </c>
      <c r="E34" s="20" t="s">
        <v>113</v>
      </c>
      <c r="F34" s="20" t="s">
        <v>89</v>
      </c>
      <c r="G34" s="20" t="s">
        <v>93</v>
      </c>
      <c r="H34" s="20" t="s">
        <v>91</v>
      </c>
      <c r="I34" s="21" t="s">
        <v>78</v>
      </c>
      <c r="J34" s="22" t="s">
        <v>96</v>
      </c>
      <c r="K34" s="23" t="s">
        <v>98</v>
      </c>
    </row>
    <row r="35" spans="1:11" x14ac:dyDescent="0.2">
      <c r="A35" s="24" t="s">
        <v>74</v>
      </c>
      <c r="B35" s="24">
        <v>410</v>
      </c>
      <c r="C35" s="24" t="s">
        <v>15</v>
      </c>
      <c r="D35" s="24">
        <v>0.24</v>
      </c>
      <c r="E35" s="24">
        <v>0.25</v>
      </c>
      <c r="F35" s="24" t="s">
        <v>90</v>
      </c>
      <c r="G35" s="24" t="s">
        <v>94</v>
      </c>
      <c r="H35" s="24" t="s">
        <v>92</v>
      </c>
      <c r="I35" s="25">
        <v>0.25</v>
      </c>
      <c r="J35" s="25">
        <v>1600</v>
      </c>
      <c r="K35" s="26">
        <f t="shared" ref="K35:K40" si="3">$J$10+J35</f>
        <v>12100</v>
      </c>
    </row>
    <row r="36" spans="1:11" x14ac:dyDescent="0.2">
      <c r="A36" s="24" t="s">
        <v>74</v>
      </c>
      <c r="B36" s="24">
        <v>410</v>
      </c>
      <c r="C36" s="24" t="s">
        <v>15</v>
      </c>
      <c r="D36" s="24">
        <v>0.26</v>
      </c>
      <c r="E36" s="24">
        <v>0.3</v>
      </c>
      <c r="F36" s="24" t="s">
        <v>90</v>
      </c>
      <c r="G36" s="24" t="s">
        <v>94</v>
      </c>
      <c r="H36" s="24" t="s">
        <v>92</v>
      </c>
      <c r="I36" s="25" t="s">
        <v>80</v>
      </c>
      <c r="J36" s="25">
        <v>900</v>
      </c>
      <c r="K36" s="26">
        <f t="shared" si="3"/>
        <v>11400</v>
      </c>
    </row>
    <row r="37" spans="1:11" x14ac:dyDescent="0.2">
      <c r="A37" s="24" t="s">
        <v>74</v>
      </c>
      <c r="B37" s="24">
        <v>410</v>
      </c>
      <c r="C37" s="24" t="s">
        <v>15</v>
      </c>
      <c r="D37" s="24">
        <v>0.31</v>
      </c>
      <c r="E37" s="24">
        <v>0.35</v>
      </c>
      <c r="F37" s="24" t="s">
        <v>90</v>
      </c>
      <c r="G37" s="24" t="s">
        <v>94</v>
      </c>
      <c r="H37" s="24" t="s">
        <v>92</v>
      </c>
      <c r="I37" s="25" t="s">
        <v>81</v>
      </c>
      <c r="J37" s="25">
        <v>400</v>
      </c>
      <c r="K37" s="26">
        <f t="shared" si="3"/>
        <v>10900</v>
      </c>
    </row>
    <row r="38" spans="1:11" x14ac:dyDescent="0.2">
      <c r="A38" s="24" t="s">
        <v>74</v>
      </c>
      <c r="B38" s="24">
        <v>410</v>
      </c>
      <c r="C38" s="24" t="s">
        <v>15</v>
      </c>
      <c r="D38" s="24">
        <v>0.36</v>
      </c>
      <c r="E38" s="24">
        <v>0.4</v>
      </c>
      <c r="F38" s="24" t="s">
        <v>90</v>
      </c>
      <c r="G38" s="24" t="s">
        <v>94</v>
      </c>
      <c r="H38" s="24" t="s">
        <v>92</v>
      </c>
      <c r="I38" s="25" t="s">
        <v>82</v>
      </c>
      <c r="J38" s="25">
        <v>300</v>
      </c>
      <c r="K38" s="26">
        <f t="shared" si="3"/>
        <v>10800</v>
      </c>
    </row>
    <row r="39" spans="1:11" x14ac:dyDescent="0.2">
      <c r="A39" s="24" t="s">
        <v>74</v>
      </c>
      <c r="B39" s="24">
        <v>410</v>
      </c>
      <c r="C39" s="24" t="s">
        <v>15</v>
      </c>
      <c r="D39" s="24">
        <v>0.41</v>
      </c>
      <c r="E39" s="24">
        <v>0.5</v>
      </c>
      <c r="F39" s="24" t="s">
        <v>90</v>
      </c>
      <c r="G39" s="24" t="s">
        <v>94</v>
      </c>
      <c r="H39" s="24" t="s">
        <v>92</v>
      </c>
      <c r="I39" s="25" t="s">
        <v>83</v>
      </c>
      <c r="J39" s="25">
        <v>100</v>
      </c>
      <c r="K39" s="26">
        <f t="shared" si="3"/>
        <v>10600</v>
      </c>
    </row>
    <row r="40" spans="1:11" x14ac:dyDescent="0.2">
      <c r="A40" s="24" t="s">
        <v>74</v>
      </c>
      <c r="B40" s="24">
        <v>410</v>
      </c>
      <c r="C40" s="24" t="s">
        <v>15</v>
      </c>
      <c r="D40" s="24">
        <v>0.51</v>
      </c>
      <c r="E40" s="24">
        <v>2</v>
      </c>
      <c r="F40" s="24" t="s">
        <v>90</v>
      </c>
      <c r="G40" s="24" t="s">
        <v>94</v>
      </c>
      <c r="H40" s="24" t="s">
        <v>92</v>
      </c>
      <c r="I40" s="25" t="s">
        <v>99</v>
      </c>
      <c r="J40" s="25">
        <v>0</v>
      </c>
      <c r="K40" s="26">
        <f t="shared" si="3"/>
        <v>10500</v>
      </c>
    </row>
    <row r="41" spans="1:11" x14ac:dyDescent="0.2">
      <c r="A41" s="24"/>
      <c r="B41" s="17"/>
      <c r="C41" s="17"/>
      <c r="D41" s="17"/>
      <c r="E41" s="17"/>
      <c r="F41" s="17"/>
      <c r="G41" s="17"/>
      <c r="H41" s="17"/>
      <c r="I41" s="27" t="s">
        <v>87</v>
      </c>
      <c r="J41" s="27">
        <v>9500</v>
      </c>
      <c r="K41" s="28"/>
    </row>
    <row r="44" spans="1:11" x14ac:dyDescent="0.2">
      <c r="A44" s="16" t="s">
        <v>53</v>
      </c>
    </row>
    <row r="45" spans="1:11" x14ac:dyDescent="0.2">
      <c r="A45" t="s">
        <v>101</v>
      </c>
    </row>
    <row r="46" spans="1:11" x14ac:dyDescent="0.2">
      <c r="A46" t="s">
        <v>102</v>
      </c>
    </row>
    <row r="47" spans="1:11" x14ac:dyDescent="0.2">
      <c r="A47" t="s">
        <v>103</v>
      </c>
    </row>
    <row r="48" spans="1:11" x14ac:dyDescent="0.2">
      <c r="A48" t="s">
        <v>100</v>
      </c>
    </row>
  </sheetData>
  <mergeCells count="4">
    <mergeCell ref="D1:E1"/>
    <mergeCell ref="D12:E12"/>
    <mergeCell ref="D23:E23"/>
    <mergeCell ref="D33:E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0C44-9CCC-494B-ADA1-58B93EDC793F}">
  <sheetPr>
    <tabColor theme="5" tint="0.59999389629810485"/>
  </sheetPr>
  <dimension ref="A1:B16"/>
  <sheetViews>
    <sheetView workbookViewId="0">
      <selection activeCell="K22" sqref="K22"/>
    </sheetView>
  </sheetViews>
  <sheetFormatPr baseColWidth="10" defaultRowHeight="16" x14ac:dyDescent="0.2"/>
  <cols>
    <col min="1" max="1" width="21.5" customWidth="1"/>
    <col min="2" max="2" width="69.1640625" customWidth="1"/>
  </cols>
  <sheetData>
    <row r="1" spans="1:2" x14ac:dyDescent="0.2">
      <c r="A1" s="56" t="s">
        <v>153</v>
      </c>
      <c r="B1" s="56"/>
    </row>
    <row r="2" spans="1:2" x14ac:dyDescent="0.2">
      <c r="A2" s="17"/>
      <c r="B2" s="17"/>
    </row>
    <row r="3" spans="1:2" ht="17" x14ac:dyDescent="0.2">
      <c r="A3" s="18" t="s">
        <v>54</v>
      </c>
      <c r="B3" s="55" t="s">
        <v>144</v>
      </c>
    </row>
    <row r="4" spans="1:2" ht="17" x14ac:dyDescent="0.2">
      <c r="A4" s="18" t="s">
        <v>1</v>
      </c>
      <c r="B4" s="55" t="s">
        <v>145</v>
      </c>
    </row>
    <row r="5" spans="1:2" ht="17" x14ac:dyDescent="0.2">
      <c r="A5" s="18" t="s">
        <v>116</v>
      </c>
      <c r="B5" s="55" t="s">
        <v>146</v>
      </c>
    </row>
    <row r="6" spans="1:2" ht="34" x14ac:dyDescent="0.2">
      <c r="A6" s="18" t="s">
        <v>13</v>
      </c>
      <c r="B6" s="55" t="s">
        <v>147</v>
      </c>
    </row>
    <row r="7" spans="1:2" ht="34" x14ac:dyDescent="0.2">
      <c r="A7" s="18" t="s">
        <v>143</v>
      </c>
      <c r="B7" s="55" t="s">
        <v>149</v>
      </c>
    </row>
    <row r="8" spans="1:2" ht="17" x14ac:dyDescent="0.2">
      <c r="A8" s="18" t="s">
        <v>148</v>
      </c>
      <c r="B8" s="55" t="s">
        <v>150</v>
      </c>
    </row>
    <row r="9" spans="1:2" ht="51" x14ac:dyDescent="0.2">
      <c r="A9" s="18" t="s">
        <v>4</v>
      </c>
      <c r="B9" s="55" t="s">
        <v>151</v>
      </c>
    </row>
    <row r="10" spans="1:2" ht="51" x14ac:dyDescent="0.2">
      <c r="A10" s="18" t="s">
        <v>104</v>
      </c>
      <c r="B10" s="55" t="s">
        <v>152</v>
      </c>
    </row>
    <row r="11" spans="1:2" ht="17" x14ac:dyDescent="0.2">
      <c r="A11" s="18" t="s">
        <v>6</v>
      </c>
      <c r="B11" s="55" t="s">
        <v>154</v>
      </c>
    </row>
    <row r="12" spans="1:2" ht="34" x14ac:dyDescent="0.2">
      <c r="A12" s="18" t="s">
        <v>58</v>
      </c>
      <c r="B12" s="55" t="s">
        <v>155</v>
      </c>
    </row>
    <row r="13" spans="1:2" ht="17" x14ac:dyDescent="0.2">
      <c r="A13" s="18" t="s">
        <v>64</v>
      </c>
      <c r="B13" s="55" t="s">
        <v>156</v>
      </c>
    </row>
    <row r="14" spans="1:2" ht="17" x14ac:dyDescent="0.2">
      <c r="A14" s="18" t="s">
        <v>157</v>
      </c>
      <c r="B14" s="55" t="s">
        <v>159</v>
      </c>
    </row>
    <row r="15" spans="1:2" ht="17" x14ac:dyDescent="0.2">
      <c r="A15" s="18" t="s">
        <v>158</v>
      </c>
      <c r="B15" s="55" t="s">
        <v>160</v>
      </c>
    </row>
    <row r="16" spans="1:2" x14ac:dyDescent="0.2">
      <c r="A16" s="18"/>
      <c r="B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0973-8487-5E44-8C8F-364C0F2371BE}">
  <sheetPr>
    <tabColor theme="9" tint="0.39997558519241921"/>
  </sheetPr>
  <dimension ref="A1:B19"/>
  <sheetViews>
    <sheetView workbookViewId="0">
      <selection activeCell="A3" sqref="A3"/>
    </sheetView>
  </sheetViews>
  <sheetFormatPr baseColWidth="10" defaultRowHeight="16" x14ac:dyDescent="0.2"/>
  <cols>
    <col min="1" max="1" width="30.83203125" customWidth="1"/>
    <col min="2" max="2" width="24.5" customWidth="1"/>
    <col min="3" max="3" width="23.5" customWidth="1"/>
  </cols>
  <sheetData>
    <row r="1" spans="1:2" ht="21" x14ac:dyDescent="0.25">
      <c r="A1" s="48" t="s">
        <v>123</v>
      </c>
      <c r="B1" s="48"/>
    </row>
    <row r="3" spans="1:2" x14ac:dyDescent="0.2">
      <c r="A3" t="s">
        <v>170</v>
      </c>
      <c r="B3">
        <v>750</v>
      </c>
    </row>
    <row r="7" spans="1:2" x14ac:dyDescent="0.2">
      <c r="A7" s="16" t="s">
        <v>169</v>
      </c>
      <c r="B7" s="16" t="s">
        <v>135</v>
      </c>
    </row>
    <row r="8" spans="1:2" x14ac:dyDescent="0.2">
      <c r="A8" t="s">
        <v>125</v>
      </c>
      <c r="B8">
        <v>1000</v>
      </c>
    </row>
    <row r="9" spans="1:2" x14ac:dyDescent="0.2">
      <c r="A9" t="s">
        <v>126</v>
      </c>
      <c r="B9">
        <v>1800</v>
      </c>
    </row>
    <row r="10" spans="1:2" x14ac:dyDescent="0.2">
      <c r="A10" t="s">
        <v>127</v>
      </c>
      <c r="B10">
        <v>1000</v>
      </c>
    </row>
    <row r="11" spans="1:2" x14ac:dyDescent="0.2">
      <c r="A11" t="s">
        <v>128</v>
      </c>
      <c r="B11">
        <v>900</v>
      </c>
    </row>
    <row r="12" spans="1:2" x14ac:dyDescent="0.2">
      <c r="A12" t="s">
        <v>129</v>
      </c>
      <c r="B12">
        <v>2000</v>
      </c>
    </row>
    <row r="13" spans="1:2" x14ac:dyDescent="0.2">
      <c r="A13" t="s">
        <v>130</v>
      </c>
      <c r="B13">
        <v>2000</v>
      </c>
    </row>
    <row r="14" spans="1:2" x14ac:dyDescent="0.2">
      <c r="A14" t="s">
        <v>131</v>
      </c>
      <c r="B14">
        <v>1500</v>
      </c>
    </row>
    <row r="15" spans="1:2" x14ac:dyDescent="0.2">
      <c r="A15" t="s">
        <v>132</v>
      </c>
      <c r="B15">
        <v>500</v>
      </c>
    </row>
    <row r="16" spans="1:2" x14ac:dyDescent="0.2">
      <c r="A16" t="s">
        <v>133</v>
      </c>
      <c r="B16">
        <v>500</v>
      </c>
    </row>
    <row r="17" spans="1:2" x14ac:dyDescent="0.2">
      <c r="A17" t="s">
        <v>134</v>
      </c>
      <c r="B17">
        <v>500</v>
      </c>
    </row>
    <row r="19" spans="1:2" x14ac:dyDescent="0.2">
      <c r="A19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E3C3-5EE4-6D4C-A08F-840E0F177698}">
  <sheetPr>
    <tabColor theme="9" tint="0.39997558519241921"/>
  </sheetPr>
  <dimension ref="A3:M23"/>
  <sheetViews>
    <sheetView workbookViewId="0">
      <selection activeCell="A3" sqref="A3"/>
    </sheetView>
  </sheetViews>
  <sheetFormatPr baseColWidth="10" defaultRowHeight="16" x14ac:dyDescent="0.2"/>
  <cols>
    <col min="1" max="1" width="22" customWidth="1"/>
    <col min="2" max="2" width="20.1640625" customWidth="1"/>
    <col min="3" max="3" width="19.6640625" customWidth="1"/>
    <col min="4" max="5" width="16.1640625" customWidth="1"/>
    <col min="8" max="9" width="16.6640625" customWidth="1"/>
  </cols>
  <sheetData>
    <row r="3" spans="1:13" x14ac:dyDescent="0.2">
      <c r="A3" s="17" t="s">
        <v>183</v>
      </c>
      <c r="B3" s="75">
        <v>0.13</v>
      </c>
      <c r="C3" s="41"/>
    </row>
    <row r="4" spans="1:13" x14ac:dyDescent="0.2">
      <c r="A4" s="17" t="s">
        <v>192</v>
      </c>
      <c r="B4" s="17" t="s">
        <v>139</v>
      </c>
      <c r="C4" s="41"/>
    </row>
    <row r="5" spans="1:13" x14ac:dyDescent="0.2">
      <c r="A5" s="17" t="s">
        <v>185</v>
      </c>
      <c r="B5" s="76">
        <v>1.2999999999999999E-2</v>
      </c>
      <c r="C5" s="41"/>
    </row>
    <row r="6" spans="1:13" x14ac:dyDescent="0.2">
      <c r="C6" s="41"/>
    </row>
    <row r="8" spans="1:13" s="78" customFormat="1" x14ac:dyDescent="0.2">
      <c r="A8" s="77" t="s">
        <v>194</v>
      </c>
    </row>
    <row r="10" spans="1:13" ht="68" x14ac:dyDescent="0.2">
      <c r="A10" s="71" t="s">
        <v>138</v>
      </c>
      <c r="B10" s="72" t="s">
        <v>188</v>
      </c>
      <c r="C10" s="72" t="s">
        <v>190</v>
      </c>
      <c r="D10" s="70"/>
      <c r="E10" s="73" t="s">
        <v>171</v>
      </c>
      <c r="F10" s="59" t="s">
        <v>172</v>
      </c>
      <c r="G10" s="58" t="s">
        <v>173</v>
      </c>
      <c r="H10" s="58" t="s">
        <v>174</v>
      </c>
      <c r="I10" s="58" t="s">
        <v>175</v>
      </c>
      <c r="J10" s="58" t="s">
        <v>176</v>
      </c>
      <c r="K10" s="58" t="s">
        <v>177</v>
      </c>
      <c r="L10" s="58" t="s">
        <v>178</v>
      </c>
      <c r="M10" s="59" t="s">
        <v>179</v>
      </c>
    </row>
    <row r="11" spans="1:13" ht="17" x14ac:dyDescent="0.2">
      <c r="A11" s="69">
        <f>((E11-(E11/1.17)*(F11))/G11+H11+I11)*(100%+J11+K11)</f>
        <v>1599.9941895628131</v>
      </c>
      <c r="B11" s="65" t="s">
        <v>129</v>
      </c>
      <c r="C11" s="65"/>
      <c r="D11" s="70"/>
      <c r="E11" s="60">
        <v>10300</v>
      </c>
      <c r="F11" s="61">
        <v>0.13</v>
      </c>
      <c r="G11" s="62">
        <v>6.43</v>
      </c>
      <c r="H11" s="62">
        <v>45</v>
      </c>
      <c r="I11" s="63">
        <f>L11/M11</f>
        <v>80</v>
      </c>
      <c r="J11" s="64">
        <v>1.2999999999999999E-2</v>
      </c>
      <c r="K11" s="64">
        <v>0.02</v>
      </c>
      <c r="L11" s="65">
        <v>2000</v>
      </c>
      <c r="M11" s="66">
        <v>25</v>
      </c>
    </row>
    <row r="12" spans="1:13" x14ac:dyDescent="0.2">
      <c r="A12" s="17"/>
      <c r="B12" s="17"/>
      <c r="C12" s="17"/>
      <c r="D12" s="17"/>
      <c r="E12" s="17"/>
      <c r="F12" s="67"/>
      <c r="G12" s="67"/>
      <c r="H12" s="67"/>
      <c r="I12" s="67"/>
      <c r="J12" s="67"/>
      <c r="K12" s="67"/>
      <c r="L12" s="67"/>
      <c r="M12" s="67"/>
    </row>
    <row r="13" spans="1:13" ht="68" x14ac:dyDescent="0.2">
      <c r="A13" s="74" t="s">
        <v>189</v>
      </c>
      <c r="B13" s="17"/>
      <c r="C13" s="17"/>
      <c r="D13" s="17"/>
      <c r="E13" s="55" t="s">
        <v>191</v>
      </c>
      <c r="F13" s="68" t="s">
        <v>182</v>
      </c>
      <c r="G13" s="68" t="s">
        <v>180</v>
      </c>
      <c r="H13" s="68" t="s">
        <v>184</v>
      </c>
      <c r="I13" s="68" t="s">
        <v>184</v>
      </c>
      <c r="J13" s="68" t="s">
        <v>180</v>
      </c>
      <c r="K13" s="68" t="s">
        <v>181</v>
      </c>
      <c r="L13" s="68" t="s">
        <v>184</v>
      </c>
      <c r="M13" s="68" t="s">
        <v>181</v>
      </c>
    </row>
    <row r="14" spans="1:13" ht="85" x14ac:dyDescent="0.2">
      <c r="H14" s="54" t="s">
        <v>186</v>
      </c>
      <c r="I14" s="54" t="s">
        <v>187</v>
      </c>
    </row>
    <row r="15" spans="1:13" x14ac:dyDescent="0.2">
      <c r="H15" s="54"/>
      <c r="I15" s="54"/>
    </row>
    <row r="16" spans="1:13" x14ac:dyDescent="0.2">
      <c r="A16" s="81" t="s">
        <v>193</v>
      </c>
      <c r="B16" s="82"/>
      <c r="C16" s="82"/>
      <c r="D16" s="83"/>
    </row>
    <row r="17" spans="1:4" x14ac:dyDescent="0.2">
      <c r="A17" s="84" t="s">
        <v>166</v>
      </c>
      <c r="B17" s="85"/>
      <c r="C17" s="85"/>
      <c r="D17" s="86"/>
    </row>
    <row r="18" spans="1:4" x14ac:dyDescent="0.2">
      <c r="A18" s="87" t="s">
        <v>167</v>
      </c>
      <c r="B18" s="88" t="s">
        <v>168</v>
      </c>
      <c r="C18" s="85"/>
      <c r="D18" s="86"/>
    </row>
    <row r="19" spans="1:4" x14ac:dyDescent="0.2">
      <c r="A19" s="79">
        <v>10300</v>
      </c>
      <c r="B19" s="80">
        <f>(A19-(A19/1.17)*0.12)/6.43</f>
        <v>1437.5722773856523</v>
      </c>
      <c r="C19" s="85"/>
      <c r="D19" s="86"/>
    </row>
    <row r="20" spans="1:4" x14ac:dyDescent="0.2">
      <c r="A20" s="84"/>
      <c r="B20" s="85"/>
      <c r="C20" s="85"/>
      <c r="D20" s="86"/>
    </row>
    <row r="21" spans="1:4" x14ac:dyDescent="0.2">
      <c r="A21" s="84" t="s">
        <v>195</v>
      </c>
      <c r="B21" s="85"/>
      <c r="C21" s="85"/>
      <c r="D21" s="86"/>
    </row>
    <row r="22" spans="1:4" x14ac:dyDescent="0.2">
      <c r="A22" s="89"/>
      <c r="B22" s="41"/>
      <c r="C22" s="41"/>
      <c r="D22" s="86"/>
    </row>
    <row r="23" spans="1:4" x14ac:dyDescent="0.2">
      <c r="A23" s="90"/>
      <c r="B23" s="91"/>
      <c r="C23" s="91"/>
      <c r="D23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218D-E7A6-B240-AA71-2DC46D3E3DFB}">
  <sheetPr>
    <tabColor theme="9" tint="0.39997558519241921"/>
  </sheetPr>
  <dimension ref="A1:C30"/>
  <sheetViews>
    <sheetView workbookViewId="0">
      <selection activeCell="A3" sqref="A3"/>
    </sheetView>
  </sheetViews>
  <sheetFormatPr baseColWidth="10" defaultRowHeight="16" x14ac:dyDescent="0.2"/>
  <cols>
    <col min="1" max="1" width="29.33203125" customWidth="1"/>
    <col min="2" max="2" width="21.33203125" customWidth="1"/>
    <col min="3" max="3" width="19.5" customWidth="1"/>
    <col min="4" max="4" width="19.33203125" customWidth="1"/>
  </cols>
  <sheetData>
    <row r="1" spans="1:3" ht="21" x14ac:dyDescent="0.25">
      <c r="A1" s="48" t="s">
        <v>118</v>
      </c>
      <c r="B1" s="49"/>
      <c r="C1" s="49"/>
    </row>
    <row r="4" spans="1:3" x14ac:dyDescent="0.2">
      <c r="A4" s="17" t="s">
        <v>119</v>
      </c>
      <c r="B4" s="17"/>
    </row>
    <row r="5" spans="1:3" x14ac:dyDescent="0.2">
      <c r="A5" s="17" t="s">
        <v>120</v>
      </c>
      <c r="B5" s="17"/>
    </row>
    <row r="6" spans="1:3" x14ac:dyDescent="0.2">
      <c r="A6" s="50" t="s">
        <v>124</v>
      </c>
      <c r="B6" s="17" t="s">
        <v>139</v>
      </c>
    </row>
    <row r="8" spans="1:3" x14ac:dyDescent="0.2">
      <c r="A8" t="s">
        <v>121</v>
      </c>
    </row>
    <row r="10" spans="1:3" x14ac:dyDescent="0.2">
      <c r="A10" s="17" t="s">
        <v>54</v>
      </c>
      <c r="B10" s="17" t="s">
        <v>1</v>
      </c>
      <c r="C10" s="17" t="s">
        <v>122</v>
      </c>
    </row>
    <row r="11" spans="1:3" x14ac:dyDescent="0.2">
      <c r="A11" s="17"/>
      <c r="B11" s="17"/>
      <c r="C11" s="17"/>
    </row>
    <row r="12" spans="1:3" x14ac:dyDescent="0.2">
      <c r="A12" s="17"/>
      <c r="B12" s="17"/>
      <c r="C12" s="17"/>
    </row>
    <row r="13" spans="1:3" x14ac:dyDescent="0.2">
      <c r="A13" s="17"/>
      <c r="B13" s="17"/>
      <c r="C13" s="17"/>
    </row>
    <row r="14" spans="1:3" x14ac:dyDescent="0.2">
      <c r="A14" s="17"/>
      <c r="B14" s="17"/>
      <c r="C14" s="17"/>
    </row>
    <row r="15" spans="1:3" x14ac:dyDescent="0.2">
      <c r="A15" s="17"/>
      <c r="B15" s="17"/>
      <c r="C15" s="17"/>
    </row>
    <row r="16" spans="1:3" x14ac:dyDescent="0.2">
      <c r="A16" s="17"/>
      <c r="B16" s="17"/>
      <c r="C16" s="17"/>
    </row>
    <row r="17" spans="1:3" x14ac:dyDescent="0.2">
      <c r="A17" s="17"/>
      <c r="B17" s="17"/>
      <c r="C17" s="17"/>
    </row>
    <row r="18" spans="1:3" x14ac:dyDescent="0.2">
      <c r="A18" s="17"/>
      <c r="B18" s="17"/>
      <c r="C18" s="17"/>
    </row>
    <row r="19" spans="1:3" x14ac:dyDescent="0.2">
      <c r="A19" s="17"/>
      <c r="B19" s="17"/>
      <c r="C19" s="17"/>
    </row>
    <row r="20" spans="1:3" x14ac:dyDescent="0.2">
      <c r="A20" s="17"/>
      <c r="B20" s="17"/>
      <c r="C20" s="17"/>
    </row>
    <row r="21" spans="1:3" x14ac:dyDescent="0.2">
      <c r="A21" s="17"/>
      <c r="B21" s="17"/>
      <c r="C21" s="17"/>
    </row>
    <row r="22" spans="1:3" x14ac:dyDescent="0.2">
      <c r="A22" s="17"/>
      <c r="B22" s="17"/>
      <c r="C22" s="17"/>
    </row>
    <row r="23" spans="1:3" x14ac:dyDescent="0.2">
      <c r="A23" s="17"/>
      <c r="B23" s="17"/>
      <c r="C23" s="17"/>
    </row>
    <row r="25" spans="1:3" x14ac:dyDescent="0.2">
      <c r="A25" s="17" t="s">
        <v>137</v>
      </c>
      <c r="B25" s="17" t="s">
        <v>139</v>
      </c>
      <c r="C25" s="17" t="s">
        <v>138</v>
      </c>
    </row>
    <row r="29" spans="1:3" x14ac:dyDescent="0.2">
      <c r="A29" s="51"/>
      <c r="B29" s="52"/>
      <c r="C29" s="52"/>
    </row>
    <row r="30" spans="1:3" x14ac:dyDescent="0.2">
      <c r="A30" s="52"/>
      <c r="B30" s="52"/>
      <c r="C3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19CB-86BB-9E41-B852-5E75C3EA6239}">
  <sheetPr>
    <tabColor theme="8" tint="0.39997558519241921"/>
  </sheetPr>
  <dimension ref="A1:G16"/>
  <sheetViews>
    <sheetView workbookViewId="0">
      <selection activeCell="M31" sqref="M31"/>
    </sheetView>
  </sheetViews>
  <sheetFormatPr baseColWidth="10" defaultRowHeight="16" x14ac:dyDescent="0.2"/>
  <cols>
    <col min="3" max="3" width="13.1640625" customWidth="1"/>
    <col min="5" max="5" width="12" customWidth="1"/>
  </cols>
  <sheetData>
    <row r="1" spans="1:7" x14ac:dyDescent="0.2">
      <c r="A1" s="20" t="s">
        <v>54</v>
      </c>
      <c r="B1" s="20" t="s">
        <v>1</v>
      </c>
      <c r="C1" s="32" t="s">
        <v>104</v>
      </c>
      <c r="D1" s="32" t="s">
        <v>106</v>
      </c>
      <c r="E1" s="33" t="s">
        <v>4</v>
      </c>
      <c r="F1" s="33" t="s">
        <v>106</v>
      </c>
    </row>
    <row r="2" spans="1:7" x14ac:dyDescent="0.2">
      <c r="A2" s="24" t="s">
        <v>74</v>
      </c>
      <c r="B2" s="24">
        <v>430</v>
      </c>
      <c r="C2" s="31" t="s">
        <v>105</v>
      </c>
      <c r="D2" s="31">
        <v>300</v>
      </c>
      <c r="E2" s="30" t="s">
        <v>95</v>
      </c>
      <c r="F2" s="30">
        <v>300</v>
      </c>
    </row>
    <row r="3" spans="1:7" x14ac:dyDescent="0.2">
      <c r="A3" s="24" t="s">
        <v>74</v>
      </c>
      <c r="B3" s="24">
        <v>410</v>
      </c>
      <c r="C3" s="31" t="s">
        <v>105</v>
      </c>
      <c r="D3" s="29">
        <v>300</v>
      </c>
      <c r="E3" s="30" t="s">
        <v>95</v>
      </c>
      <c r="F3" s="30">
        <v>300</v>
      </c>
    </row>
    <row r="4" spans="1:7" x14ac:dyDescent="0.2">
      <c r="A4" s="24" t="s">
        <v>77</v>
      </c>
      <c r="B4" s="24">
        <v>201</v>
      </c>
      <c r="C4" s="31" t="s">
        <v>105</v>
      </c>
      <c r="D4" s="29">
        <v>200</v>
      </c>
      <c r="E4" s="30" t="s">
        <v>95</v>
      </c>
      <c r="F4" s="30">
        <v>200</v>
      </c>
      <c r="G4" t="s">
        <v>111</v>
      </c>
    </row>
    <row r="5" spans="1:7" x14ac:dyDescent="0.2">
      <c r="A5" s="24" t="s">
        <v>77</v>
      </c>
      <c r="B5" s="24">
        <v>304</v>
      </c>
      <c r="C5" s="31" t="s">
        <v>105</v>
      </c>
      <c r="D5" s="29">
        <v>200</v>
      </c>
      <c r="E5" s="30" t="s">
        <v>95</v>
      </c>
      <c r="F5" s="30">
        <v>200</v>
      </c>
    </row>
    <row r="6" spans="1:7" x14ac:dyDescent="0.2">
      <c r="A6" s="24" t="s">
        <v>75</v>
      </c>
      <c r="B6" s="24">
        <v>304</v>
      </c>
      <c r="C6" s="31" t="s">
        <v>105</v>
      </c>
      <c r="D6" s="29">
        <v>300</v>
      </c>
      <c r="E6" s="30" t="s">
        <v>95</v>
      </c>
      <c r="F6" s="30">
        <v>200</v>
      </c>
    </row>
    <row r="7" spans="1:7" x14ac:dyDescent="0.2">
      <c r="A7" s="24" t="s">
        <v>76</v>
      </c>
      <c r="B7" s="24">
        <v>430</v>
      </c>
      <c r="C7" s="31" t="s">
        <v>105</v>
      </c>
      <c r="D7" s="29">
        <v>300</v>
      </c>
      <c r="E7" s="30" t="s">
        <v>95</v>
      </c>
      <c r="F7" s="30">
        <v>200</v>
      </c>
    </row>
    <row r="8" spans="1:7" x14ac:dyDescent="0.2">
      <c r="A8" s="24" t="s">
        <v>76</v>
      </c>
      <c r="B8" s="24">
        <v>410</v>
      </c>
      <c r="C8" s="31" t="s">
        <v>105</v>
      </c>
      <c r="D8" s="29">
        <v>300</v>
      </c>
      <c r="E8" s="30" t="s">
        <v>95</v>
      </c>
      <c r="F8" s="30">
        <v>200</v>
      </c>
    </row>
    <row r="9" spans="1:7" x14ac:dyDescent="0.2">
      <c r="A9" s="17"/>
      <c r="B9" s="17"/>
      <c r="C9" s="17"/>
      <c r="D9" s="17"/>
      <c r="E9" s="17"/>
      <c r="F9" s="17"/>
    </row>
    <row r="10" spans="1:7" x14ac:dyDescent="0.2">
      <c r="A10" s="17"/>
      <c r="B10" s="17"/>
      <c r="C10" s="17"/>
      <c r="D10" s="17"/>
      <c r="E10" s="17"/>
      <c r="F10" s="17"/>
    </row>
    <row r="11" spans="1:7" x14ac:dyDescent="0.2">
      <c r="A11" s="17"/>
      <c r="B11" s="17"/>
      <c r="C11" s="17"/>
      <c r="D11" s="17"/>
      <c r="E11" s="17"/>
      <c r="F11" s="17"/>
    </row>
    <row r="12" spans="1:7" x14ac:dyDescent="0.2">
      <c r="A12" s="17"/>
      <c r="B12" s="17"/>
      <c r="C12" s="17"/>
      <c r="D12" s="17"/>
      <c r="E12" s="17"/>
      <c r="F12" s="17"/>
    </row>
    <row r="13" spans="1:7" x14ac:dyDescent="0.2">
      <c r="A13" s="17"/>
      <c r="B13" s="17"/>
      <c r="C13" s="17"/>
      <c r="D13" s="17"/>
      <c r="E13" s="17"/>
      <c r="F13" s="17"/>
    </row>
    <row r="14" spans="1:7" x14ac:dyDescent="0.2">
      <c r="A14" s="17"/>
      <c r="B14" s="17"/>
      <c r="C14" s="17"/>
      <c r="D14" s="17"/>
      <c r="E14" s="17"/>
      <c r="F14" s="17"/>
    </row>
    <row r="15" spans="1:7" x14ac:dyDescent="0.2">
      <c r="A15" s="17"/>
      <c r="B15" s="17"/>
      <c r="C15" s="17"/>
      <c r="D15" s="17"/>
      <c r="E15" s="17"/>
      <c r="F15" s="17"/>
    </row>
    <row r="16" spans="1:7" x14ac:dyDescent="0.2">
      <c r="A16" s="17"/>
      <c r="B16" s="17"/>
      <c r="C16" s="17"/>
      <c r="D16" s="17"/>
      <c r="E16" s="17"/>
      <c r="F1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2885-48DC-1540-87D6-12190A33CFED}">
  <sheetPr>
    <tabColor theme="8" tint="0.39997558519241921"/>
  </sheetPr>
  <dimension ref="A1:X44"/>
  <sheetViews>
    <sheetView workbookViewId="0">
      <selection activeCell="M31" sqref="M31"/>
    </sheetView>
  </sheetViews>
  <sheetFormatPr baseColWidth="10" defaultRowHeight="16" x14ac:dyDescent="0.2"/>
  <cols>
    <col min="1" max="1" width="17.6640625" customWidth="1"/>
    <col min="7" max="7" width="17.83203125" customWidth="1"/>
    <col min="13" max="13" width="17.83203125" customWidth="1"/>
    <col min="17" max="17" width="30.83203125" customWidth="1"/>
    <col min="20" max="20" width="19.5" customWidth="1"/>
    <col min="24" max="24" width="32.1640625" customWidth="1"/>
  </cols>
  <sheetData>
    <row r="1" spans="1:24" x14ac:dyDescent="0.2">
      <c r="A1" s="18" t="s">
        <v>14</v>
      </c>
      <c r="B1" s="18"/>
      <c r="C1" s="17"/>
      <c r="D1" s="17"/>
      <c r="E1" s="17"/>
      <c r="G1" s="18" t="s">
        <v>14</v>
      </c>
      <c r="H1" s="18"/>
      <c r="I1" s="17"/>
      <c r="J1" s="17"/>
      <c r="K1" s="17"/>
      <c r="M1" s="18" t="s">
        <v>14</v>
      </c>
      <c r="N1" s="18"/>
      <c r="O1" s="17"/>
      <c r="P1" s="17"/>
      <c r="Q1" s="17"/>
      <c r="T1" s="18" t="s">
        <v>14</v>
      </c>
      <c r="U1" s="18"/>
      <c r="V1" s="17"/>
      <c r="W1" s="17"/>
      <c r="X1" s="17"/>
    </row>
    <row r="2" spans="1:24" x14ac:dyDescent="0.2">
      <c r="A2" s="18" t="s">
        <v>46</v>
      </c>
      <c r="B2" s="18">
        <v>201</v>
      </c>
      <c r="C2" s="17"/>
      <c r="D2" s="17"/>
      <c r="E2" s="17"/>
      <c r="G2" s="18" t="s">
        <v>46</v>
      </c>
      <c r="H2" s="18">
        <v>304</v>
      </c>
      <c r="I2" s="17"/>
      <c r="J2" s="17"/>
      <c r="K2" s="17"/>
      <c r="M2" s="18" t="s">
        <v>46</v>
      </c>
      <c r="N2" s="18">
        <v>410</v>
      </c>
      <c r="O2" s="17"/>
      <c r="P2" s="17"/>
      <c r="Q2" s="17"/>
      <c r="T2" s="18" t="s">
        <v>46</v>
      </c>
      <c r="U2" s="18">
        <v>430</v>
      </c>
      <c r="V2" s="17"/>
      <c r="W2" s="17"/>
      <c r="X2" s="17"/>
    </row>
    <row r="3" spans="1:24" x14ac:dyDescent="0.2">
      <c r="A3" s="18" t="s">
        <v>47</v>
      </c>
      <c r="B3" s="18" t="s">
        <v>48</v>
      </c>
      <c r="C3" s="17"/>
      <c r="D3" s="17"/>
      <c r="E3" s="17"/>
      <c r="G3" s="18" t="s">
        <v>47</v>
      </c>
      <c r="H3" s="18" t="s">
        <v>48</v>
      </c>
      <c r="I3" s="17"/>
      <c r="J3" s="17"/>
      <c r="K3" s="17"/>
      <c r="M3" s="18" t="s">
        <v>47</v>
      </c>
      <c r="N3" s="18" t="s">
        <v>48</v>
      </c>
      <c r="O3" s="17"/>
      <c r="P3" s="17"/>
      <c r="Q3" s="17"/>
      <c r="T3" s="18" t="s">
        <v>47</v>
      </c>
      <c r="U3" s="18" t="s">
        <v>48</v>
      </c>
      <c r="V3" s="17"/>
      <c r="W3" s="17"/>
      <c r="X3" s="17"/>
    </row>
    <row r="4" spans="1:24" x14ac:dyDescent="0.2">
      <c r="A4" s="18"/>
      <c r="B4" s="18"/>
      <c r="C4" s="17"/>
      <c r="D4" s="17"/>
      <c r="E4" s="17"/>
      <c r="G4" s="18"/>
      <c r="H4" s="18"/>
      <c r="I4" s="17"/>
      <c r="J4" s="17"/>
      <c r="K4" s="17"/>
      <c r="M4" s="18"/>
      <c r="N4" s="18"/>
      <c r="O4" s="17"/>
      <c r="P4" s="17"/>
      <c r="Q4" s="17"/>
      <c r="T4" s="18"/>
      <c r="U4" s="18"/>
      <c r="V4" s="17"/>
      <c r="W4" s="17"/>
      <c r="X4" s="17"/>
    </row>
    <row r="5" spans="1:24" x14ac:dyDescent="0.2">
      <c r="A5" s="18" t="s">
        <v>49</v>
      </c>
      <c r="B5" s="18" t="s">
        <v>50</v>
      </c>
      <c r="C5" s="18" t="s">
        <v>51</v>
      </c>
      <c r="D5" s="18" t="s">
        <v>52</v>
      </c>
      <c r="E5" s="17"/>
      <c r="G5" s="18" t="s">
        <v>49</v>
      </c>
      <c r="H5" s="18" t="s">
        <v>50</v>
      </c>
      <c r="I5" s="18" t="s">
        <v>51</v>
      </c>
      <c r="J5" s="18" t="s">
        <v>52</v>
      </c>
      <c r="K5" s="17"/>
      <c r="M5" s="18" t="s">
        <v>49</v>
      </c>
      <c r="N5" s="18" t="s">
        <v>50</v>
      </c>
      <c r="O5" s="18" t="s">
        <v>51</v>
      </c>
      <c r="P5" s="18" t="s">
        <v>52</v>
      </c>
      <c r="Q5" s="18" t="s">
        <v>55</v>
      </c>
      <c r="T5" s="18" t="s">
        <v>49</v>
      </c>
      <c r="U5" s="18" t="s">
        <v>50</v>
      </c>
      <c r="V5" s="18" t="s">
        <v>51</v>
      </c>
      <c r="W5" s="18" t="s">
        <v>52</v>
      </c>
      <c r="X5" s="18" t="s">
        <v>55</v>
      </c>
    </row>
    <row r="6" spans="1:24" x14ac:dyDescent="0.2">
      <c r="A6" s="17" t="s">
        <v>41</v>
      </c>
      <c r="B6" s="17" t="s">
        <v>42</v>
      </c>
      <c r="C6" s="17"/>
      <c r="D6" s="17"/>
      <c r="E6" s="17"/>
      <c r="G6" s="17" t="s">
        <v>41</v>
      </c>
      <c r="H6" s="17" t="s">
        <v>42</v>
      </c>
      <c r="I6" s="17"/>
      <c r="J6" s="17"/>
      <c r="K6" s="17"/>
      <c r="M6" s="17" t="s">
        <v>41</v>
      </c>
      <c r="N6" s="17" t="s">
        <v>42</v>
      </c>
      <c r="O6" s="17"/>
      <c r="P6" s="17"/>
      <c r="Q6" s="17"/>
      <c r="T6" s="17" t="s">
        <v>41</v>
      </c>
      <c r="U6" s="17" t="s">
        <v>42</v>
      </c>
      <c r="V6" s="17"/>
      <c r="W6" s="17"/>
      <c r="X6" s="17"/>
    </row>
    <row r="7" spans="1:24" x14ac:dyDescent="0.2">
      <c r="A7" s="17" t="s">
        <v>12</v>
      </c>
      <c r="B7" s="17" t="s">
        <v>42</v>
      </c>
      <c r="C7" s="17"/>
      <c r="D7" s="17"/>
      <c r="E7" s="17"/>
      <c r="G7" s="17" t="s">
        <v>12</v>
      </c>
      <c r="H7" s="17" t="s">
        <v>42</v>
      </c>
      <c r="I7" s="17"/>
      <c r="J7" s="17"/>
      <c r="K7" s="17"/>
      <c r="M7" s="17" t="s">
        <v>12</v>
      </c>
      <c r="N7" s="17" t="s">
        <v>42</v>
      </c>
      <c r="O7" s="17"/>
      <c r="P7" s="17"/>
      <c r="Q7" s="17"/>
      <c r="T7" s="17" t="s">
        <v>12</v>
      </c>
      <c r="U7" s="17" t="s">
        <v>42</v>
      </c>
      <c r="V7" s="17"/>
      <c r="W7" s="17"/>
      <c r="X7" s="17"/>
    </row>
    <row r="8" spans="1:24" x14ac:dyDescent="0.2">
      <c r="A8" s="17" t="s">
        <v>24</v>
      </c>
      <c r="B8" s="17" t="s">
        <v>42</v>
      </c>
      <c r="C8" s="17"/>
      <c r="D8" s="17"/>
      <c r="E8" s="17"/>
      <c r="G8" s="17" t="s">
        <v>24</v>
      </c>
      <c r="H8" s="17" t="s">
        <v>42</v>
      </c>
      <c r="I8" s="17"/>
      <c r="J8" s="17"/>
      <c r="K8" s="17"/>
      <c r="M8" s="17" t="s">
        <v>24</v>
      </c>
      <c r="N8" s="17" t="s">
        <v>42</v>
      </c>
      <c r="O8" s="17"/>
      <c r="P8" s="17"/>
      <c r="Q8" s="17"/>
      <c r="T8" s="17" t="s">
        <v>24</v>
      </c>
      <c r="U8" s="17" t="s">
        <v>42</v>
      </c>
      <c r="V8" s="17"/>
      <c r="W8" s="17"/>
      <c r="X8" s="17"/>
    </row>
    <row r="9" spans="1:24" x14ac:dyDescent="0.2">
      <c r="A9" s="17" t="s">
        <v>15</v>
      </c>
      <c r="B9" s="17" t="s">
        <v>42</v>
      </c>
      <c r="C9" s="17"/>
      <c r="D9" s="17"/>
      <c r="E9" s="17"/>
      <c r="G9" s="17" t="s">
        <v>15</v>
      </c>
      <c r="H9" s="17" t="s">
        <v>42</v>
      </c>
      <c r="I9" s="17"/>
      <c r="J9" s="17"/>
      <c r="K9" s="17"/>
      <c r="M9" s="17" t="s">
        <v>15</v>
      </c>
      <c r="N9" s="17" t="s">
        <v>42</v>
      </c>
      <c r="O9" s="17"/>
      <c r="P9" s="17"/>
      <c r="Q9" s="17"/>
      <c r="T9" s="17" t="s">
        <v>15</v>
      </c>
      <c r="U9" s="17" t="s">
        <v>42</v>
      </c>
      <c r="V9" s="17"/>
      <c r="W9" s="17"/>
      <c r="X9" s="17"/>
    </row>
    <row r="10" spans="1:24" x14ac:dyDescent="0.2">
      <c r="A10" s="17" t="s">
        <v>25</v>
      </c>
      <c r="B10" s="17" t="s">
        <v>43</v>
      </c>
      <c r="C10" s="17">
        <v>2</v>
      </c>
      <c r="D10" s="17" t="s">
        <v>44</v>
      </c>
      <c r="E10" s="17"/>
      <c r="G10" s="17" t="s">
        <v>25</v>
      </c>
      <c r="H10" s="17" t="s">
        <v>43</v>
      </c>
      <c r="I10" s="17">
        <v>2</v>
      </c>
      <c r="J10" s="17" t="s">
        <v>44</v>
      </c>
      <c r="K10" s="17"/>
      <c r="M10" s="17" t="s">
        <v>25</v>
      </c>
      <c r="N10" s="17" t="s">
        <v>43</v>
      </c>
      <c r="O10" s="17">
        <v>2</v>
      </c>
      <c r="P10" s="17" t="s">
        <v>44</v>
      </c>
      <c r="Q10" s="17" t="s">
        <v>56</v>
      </c>
      <c r="T10" s="17" t="s">
        <v>25</v>
      </c>
      <c r="U10" s="17" t="s">
        <v>43</v>
      </c>
      <c r="V10" s="17">
        <v>2</v>
      </c>
      <c r="W10" s="17" t="s">
        <v>44</v>
      </c>
      <c r="X10" s="17" t="s">
        <v>56</v>
      </c>
    </row>
    <row r="11" spans="1:24" x14ac:dyDescent="0.2">
      <c r="A11" s="17" t="s">
        <v>16</v>
      </c>
      <c r="B11" s="17" t="s">
        <v>43</v>
      </c>
      <c r="C11" s="17">
        <v>2</v>
      </c>
      <c r="D11" s="17" t="s">
        <v>44</v>
      </c>
      <c r="E11" s="17"/>
      <c r="G11" s="17" t="s">
        <v>16</v>
      </c>
      <c r="H11" s="17" t="s">
        <v>43</v>
      </c>
      <c r="I11" s="17">
        <v>2</v>
      </c>
      <c r="J11" s="17" t="s">
        <v>44</v>
      </c>
      <c r="K11" s="17"/>
      <c r="M11" s="17" t="s">
        <v>16</v>
      </c>
      <c r="N11" s="17" t="s">
        <v>43</v>
      </c>
      <c r="O11" s="17">
        <v>2</v>
      </c>
      <c r="P11" s="17" t="s">
        <v>44</v>
      </c>
      <c r="Q11" s="17" t="s">
        <v>56</v>
      </c>
      <c r="T11" s="17" t="s">
        <v>16</v>
      </c>
      <c r="U11" s="17" t="s">
        <v>43</v>
      </c>
      <c r="V11" s="17">
        <v>2</v>
      </c>
      <c r="W11" s="17" t="s">
        <v>44</v>
      </c>
      <c r="X11" s="17" t="s">
        <v>56</v>
      </c>
    </row>
    <row r="12" spans="1:24" x14ac:dyDescent="0.2">
      <c r="A12" s="17" t="s">
        <v>17</v>
      </c>
      <c r="B12" s="17" t="s">
        <v>43</v>
      </c>
      <c r="C12" s="17">
        <v>2</v>
      </c>
      <c r="D12" s="17" t="s">
        <v>44</v>
      </c>
      <c r="E12" s="17"/>
      <c r="G12" s="17" t="s">
        <v>17</v>
      </c>
      <c r="H12" s="17" t="s">
        <v>43</v>
      </c>
      <c r="I12" s="17">
        <v>2</v>
      </c>
      <c r="J12" s="17" t="s">
        <v>44</v>
      </c>
      <c r="K12" s="17"/>
      <c r="M12" s="17" t="s">
        <v>17</v>
      </c>
      <c r="N12" s="17" t="s">
        <v>43</v>
      </c>
      <c r="O12" s="17">
        <v>2</v>
      </c>
      <c r="P12" s="17" t="s">
        <v>44</v>
      </c>
      <c r="Q12" s="17" t="s">
        <v>56</v>
      </c>
      <c r="T12" s="17" t="s">
        <v>17</v>
      </c>
      <c r="U12" s="17" t="s">
        <v>43</v>
      </c>
      <c r="V12" s="17">
        <v>2</v>
      </c>
      <c r="W12" s="17" t="s">
        <v>44</v>
      </c>
      <c r="X12" s="17" t="s">
        <v>56</v>
      </c>
    </row>
    <row r="13" spans="1:24" x14ac:dyDescent="0.2">
      <c r="A13" s="17" t="s">
        <v>18</v>
      </c>
      <c r="B13" s="17" t="s">
        <v>43</v>
      </c>
      <c r="C13" s="17">
        <v>350</v>
      </c>
      <c r="D13" s="17" t="s">
        <v>45</v>
      </c>
      <c r="E13" s="17"/>
      <c r="G13" s="17" t="s">
        <v>18</v>
      </c>
      <c r="H13" s="17" t="s">
        <v>43</v>
      </c>
      <c r="I13" s="17">
        <v>350</v>
      </c>
      <c r="J13" s="17" t="s">
        <v>45</v>
      </c>
      <c r="K13" s="17"/>
      <c r="M13" s="17" t="s">
        <v>18</v>
      </c>
      <c r="N13" s="17" t="s">
        <v>43</v>
      </c>
      <c r="O13" s="17">
        <v>350</v>
      </c>
      <c r="P13" s="17" t="s">
        <v>45</v>
      </c>
      <c r="Q13" s="17"/>
      <c r="T13" s="17" t="s">
        <v>18</v>
      </c>
      <c r="U13" s="17" t="s">
        <v>43</v>
      </c>
      <c r="V13" s="17">
        <v>350</v>
      </c>
      <c r="W13" s="17" t="s">
        <v>45</v>
      </c>
      <c r="X13" s="17"/>
    </row>
    <row r="14" spans="1:24" x14ac:dyDescent="0.2">
      <c r="A14" s="17" t="s">
        <v>19</v>
      </c>
      <c r="B14" s="17" t="s">
        <v>43</v>
      </c>
      <c r="C14" s="17">
        <v>450</v>
      </c>
      <c r="D14" s="17" t="s">
        <v>45</v>
      </c>
      <c r="E14" s="17"/>
      <c r="G14" s="17" t="s">
        <v>19</v>
      </c>
      <c r="H14" s="17" t="s">
        <v>43</v>
      </c>
      <c r="I14" s="17">
        <v>450</v>
      </c>
      <c r="J14" s="17" t="s">
        <v>45</v>
      </c>
      <c r="K14" s="17"/>
      <c r="M14" s="17" t="s">
        <v>19</v>
      </c>
      <c r="N14" s="17" t="s">
        <v>43</v>
      </c>
      <c r="O14" s="17">
        <v>450</v>
      </c>
      <c r="P14" s="17" t="s">
        <v>45</v>
      </c>
      <c r="Q14" s="17"/>
      <c r="T14" s="17" t="s">
        <v>19</v>
      </c>
      <c r="U14" s="17" t="s">
        <v>43</v>
      </c>
      <c r="V14" s="17">
        <v>450</v>
      </c>
      <c r="W14" s="17" t="s">
        <v>45</v>
      </c>
      <c r="X14" s="17"/>
    </row>
    <row r="15" spans="1:24" x14ac:dyDescent="0.2">
      <c r="A15" s="17" t="s">
        <v>20</v>
      </c>
      <c r="B15" s="17" t="s">
        <v>43</v>
      </c>
      <c r="C15" s="17">
        <v>1.5</v>
      </c>
      <c r="D15" s="17" t="s">
        <v>44</v>
      </c>
      <c r="E15" s="17"/>
      <c r="G15" s="17" t="s">
        <v>20</v>
      </c>
      <c r="H15" s="17" t="s">
        <v>43</v>
      </c>
      <c r="I15" s="17">
        <v>1.5</v>
      </c>
      <c r="J15" s="17" t="s">
        <v>44</v>
      </c>
      <c r="K15" s="17"/>
      <c r="M15" s="17" t="s">
        <v>20</v>
      </c>
      <c r="N15" s="17" t="s">
        <v>43</v>
      </c>
      <c r="O15" s="17">
        <v>1.5</v>
      </c>
      <c r="P15" s="17" t="s">
        <v>44</v>
      </c>
      <c r="Q15" s="17" t="s">
        <v>56</v>
      </c>
      <c r="T15" s="17" t="s">
        <v>20</v>
      </c>
      <c r="U15" s="17" t="s">
        <v>43</v>
      </c>
      <c r="V15" s="17">
        <v>1.5</v>
      </c>
      <c r="W15" s="17" t="s">
        <v>44</v>
      </c>
      <c r="X15" s="17" t="s">
        <v>56</v>
      </c>
    </row>
    <row r="16" spans="1:24" x14ac:dyDescent="0.2">
      <c r="A16" s="17" t="s">
        <v>21</v>
      </c>
      <c r="B16" s="17" t="s">
        <v>43</v>
      </c>
      <c r="C16" s="17">
        <v>2</v>
      </c>
      <c r="D16" s="17" t="s">
        <v>44</v>
      </c>
      <c r="E16" s="17"/>
      <c r="G16" s="17" t="s">
        <v>21</v>
      </c>
      <c r="H16" s="17" t="s">
        <v>43</v>
      </c>
      <c r="I16" s="17">
        <v>2</v>
      </c>
      <c r="J16" s="17" t="s">
        <v>44</v>
      </c>
      <c r="K16" s="17"/>
      <c r="M16" s="17" t="s">
        <v>21</v>
      </c>
      <c r="N16" s="17" t="s">
        <v>43</v>
      </c>
      <c r="O16" s="17">
        <v>2</v>
      </c>
      <c r="P16" s="17" t="s">
        <v>44</v>
      </c>
      <c r="Q16" s="17" t="s">
        <v>56</v>
      </c>
      <c r="T16" s="17" t="s">
        <v>21</v>
      </c>
      <c r="U16" s="17" t="s">
        <v>43</v>
      </c>
      <c r="V16" s="17">
        <v>2</v>
      </c>
      <c r="W16" s="17" t="s">
        <v>44</v>
      </c>
      <c r="X16" s="17" t="s">
        <v>56</v>
      </c>
    </row>
    <row r="17" spans="1:24" x14ac:dyDescent="0.2">
      <c r="A17" s="17" t="s">
        <v>22</v>
      </c>
      <c r="B17" s="17" t="s">
        <v>43</v>
      </c>
      <c r="C17" s="17">
        <v>4</v>
      </c>
      <c r="D17" s="17" t="s">
        <v>44</v>
      </c>
      <c r="E17" s="17"/>
      <c r="G17" s="17" t="s">
        <v>22</v>
      </c>
      <c r="H17" s="17" t="s">
        <v>43</v>
      </c>
      <c r="I17" s="17">
        <v>4</v>
      </c>
      <c r="J17" s="17" t="s">
        <v>44</v>
      </c>
      <c r="K17" s="17"/>
      <c r="M17" s="17" t="s">
        <v>22</v>
      </c>
      <c r="N17" s="17" t="s">
        <v>43</v>
      </c>
      <c r="O17" s="17">
        <v>4</v>
      </c>
      <c r="P17" s="17" t="s">
        <v>44</v>
      </c>
      <c r="Q17" s="17" t="s">
        <v>56</v>
      </c>
      <c r="T17" s="17" t="s">
        <v>22</v>
      </c>
      <c r="U17" s="17" t="s">
        <v>43</v>
      </c>
      <c r="V17" s="17">
        <v>4</v>
      </c>
      <c r="W17" s="17" t="s">
        <v>44</v>
      </c>
      <c r="X17" s="17" t="s">
        <v>56</v>
      </c>
    </row>
    <row r="18" spans="1:24" x14ac:dyDescent="0.2">
      <c r="A18" s="17" t="s">
        <v>23</v>
      </c>
      <c r="B18" s="17" t="s">
        <v>43</v>
      </c>
      <c r="C18" s="17">
        <v>7</v>
      </c>
      <c r="D18" s="17" t="s">
        <v>44</v>
      </c>
      <c r="E18" s="17"/>
      <c r="G18" s="17" t="s">
        <v>23</v>
      </c>
      <c r="H18" s="17" t="s">
        <v>43</v>
      </c>
      <c r="I18" s="17">
        <v>7</v>
      </c>
      <c r="J18" s="17" t="s">
        <v>44</v>
      </c>
      <c r="K18" s="17"/>
      <c r="M18" s="17" t="s">
        <v>23</v>
      </c>
      <c r="N18" s="17" t="s">
        <v>43</v>
      </c>
      <c r="O18" s="17">
        <v>7</v>
      </c>
      <c r="P18" s="17" t="s">
        <v>44</v>
      </c>
      <c r="Q18" s="17" t="s">
        <v>56</v>
      </c>
      <c r="T18" s="17" t="s">
        <v>23</v>
      </c>
      <c r="U18" s="17" t="s">
        <v>43</v>
      </c>
      <c r="V18" s="17">
        <v>7</v>
      </c>
      <c r="W18" s="17" t="s">
        <v>44</v>
      </c>
      <c r="X18" s="17" t="s">
        <v>56</v>
      </c>
    </row>
    <row r="19" spans="1:24" x14ac:dyDescent="0.2">
      <c r="A19" s="17" t="s">
        <v>26</v>
      </c>
      <c r="B19" s="17" t="s">
        <v>43</v>
      </c>
      <c r="C19" s="17">
        <v>7</v>
      </c>
      <c r="D19" s="17" t="s">
        <v>44</v>
      </c>
      <c r="E19" s="17"/>
      <c r="G19" s="17" t="s">
        <v>26</v>
      </c>
      <c r="H19" s="17" t="s">
        <v>43</v>
      </c>
      <c r="I19" s="17">
        <v>7</v>
      </c>
      <c r="J19" s="17" t="s">
        <v>44</v>
      </c>
      <c r="K19" s="17"/>
      <c r="M19" s="17" t="s">
        <v>26</v>
      </c>
      <c r="N19" s="17" t="s">
        <v>43</v>
      </c>
      <c r="O19" s="17">
        <v>7</v>
      </c>
      <c r="P19" s="17" t="s">
        <v>44</v>
      </c>
      <c r="Q19" s="17"/>
      <c r="T19" s="17" t="s">
        <v>26</v>
      </c>
      <c r="U19" s="17" t="s">
        <v>43</v>
      </c>
      <c r="V19" s="17">
        <v>7</v>
      </c>
      <c r="W19" s="17" t="s">
        <v>44</v>
      </c>
      <c r="X19" s="17"/>
    </row>
    <row r="20" spans="1:24" x14ac:dyDescent="0.2">
      <c r="A20" s="17" t="s">
        <v>27</v>
      </c>
      <c r="B20" s="17" t="s">
        <v>43</v>
      </c>
      <c r="C20" s="17">
        <v>9</v>
      </c>
      <c r="D20" s="17" t="s">
        <v>44</v>
      </c>
      <c r="E20" s="17"/>
      <c r="G20" s="17" t="s">
        <v>27</v>
      </c>
      <c r="H20" s="17" t="s">
        <v>43</v>
      </c>
      <c r="I20" s="17">
        <v>9</v>
      </c>
      <c r="J20" s="17" t="s">
        <v>44</v>
      </c>
      <c r="K20" s="17"/>
      <c r="M20" s="17" t="s">
        <v>27</v>
      </c>
      <c r="N20" s="17" t="s">
        <v>43</v>
      </c>
      <c r="O20" s="17">
        <v>9</v>
      </c>
      <c r="P20" s="17" t="s">
        <v>44</v>
      </c>
      <c r="Q20" s="17"/>
      <c r="T20" s="17" t="s">
        <v>27</v>
      </c>
      <c r="U20" s="17" t="s">
        <v>43</v>
      </c>
      <c r="V20" s="17">
        <v>9</v>
      </c>
      <c r="W20" s="17" t="s">
        <v>44</v>
      </c>
      <c r="X20" s="17"/>
    </row>
    <row r="21" spans="1:24" x14ac:dyDescent="0.2">
      <c r="A21" s="17" t="s">
        <v>28</v>
      </c>
      <c r="B21" s="17" t="s">
        <v>43</v>
      </c>
      <c r="C21" s="17">
        <v>9.5</v>
      </c>
      <c r="D21" s="17" t="s">
        <v>44</v>
      </c>
      <c r="E21" s="17"/>
      <c r="G21" s="17" t="s">
        <v>28</v>
      </c>
      <c r="H21" s="17" t="s">
        <v>43</v>
      </c>
      <c r="I21" s="17">
        <v>9.5</v>
      </c>
      <c r="J21" s="17" t="s">
        <v>44</v>
      </c>
      <c r="K21" s="17"/>
      <c r="M21" s="17" t="s">
        <v>28</v>
      </c>
      <c r="N21" s="17" t="s">
        <v>43</v>
      </c>
      <c r="O21" s="17">
        <v>9.5</v>
      </c>
      <c r="P21" s="17" t="s">
        <v>44</v>
      </c>
      <c r="Q21" s="17"/>
      <c r="T21" s="17" t="s">
        <v>28</v>
      </c>
      <c r="U21" s="17" t="s">
        <v>43</v>
      </c>
      <c r="V21" s="17">
        <v>9.5</v>
      </c>
      <c r="W21" s="17" t="s">
        <v>44</v>
      </c>
      <c r="X21" s="17"/>
    </row>
    <row r="22" spans="1:24" x14ac:dyDescent="0.2">
      <c r="A22" s="17" t="s">
        <v>29</v>
      </c>
      <c r="B22" s="17" t="s">
        <v>43</v>
      </c>
      <c r="C22" s="17">
        <v>13</v>
      </c>
      <c r="D22" s="17" t="s">
        <v>44</v>
      </c>
      <c r="E22" s="17"/>
      <c r="G22" s="17" t="s">
        <v>29</v>
      </c>
      <c r="H22" s="17" t="s">
        <v>43</v>
      </c>
      <c r="I22" s="17">
        <v>29</v>
      </c>
      <c r="J22" s="17" t="s">
        <v>44</v>
      </c>
      <c r="K22" s="17"/>
      <c r="M22" s="17" t="s">
        <v>29</v>
      </c>
      <c r="N22" s="17" t="s">
        <v>43</v>
      </c>
      <c r="O22" s="17">
        <v>13</v>
      </c>
      <c r="P22" s="17" t="s">
        <v>44</v>
      </c>
      <c r="Q22" s="17"/>
      <c r="T22" s="17" t="s">
        <v>29</v>
      </c>
      <c r="U22" s="17" t="s">
        <v>43</v>
      </c>
      <c r="V22" s="17">
        <v>13</v>
      </c>
      <c r="W22" s="17" t="s">
        <v>44</v>
      </c>
      <c r="X22" s="17"/>
    </row>
    <row r="23" spans="1:24" x14ac:dyDescent="0.2">
      <c r="A23" s="17" t="s">
        <v>30</v>
      </c>
      <c r="B23" s="17" t="s">
        <v>43</v>
      </c>
      <c r="C23" s="17">
        <v>13</v>
      </c>
      <c r="D23" s="17" t="s">
        <v>44</v>
      </c>
      <c r="E23" s="17"/>
      <c r="G23" s="17" t="s">
        <v>30</v>
      </c>
      <c r="H23" s="17" t="s">
        <v>43</v>
      </c>
      <c r="I23" s="17">
        <v>13</v>
      </c>
      <c r="J23" s="17" t="s">
        <v>44</v>
      </c>
      <c r="K23" s="17"/>
      <c r="M23" s="17" t="s">
        <v>30</v>
      </c>
      <c r="N23" s="17" t="s">
        <v>43</v>
      </c>
      <c r="O23" s="17">
        <v>13</v>
      </c>
      <c r="P23" s="17" t="s">
        <v>44</v>
      </c>
      <c r="Q23" s="17"/>
      <c r="T23" s="17" t="s">
        <v>30</v>
      </c>
      <c r="U23" s="17" t="s">
        <v>43</v>
      </c>
      <c r="V23" s="17">
        <v>13</v>
      </c>
      <c r="W23" s="17" t="s">
        <v>44</v>
      </c>
      <c r="X23" s="17"/>
    </row>
    <row r="24" spans="1:24" x14ac:dyDescent="0.2">
      <c r="A24" s="17" t="s">
        <v>31</v>
      </c>
      <c r="B24" s="17" t="s">
        <v>43</v>
      </c>
      <c r="C24" s="17">
        <v>13</v>
      </c>
      <c r="D24" s="17" t="s">
        <v>44</v>
      </c>
      <c r="E24" s="17"/>
      <c r="G24" s="17" t="s">
        <v>31</v>
      </c>
      <c r="H24" s="17" t="s">
        <v>43</v>
      </c>
      <c r="I24" s="17">
        <v>13</v>
      </c>
      <c r="J24" s="17" t="s">
        <v>44</v>
      </c>
      <c r="K24" s="17"/>
      <c r="M24" s="17" t="s">
        <v>31</v>
      </c>
      <c r="N24" s="17" t="s">
        <v>43</v>
      </c>
      <c r="O24" s="17">
        <v>13</v>
      </c>
      <c r="P24" s="17" t="s">
        <v>44</v>
      </c>
      <c r="Q24" s="17"/>
      <c r="T24" s="17" t="s">
        <v>31</v>
      </c>
      <c r="U24" s="17" t="s">
        <v>43</v>
      </c>
      <c r="V24" s="17">
        <v>13</v>
      </c>
      <c r="W24" s="17" t="s">
        <v>44</v>
      </c>
      <c r="X24" s="17"/>
    </row>
    <row r="25" spans="1:24" x14ac:dyDescent="0.2">
      <c r="A25" s="17" t="s">
        <v>32</v>
      </c>
      <c r="B25" s="17" t="s">
        <v>43</v>
      </c>
      <c r="C25" s="17">
        <v>7</v>
      </c>
      <c r="D25" s="17" t="s">
        <v>44</v>
      </c>
      <c r="E25" s="17"/>
      <c r="G25" s="17" t="s">
        <v>32</v>
      </c>
      <c r="H25" s="17" t="s">
        <v>43</v>
      </c>
      <c r="I25" s="17">
        <v>7</v>
      </c>
      <c r="J25" s="17" t="s">
        <v>44</v>
      </c>
      <c r="K25" s="17"/>
      <c r="M25" s="17" t="s">
        <v>32</v>
      </c>
      <c r="N25" s="17" t="s">
        <v>43</v>
      </c>
      <c r="O25" s="17">
        <v>7</v>
      </c>
      <c r="P25" s="17" t="s">
        <v>44</v>
      </c>
      <c r="Q25" s="17"/>
      <c r="T25" s="17" t="s">
        <v>32</v>
      </c>
      <c r="U25" s="17" t="s">
        <v>43</v>
      </c>
      <c r="V25" s="17">
        <v>7</v>
      </c>
      <c r="W25" s="17" t="s">
        <v>44</v>
      </c>
      <c r="X25" s="17"/>
    </row>
    <row r="26" spans="1:24" x14ac:dyDescent="0.2">
      <c r="A26" s="17" t="s">
        <v>33</v>
      </c>
      <c r="B26" s="17" t="s">
        <v>43</v>
      </c>
      <c r="C26" s="17">
        <v>10.5</v>
      </c>
      <c r="D26" s="17" t="s">
        <v>44</v>
      </c>
      <c r="E26" s="17"/>
      <c r="G26" s="17" t="s">
        <v>33</v>
      </c>
      <c r="H26" s="17" t="s">
        <v>43</v>
      </c>
      <c r="I26" s="17">
        <v>26.5</v>
      </c>
      <c r="J26" s="17" t="s">
        <v>44</v>
      </c>
      <c r="K26" s="17"/>
      <c r="M26" s="17" t="s">
        <v>33</v>
      </c>
      <c r="N26" s="17" t="s">
        <v>43</v>
      </c>
      <c r="O26" s="17">
        <v>10.5</v>
      </c>
      <c r="P26" s="17" t="s">
        <v>44</v>
      </c>
      <c r="Q26" s="17"/>
      <c r="T26" s="17" t="s">
        <v>33</v>
      </c>
      <c r="U26" s="17" t="s">
        <v>43</v>
      </c>
      <c r="V26" s="17">
        <v>10.5</v>
      </c>
      <c r="W26" s="17" t="s">
        <v>44</v>
      </c>
      <c r="X26" s="17"/>
    </row>
    <row r="27" spans="1:24" x14ac:dyDescent="0.2">
      <c r="A27" s="17" t="s">
        <v>34</v>
      </c>
      <c r="B27" s="17" t="s">
        <v>43</v>
      </c>
      <c r="C27" s="17">
        <v>10.5</v>
      </c>
      <c r="D27" s="17" t="s">
        <v>44</v>
      </c>
      <c r="E27" s="17"/>
      <c r="G27" s="17" t="s">
        <v>34</v>
      </c>
      <c r="H27" s="17" t="s">
        <v>43</v>
      </c>
      <c r="I27" s="17">
        <v>10.5</v>
      </c>
      <c r="J27" s="17" t="s">
        <v>44</v>
      </c>
      <c r="K27" s="17"/>
      <c r="M27" s="17" t="s">
        <v>34</v>
      </c>
      <c r="N27" s="17" t="s">
        <v>43</v>
      </c>
      <c r="O27" s="17">
        <v>10.5</v>
      </c>
      <c r="P27" s="17" t="s">
        <v>44</v>
      </c>
      <c r="Q27" s="17"/>
      <c r="T27" s="17" t="s">
        <v>34</v>
      </c>
      <c r="U27" s="17" t="s">
        <v>43</v>
      </c>
      <c r="V27" s="17">
        <v>10.5</v>
      </c>
      <c r="W27" s="17" t="s">
        <v>44</v>
      </c>
      <c r="X27" s="17"/>
    </row>
    <row r="28" spans="1:24" x14ac:dyDescent="0.2">
      <c r="A28" s="17" t="s">
        <v>35</v>
      </c>
      <c r="B28" s="17" t="s">
        <v>43</v>
      </c>
      <c r="C28" s="17">
        <v>10.5</v>
      </c>
      <c r="D28" s="17" t="s">
        <v>44</v>
      </c>
      <c r="E28" s="17"/>
      <c r="G28" s="17" t="s">
        <v>35</v>
      </c>
      <c r="H28" s="17" t="s">
        <v>43</v>
      </c>
      <c r="I28" s="17">
        <v>10.5</v>
      </c>
      <c r="J28" s="17" t="s">
        <v>44</v>
      </c>
      <c r="K28" s="17"/>
      <c r="M28" s="17" t="s">
        <v>35</v>
      </c>
      <c r="N28" s="17" t="s">
        <v>43</v>
      </c>
      <c r="O28" s="17">
        <v>10.5</v>
      </c>
      <c r="P28" s="17" t="s">
        <v>44</v>
      </c>
      <c r="Q28" s="17"/>
      <c r="T28" s="17" t="s">
        <v>35</v>
      </c>
      <c r="U28" s="17" t="s">
        <v>43</v>
      </c>
      <c r="V28" s="17">
        <v>10.5</v>
      </c>
      <c r="W28" s="17" t="s">
        <v>44</v>
      </c>
      <c r="X28" s="17"/>
    </row>
    <row r="29" spans="1:24" x14ac:dyDescent="0.2">
      <c r="A29" s="17" t="s">
        <v>36</v>
      </c>
      <c r="B29" s="17" t="s">
        <v>43</v>
      </c>
      <c r="C29" s="17">
        <v>30</v>
      </c>
      <c r="D29" s="17" t="s">
        <v>44</v>
      </c>
      <c r="E29" s="17"/>
      <c r="G29" s="17" t="s">
        <v>36</v>
      </c>
      <c r="H29" s="17" t="s">
        <v>43</v>
      </c>
      <c r="I29" s="17">
        <v>30</v>
      </c>
      <c r="J29" s="17" t="s">
        <v>44</v>
      </c>
      <c r="K29" s="17"/>
      <c r="M29" s="17" t="s">
        <v>36</v>
      </c>
      <c r="N29" s="17" t="s">
        <v>43</v>
      </c>
      <c r="O29" s="17">
        <v>30</v>
      </c>
      <c r="P29" s="17" t="s">
        <v>44</v>
      </c>
      <c r="Q29" s="17"/>
      <c r="T29" s="17" t="s">
        <v>36</v>
      </c>
      <c r="U29" s="17" t="s">
        <v>43</v>
      </c>
      <c r="V29" s="17">
        <v>30</v>
      </c>
      <c r="W29" s="17" t="s">
        <v>44</v>
      </c>
      <c r="X29" s="17"/>
    </row>
    <row r="30" spans="1:24" x14ac:dyDescent="0.2">
      <c r="A30" s="17" t="s">
        <v>37</v>
      </c>
      <c r="B30" s="17" t="s">
        <v>43</v>
      </c>
      <c r="C30" s="17">
        <v>39.5</v>
      </c>
      <c r="D30" s="17" t="s">
        <v>44</v>
      </c>
      <c r="E30" s="17"/>
      <c r="G30" s="17" t="s">
        <v>37</v>
      </c>
      <c r="H30" s="17" t="s">
        <v>43</v>
      </c>
      <c r="I30" s="17">
        <v>39.5</v>
      </c>
      <c r="J30" s="17" t="s">
        <v>44</v>
      </c>
      <c r="K30" s="17"/>
      <c r="M30" s="17" t="s">
        <v>37</v>
      </c>
      <c r="N30" s="17" t="s">
        <v>43</v>
      </c>
      <c r="O30" s="17">
        <v>39.5</v>
      </c>
      <c r="P30" s="17" t="s">
        <v>44</v>
      </c>
      <c r="Q30" s="17"/>
      <c r="T30" s="17" t="s">
        <v>37</v>
      </c>
      <c r="U30" s="17" t="s">
        <v>43</v>
      </c>
      <c r="V30" s="17">
        <v>39.5</v>
      </c>
      <c r="W30" s="17" t="s">
        <v>44</v>
      </c>
      <c r="X30" s="17"/>
    </row>
    <row r="31" spans="1:24" x14ac:dyDescent="0.2">
      <c r="A31" s="17" t="s">
        <v>38</v>
      </c>
      <c r="B31" s="17" t="s">
        <v>43</v>
      </c>
      <c r="C31" s="17">
        <v>43</v>
      </c>
      <c r="D31" s="17" t="s">
        <v>44</v>
      </c>
      <c r="E31" s="17"/>
      <c r="G31" s="17" t="s">
        <v>38</v>
      </c>
      <c r="H31" s="17" t="s">
        <v>43</v>
      </c>
      <c r="I31" s="17">
        <v>59</v>
      </c>
      <c r="J31" s="17" t="s">
        <v>44</v>
      </c>
      <c r="K31" s="17"/>
      <c r="M31" s="17" t="s">
        <v>38</v>
      </c>
      <c r="N31" s="17" t="s">
        <v>43</v>
      </c>
      <c r="O31" s="17">
        <v>43</v>
      </c>
      <c r="P31" s="17" t="s">
        <v>44</v>
      </c>
      <c r="Q31" s="17"/>
      <c r="T31" s="17" t="s">
        <v>38</v>
      </c>
      <c r="U31" s="17" t="s">
        <v>43</v>
      </c>
      <c r="V31" s="17">
        <v>43</v>
      </c>
      <c r="W31" s="17" t="s">
        <v>44</v>
      </c>
      <c r="X31" s="17"/>
    </row>
    <row r="32" spans="1:24" x14ac:dyDescent="0.2">
      <c r="A32" s="17" t="s">
        <v>39</v>
      </c>
      <c r="B32" s="17" t="s">
        <v>43</v>
      </c>
      <c r="C32" s="17">
        <v>43</v>
      </c>
      <c r="D32" s="17" t="s">
        <v>44</v>
      </c>
      <c r="E32" s="17"/>
      <c r="G32" s="17" t="s">
        <v>39</v>
      </c>
      <c r="H32" s="17" t="s">
        <v>43</v>
      </c>
      <c r="I32" s="17">
        <v>43</v>
      </c>
      <c r="J32" s="17" t="s">
        <v>44</v>
      </c>
      <c r="K32" s="17"/>
      <c r="M32" s="17" t="s">
        <v>39</v>
      </c>
      <c r="N32" s="17" t="s">
        <v>43</v>
      </c>
      <c r="O32" s="17">
        <v>43</v>
      </c>
      <c r="P32" s="17" t="s">
        <v>44</v>
      </c>
      <c r="Q32" s="17"/>
      <c r="T32" s="17" t="s">
        <v>39</v>
      </c>
      <c r="U32" s="17" t="s">
        <v>43</v>
      </c>
      <c r="V32" s="17">
        <v>43</v>
      </c>
      <c r="W32" s="17" t="s">
        <v>44</v>
      </c>
      <c r="X32" s="17"/>
    </row>
    <row r="33" spans="1:24" x14ac:dyDescent="0.2">
      <c r="A33" s="17" t="s">
        <v>40</v>
      </c>
      <c r="B33" s="17" t="s">
        <v>43</v>
      </c>
      <c r="C33" s="17">
        <v>43</v>
      </c>
      <c r="D33" s="17" t="s">
        <v>44</v>
      </c>
      <c r="E33" s="17"/>
      <c r="G33" s="17" t="s">
        <v>40</v>
      </c>
      <c r="H33" s="17" t="s">
        <v>43</v>
      </c>
      <c r="I33" s="17">
        <v>43</v>
      </c>
      <c r="J33" s="17" t="s">
        <v>44</v>
      </c>
      <c r="K33" s="17"/>
      <c r="M33" s="17" t="s">
        <v>40</v>
      </c>
      <c r="N33" s="17" t="s">
        <v>43</v>
      </c>
      <c r="O33" s="17">
        <v>43</v>
      </c>
      <c r="P33" s="17" t="s">
        <v>44</v>
      </c>
      <c r="Q33" s="17"/>
      <c r="T33" s="17" t="s">
        <v>40</v>
      </c>
      <c r="U33" s="17" t="s">
        <v>43</v>
      </c>
      <c r="V33" s="17">
        <v>43</v>
      </c>
      <c r="W33" s="17" t="s">
        <v>44</v>
      </c>
      <c r="X33" s="17"/>
    </row>
    <row r="34" spans="1:24" x14ac:dyDescent="0.2">
      <c r="A34" s="17"/>
      <c r="B34" s="17"/>
      <c r="C34" s="17"/>
      <c r="D34" s="17"/>
      <c r="E34" s="17"/>
      <c r="G34" s="17"/>
      <c r="H34" s="17"/>
      <c r="I34" s="17"/>
      <c r="J34" s="17"/>
      <c r="K34" s="17"/>
      <c r="M34" s="17"/>
      <c r="N34" s="17"/>
      <c r="O34" s="17"/>
      <c r="P34" s="17"/>
      <c r="Q34" s="17"/>
      <c r="T34" s="17"/>
      <c r="U34" s="17"/>
      <c r="V34" s="17"/>
      <c r="W34" s="17"/>
      <c r="X34" s="17"/>
    </row>
    <row r="35" spans="1:24" x14ac:dyDescent="0.2">
      <c r="A35" s="17" t="s">
        <v>53</v>
      </c>
      <c r="B35" s="17"/>
      <c r="C35" s="17"/>
      <c r="D35" s="17"/>
      <c r="E35" s="17"/>
      <c r="G35" s="17" t="s">
        <v>53</v>
      </c>
      <c r="H35" s="17"/>
      <c r="I35" s="17"/>
      <c r="J35" s="17"/>
      <c r="K35" s="17"/>
      <c r="M35" s="17" t="s">
        <v>53</v>
      </c>
      <c r="N35" s="17"/>
      <c r="O35" s="17"/>
      <c r="P35" s="17"/>
      <c r="Q35" s="17"/>
      <c r="T35" s="17" t="s">
        <v>53</v>
      </c>
      <c r="U35" s="17"/>
      <c r="V35" s="17"/>
      <c r="W35" s="17"/>
      <c r="X35" s="17"/>
    </row>
    <row r="36" spans="1:24" x14ac:dyDescent="0.2">
      <c r="A36" s="17" t="s">
        <v>57</v>
      </c>
      <c r="B36" s="17"/>
      <c r="C36" s="17"/>
      <c r="D36" s="17"/>
      <c r="E36" s="17"/>
      <c r="G36" s="17" t="s">
        <v>57</v>
      </c>
      <c r="H36" s="17"/>
      <c r="I36" s="17"/>
      <c r="J36" s="17"/>
      <c r="K36" s="17"/>
      <c r="M36" s="17" t="s">
        <v>57</v>
      </c>
      <c r="N36" s="17"/>
      <c r="O36" s="17"/>
      <c r="P36" s="17"/>
      <c r="Q36" s="17"/>
      <c r="T36" s="17" t="s">
        <v>57</v>
      </c>
      <c r="U36" s="17"/>
      <c r="V36" s="17"/>
      <c r="W36" s="17"/>
      <c r="X36" s="17"/>
    </row>
    <row r="40" spans="1:24" x14ac:dyDescent="0.2">
      <c r="A40" t="s">
        <v>107</v>
      </c>
    </row>
    <row r="41" spans="1:24" ht="17" thickBot="1" x14ac:dyDescent="0.25"/>
    <row r="42" spans="1:24" x14ac:dyDescent="0.2">
      <c r="A42" s="34" t="s">
        <v>108</v>
      </c>
      <c r="B42" s="35"/>
      <c r="C42" s="36">
        <v>7.93</v>
      </c>
      <c r="D42" s="36"/>
      <c r="E42" s="35"/>
      <c r="F42" s="35"/>
      <c r="G42" s="35"/>
      <c r="H42" s="42"/>
      <c r="I42" s="43"/>
    </row>
    <row r="43" spans="1:24" x14ac:dyDescent="0.2">
      <c r="A43" s="37" t="s">
        <v>109</v>
      </c>
      <c r="B43" s="40"/>
      <c r="C43" s="44" t="s">
        <v>110</v>
      </c>
      <c r="D43" s="40"/>
      <c r="E43" s="40"/>
      <c r="F43" s="40"/>
      <c r="G43" s="40"/>
      <c r="H43" s="41"/>
      <c r="I43" s="45"/>
    </row>
    <row r="44" spans="1:24" ht="17" thickBot="1" x14ac:dyDescent="0.25">
      <c r="A44" s="38"/>
      <c r="B44" s="39"/>
      <c r="C44" s="39"/>
      <c r="D44" s="39"/>
      <c r="E44" s="39"/>
      <c r="F44" s="39"/>
      <c r="G44" s="39"/>
      <c r="H44" s="46"/>
      <c r="I44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09AA-3FE0-C841-8950-1C236F3040B1}">
  <sheetPr>
    <tabColor theme="8" tint="0.39997558519241921"/>
  </sheetPr>
  <dimension ref="A2:C3"/>
  <sheetViews>
    <sheetView workbookViewId="0">
      <selection activeCell="M31" sqref="M31"/>
    </sheetView>
  </sheetViews>
  <sheetFormatPr baseColWidth="10" defaultRowHeight="16" x14ac:dyDescent="0.2"/>
  <cols>
    <col min="1" max="1" width="53.83203125" customWidth="1"/>
    <col min="2" max="2" width="8" customWidth="1"/>
    <col min="3" max="3" width="7.33203125" customWidth="1"/>
  </cols>
  <sheetData>
    <row r="2" spans="1:3" x14ac:dyDescent="0.2">
      <c r="A2" t="s">
        <v>140</v>
      </c>
      <c r="B2" t="s">
        <v>141</v>
      </c>
      <c r="C2">
        <v>100</v>
      </c>
    </row>
    <row r="3" spans="1:3" x14ac:dyDescent="0.2">
      <c r="A3" t="s">
        <v>142</v>
      </c>
      <c r="B3" t="s">
        <v>141</v>
      </c>
      <c r="C3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2882-49E5-8E42-8105-90A609C78DF0}">
  <sheetPr>
    <tabColor theme="8" tint="0.39997558519241921"/>
  </sheetPr>
  <dimension ref="A1:I22"/>
  <sheetViews>
    <sheetView workbookViewId="0">
      <selection activeCell="M31" sqref="M31"/>
    </sheetView>
  </sheetViews>
  <sheetFormatPr baseColWidth="10" defaultRowHeight="16" x14ac:dyDescent="0.2"/>
  <cols>
    <col min="7" max="7" width="10.83203125" customWidth="1"/>
  </cols>
  <sheetData>
    <row r="1" spans="1:7" x14ac:dyDescent="0.2">
      <c r="A1" s="16" t="s">
        <v>72</v>
      </c>
    </row>
    <row r="2" spans="1:7" x14ac:dyDescent="0.2">
      <c r="A2" s="16" t="s">
        <v>46</v>
      </c>
      <c r="B2" t="s">
        <v>73</v>
      </c>
    </row>
    <row r="3" spans="1:7" x14ac:dyDescent="0.2">
      <c r="A3" s="16" t="s">
        <v>52</v>
      </c>
      <c r="B3" t="s">
        <v>44</v>
      </c>
    </row>
    <row r="5" spans="1:7" x14ac:dyDescent="0.2">
      <c r="A5" s="18"/>
      <c r="B5" s="18" t="s">
        <v>65</v>
      </c>
      <c r="C5" s="18" t="s">
        <v>69</v>
      </c>
      <c r="D5" s="18" t="s">
        <v>70</v>
      </c>
      <c r="E5" s="18" t="s">
        <v>66</v>
      </c>
      <c r="F5" s="18" t="s">
        <v>67</v>
      </c>
      <c r="G5" s="16"/>
    </row>
    <row r="6" spans="1:7" x14ac:dyDescent="0.2">
      <c r="A6" s="18" t="s">
        <v>59</v>
      </c>
      <c r="B6" s="17">
        <v>0.75</v>
      </c>
      <c r="C6" s="17">
        <v>0.75</v>
      </c>
      <c r="D6" s="17">
        <v>0.75</v>
      </c>
      <c r="E6" s="17">
        <v>1.75</v>
      </c>
      <c r="F6" s="17" t="s">
        <v>71</v>
      </c>
    </row>
    <row r="7" spans="1:7" x14ac:dyDescent="0.2">
      <c r="A7" s="18" t="s">
        <v>60</v>
      </c>
      <c r="B7" s="17">
        <v>1</v>
      </c>
      <c r="C7" s="17">
        <v>1</v>
      </c>
      <c r="D7" s="17">
        <v>1</v>
      </c>
      <c r="E7" s="17">
        <v>2</v>
      </c>
      <c r="F7" s="17" t="s">
        <v>71</v>
      </c>
    </row>
    <row r="8" spans="1:7" x14ac:dyDescent="0.2">
      <c r="A8" s="18" t="s">
        <v>61</v>
      </c>
      <c r="B8" s="17">
        <v>1.5</v>
      </c>
      <c r="C8" s="17">
        <v>1.5</v>
      </c>
      <c r="D8" s="17">
        <v>1.5</v>
      </c>
      <c r="E8" s="17">
        <v>2.5</v>
      </c>
      <c r="F8" s="17">
        <v>8</v>
      </c>
    </row>
    <row r="9" spans="1:7" x14ac:dyDescent="0.2">
      <c r="A9" s="18" t="s">
        <v>62</v>
      </c>
      <c r="B9" s="17">
        <v>1.5</v>
      </c>
      <c r="C9" s="17">
        <v>1.5</v>
      </c>
      <c r="D9" s="17">
        <v>1.5</v>
      </c>
      <c r="E9" s="17">
        <v>2.5</v>
      </c>
      <c r="F9" s="17">
        <v>8</v>
      </c>
    </row>
    <row r="10" spans="1:7" x14ac:dyDescent="0.2">
      <c r="A10" s="18" t="s">
        <v>63</v>
      </c>
      <c r="B10" s="17">
        <v>2</v>
      </c>
      <c r="C10" s="17">
        <v>2</v>
      </c>
      <c r="D10" s="17">
        <v>2</v>
      </c>
      <c r="E10" s="17">
        <v>3</v>
      </c>
      <c r="F10" s="17">
        <v>10</v>
      </c>
    </row>
    <row r="11" spans="1:7" x14ac:dyDescent="0.2">
      <c r="A11" s="18" t="s">
        <v>68</v>
      </c>
      <c r="B11" s="17">
        <v>2</v>
      </c>
      <c r="C11" s="17">
        <v>2</v>
      </c>
      <c r="D11" s="17">
        <v>2</v>
      </c>
      <c r="E11" s="17">
        <v>3</v>
      </c>
      <c r="F11" s="17" t="s">
        <v>71</v>
      </c>
    </row>
    <row r="13" spans="1:7" x14ac:dyDescent="0.2">
      <c r="A13" s="19" t="s">
        <v>53</v>
      </c>
    </row>
    <row r="14" spans="1:7" x14ac:dyDescent="0.2">
      <c r="A14" t="s">
        <v>56</v>
      </c>
    </row>
    <row r="18" spans="1:9" x14ac:dyDescent="0.2">
      <c r="A18" t="s">
        <v>107</v>
      </c>
    </row>
    <row r="19" spans="1:9" ht="17" thickBot="1" x14ac:dyDescent="0.25"/>
    <row r="20" spans="1:9" x14ac:dyDescent="0.2">
      <c r="A20" s="34" t="s">
        <v>108</v>
      </c>
      <c r="B20" s="35"/>
      <c r="C20" s="36">
        <v>7.93</v>
      </c>
      <c r="D20" s="36"/>
      <c r="E20" s="35"/>
      <c r="F20" s="35"/>
      <c r="G20" s="35"/>
      <c r="H20" s="42"/>
      <c r="I20" s="43"/>
    </row>
    <row r="21" spans="1:9" x14ac:dyDescent="0.2">
      <c r="A21" s="37" t="s">
        <v>109</v>
      </c>
      <c r="B21" s="40"/>
      <c r="C21" s="44" t="s">
        <v>110</v>
      </c>
      <c r="D21" s="40"/>
      <c r="E21" s="40"/>
      <c r="F21" s="40"/>
      <c r="G21" s="40"/>
      <c r="H21" s="41"/>
      <c r="I21" s="45"/>
    </row>
    <row r="22" spans="1:9" ht="17" thickBot="1" x14ac:dyDescent="0.25">
      <c r="A22" s="38"/>
      <c r="B22" s="39"/>
      <c r="C22" s="39"/>
      <c r="D22" s="39"/>
      <c r="E22" s="39"/>
      <c r="F22" s="39"/>
      <c r="G22" s="39"/>
      <c r="H22" s="46"/>
      <c r="I22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EF56-C482-084D-AB65-6F0228EE10C3}">
  <sheetPr>
    <tabColor theme="8" tint="0.39997558519241921"/>
  </sheetPr>
  <dimension ref="A1:B9"/>
  <sheetViews>
    <sheetView workbookViewId="0">
      <selection activeCell="M31" sqref="M31"/>
    </sheetView>
  </sheetViews>
  <sheetFormatPr baseColWidth="10" defaultRowHeight="16" x14ac:dyDescent="0.2"/>
  <cols>
    <col min="1" max="1" width="29.5" customWidth="1"/>
    <col min="2" max="2" width="38" customWidth="1"/>
    <col min="3" max="3" width="8" customWidth="1"/>
    <col min="4" max="4" width="7.33203125" customWidth="1"/>
  </cols>
  <sheetData>
    <row r="1" spans="1:2" x14ac:dyDescent="0.2">
      <c r="A1" s="24" t="s">
        <v>163</v>
      </c>
      <c r="B1" s="24" t="s">
        <v>164</v>
      </c>
    </row>
    <row r="2" spans="1:2" x14ac:dyDescent="0.2">
      <c r="A2" s="24">
        <v>1</v>
      </c>
      <c r="B2" s="24">
        <v>100</v>
      </c>
    </row>
    <row r="3" spans="1:2" x14ac:dyDescent="0.2">
      <c r="A3" s="24">
        <v>2</v>
      </c>
      <c r="B3" s="24">
        <v>200</v>
      </c>
    </row>
    <row r="4" spans="1:2" x14ac:dyDescent="0.2">
      <c r="A4" s="24">
        <v>3</v>
      </c>
      <c r="B4" s="24">
        <v>300</v>
      </c>
    </row>
    <row r="5" spans="1:2" x14ac:dyDescent="0.2">
      <c r="A5" s="24">
        <v>4</v>
      </c>
      <c r="B5" s="24">
        <v>400</v>
      </c>
    </row>
    <row r="6" spans="1:2" x14ac:dyDescent="0.2">
      <c r="A6" s="24">
        <v>5</v>
      </c>
      <c r="B6" s="24">
        <v>500</v>
      </c>
    </row>
    <row r="7" spans="1:2" x14ac:dyDescent="0.2">
      <c r="A7" s="57" t="s">
        <v>162</v>
      </c>
    </row>
    <row r="9" spans="1:2" x14ac:dyDescent="0.2">
      <c r="A9" s="52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ENQ FORMAT</vt:lpstr>
      <vt:lpstr>POD PANEL</vt:lpstr>
      <vt:lpstr>GENERAL PANEL</vt:lpstr>
      <vt:lpstr>CUSTOMER PANEL</vt:lpstr>
      <vt:lpstr>LENGTH EDGE</vt:lpstr>
      <vt:lpstr>SURFACE</vt:lpstr>
      <vt:lpstr>PACKAGE WEIGHT</vt:lpstr>
      <vt:lpstr>COATING</vt:lpstr>
      <vt:lpstr>CUSTOM PREMIUM</vt:lpstr>
      <vt:lpstr>SOURCE RX</vt:lpstr>
      <vt:lpstr>BASIC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dugar</dc:creator>
  <cp:lastModifiedBy>ritesh dugar</cp:lastModifiedBy>
  <dcterms:created xsi:type="dcterms:W3CDTF">2021-02-10T07:47:23Z</dcterms:created>
  <dcterms:modified xsi:type="dcterms:W3CDTF">2021-02-16T08:12:07Z</dcterms:modified>
</cp:coreProperties>
</file>