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开发文档\huawei\智慧园区\华贸\03、系统设计\详细设计\专题\工单\02物理模型设计\"/>
    </mc:Choice>
  </mc:AlternateContent>
  <xr:revisionPtr revIDLastSave="0" documentId="13_ncr:1_{3FEDC856-6B7B-4B4D-B8F8-25652BEF8C0F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版本控制" sheetId="3" r:id="rId1"/>
    <sheet name="表信息" sheetId="1" r:id="rId2"/>
    <sheet name="工单详情表" sheetId="2" r:id="rId3"/>
    <sheet name="工单概览表" sheetId="5" r:id="rId4"/>
    <sheet name="工单类型表" sheetId="6" r:id="rId5"/>
    <sheet name="完成率部门周报表" sheetId="9" r:id="rId6"/>
    <sheet name="完成率人员周报表" sheetId="7" r:id="rId7"/>
  </sheets>
  <definedNames>
    <definedName name="_xlnm._FilterDatabase" localSheetId="3" hidden="1">工单概览表!$A$3:$J$9</definedName>
    <definedName name="_xlnm._FilterDatabase" localSheetId="4" hidden="1">工单类型表!$A$3:$J$7</definedName>
    <definedName name="_xlnm._FilterDatabase" localSheetId="2" hidden="1">工单详情表!$A$5:$J$18</definedName>
    <definedName name="_xlnm._FilterDatabase" localSheetId="5" hidden="1">完成率部门周报表!$A$3:$J$7</definedName>
    <definedName name="_xlnm._FilterDatabase" localSheetId="6" hidden="1">完成率人员周报表!$A$3:$J$7</definedName>
  </definedNames>
  <calcPr calcId="181029"/>
</workbook>
</file>

<file path=xl/calcChain.xml><?xml version="1.0" encoding="utf-8"?>
<calcChain xmlns="http://schemas.openxmlformats.org/spreadsheetml/2006/main">
  <c r="A2" i="9" l="1"/>
  <c r="A1" i="9"/>
  <c r="A2" i="7"/>
  <c r="A1" i="7"/>
  <c r="I6" i="1"/>
  <c r="I7" i="1"/>
  <c r="A2" i="6"/>
  <c r="A1" i="6"/>
  <c r="I5" i="1"/>
  <c r="I4" i="1"/>
  <c r="A1" i="5"/>
  <c r="A2" i="5" l="1"/>
  <c r="C5" i="2" l="1"/>
  <c r="B5" i="2" l="1"/>
  <c r="A2" i="2" s="1"/>
  <c r="I3" i="1"/>
  <c r="A1" i="2"/>
</calcChain>
</file>

<file path=xl/sharedStrings.xml><?xml version="1.0" encoding="utf-8"?>
<sst xmlns="http://schemas.openxmlformats.org/spreadsheetml/2006/main" count="1629" uniqueCount="252">
  <si>
    <t>版本</t>
  </si>
  <si>
    <t>编写人</t>
  </si>
  <si>
    <t>日期</t>
  </si>
  <si>
    <t>修改说明</t>
  </si>
  <si>
    <t>审核</t>
  </si>
  <si>
    <t>批准</t>
  </si>
  <si>
    <t>V1.0</t>
  </si>
  <si>
    <t>SCHEMA主键</t>
  </si>
  <si>
    <t>表名</t>
  </si>
  <si>
    <t>表中文名</t>
  </si>
  <si>
    <t>是否建切片</t>
  </si>
  <si>
    <t>是否建历史表</t>
  </si>
  <si>
    <t>业务类型</t>
  </si>
  <si>
    <t>储存类型</t>
  </si>
  <si>
    <t>存储周期</t>
  </si>
  <si>
    <t>表说明</t>
  </si>
  <si>
    <t>主档:01
明细档:02
填写代码值</t>
  </si>
  <si>
    <t>当前:01
拉链:02
增量切片:03
全量切片:04
填写代码值</t>
  </si>
  <si>
    <t>主档类永久保存：01
明细档类(保存一定周期进入历史表):02
历史档类永久保存:03
填写代码值</t>
  </si>
  <si>
    <t>是</t>
  </si>
  <si>
    <t>否</t>
  </si>
  <si>
    <t>01</t>
  </si>
  <si>
    <t>04</t>
  </si>
  <si>
    <t/>
  </si>
  <si>
    <t>字段名</t>
  </si>
  <si>
    <t>字段描述</t>
  </si>
  <si>
    <t>字段类型</t>
  </si>
  <si>
    <t>字段长度</t>
  </si>
  <si>
    <t>字段精度</t>
  </si>
  <si>
    <t>默认值</t>
  </si>
  <si>
    <t>是否可空</t>
  </si>
  <si>
    <t>是否主键</t>
  </si>
  <si>
    <t>是否分区键</t>
  </si>
  <si>
    <t>是否分布建</t>
  </si>
  <si>
    <t>表行存(列存) 标识</t>
  </si>
  <si>
    <t>备注</t>
  </si>
  <si>
    <t>与表信息保持一致</t>
  </si>
  <si>
    <t>id</t>
  </si>
  <si>
    <t>serial</t>
  </si>
  <si>
    <t>0</t>
  </si>
  <si>
    <t>row</t>
  </si>
  <si>
    <t>bigint</t>
  </si>
  <si>
    <t>timestamp</t>
  </si>
  <si>
    <t>character varying</t>
  </si>
  <si>
    <t>dw_creation_by</t>
  </si>
  <si>
    <t>数据创建者</t>
  </si>
  <si>
    <t>100</t>
  </si>
  <si>
    <t>dw_creation_date</t>
  </si>
  <si>
    <t>数据创建时间</t>
  </si>
  <si>
    <t>6</t>
  </si>
  <si>
    <t>dw_last_update_by</t>
  </si>
  <si>
    <t>数据最后更新者</t>
  </si>
  <si>
    <t>dw_last_update_date</t>
  </si>
  <si>
    <t>数据最后更新时间</t>
  </si>
  <si>
    <t>dw_batch_number</t>
  </si>
  <si>
    <t>数据批次号</t>
  </si>
  <si>
    <t>任艺</t>
    <phoneticPr fontId="7" type="noConversion"/>
  </si>
  <si>
    <t>系统id</t>
  </si>
  <si>
    <t>50</t>
  </si>
  <si>
    <t xml:space="preserve"> character varying</t>
  </si>
  <si>
    <t>integer</t>
  </si>
  <si>
    <t>order_no</t>
  </si>
  <si>
    <t>工单号</t>
  </si>
  <si>
    <t>order_type</t>
  </si>
  <si>
    <t>问题地点</t>
  </si>
  <si>
    <t>问题描述</t>
  </si>
  <si>
    <t>联系方式</t>
  </si>
  <si>
    <t>connector</t>
  </si>
  <si>
    <t>create_time</t>
  </si>
  <si>
    <t xml:space="preserve"> character varying</t>
    <phoneticPr fontId="7" type="noConversion"/>
  </si>
  <si>
    <t>source_type</t>
  </si>
  <si>
    <t>order_time</t>
  </si>
  <si>
    <t>报修时间</t>
  </si>
  <si>
    <t>order_status</t>
  </si>
  <si>
    <t>sige_order_id</t>
  </si>
  <si>
    <t>del_flag</t>
  </si>
  <si>
    <t>sig_order_subtype</t>
  </si>
  <si>
    <t>1环境 2工程 3安防</t>
    <phoneticPr fontId="7" type="noConversion"/>
  </si>
  <si>
    <t>紧急程度</t>
    <phoneticPr fontId="7" type="noConversion"/>
  </si>
  <si>
    <t>1正常 2加急</t>
    <phoneticPr fontId="7" type="noConversion"/>
  </si>
  <si>
    <t>来源类型</t>
    <phoneticPr fontId="7" type="noConversion"/>
  </si>
  <si>
    <t>1：会员用户发起 2：一键呼入</t>
    <phoneticPr fontId="7" type="noConversion"/>
  </si>
  <si>
    <t>工单状态</t>
    <phoneticPr fontId="7" type="noConversion"/>
  </si>
  <si>
    <t>00开始  FF结束</t>
    <phoneticPr fontId="7" type="noConversion"/>
  </si>
  <si>
    <t>超时状态</t>
    <phoneticPr fontId="7" type="noConversion"/>
  </si>
  <si>
    <t>1未超时 2已超时</t>
    <phoneticPr fontId="7" type="noConversion"/>
  </si>
  <si>
    <t>删除标识</t>
    <phoneticPr fontId="7" type="noConversion"/>
  </si>
  <si>
    <t>1未删除 2已删除</t>
    <phoneticPr fontId="7" type="noConversion"/>
  </si>
  <si>
    <t>四格问题子类型</t>
    <phoneticPr fontId="7" type="noConversion"/>
  </si>
  <si>
    <t>evaluate_level</t>
  </si>
  <si>
    <t>评价等级</t>
    <phoneticPr fontId="7" type="noConversion"/>
  </si>
  <si>
    <t>（1、2、3、4、5;分别代表1颗星、2颗星、3颗星、4颗星、5颗星）</t>
    <phoneticPr fontId="7" type="noConversion"/>
  </si>
  <si>
    <t>1</t>
  </si>
  <si>
    <t>event_type</t>
  </si>
  <si>
    <t>event_time</t>
  </si>
  <si>
    <t>event_user_id</t>
  </si>
  <si>
    <t>event_user_name</t>
  </si>
  <si>
    <t>target_user_id</t>
  </si>
  <si>
    <t>target_user_name</t>
  </si>
  <si>
    <t>sup_flag</t>
  </si>
  <si>
    <t>督办级别</t>
  </si>
  <si>
    <t>track_name</t>
  </si>
  <si>
    <t>track_code</t>
  </si>
  <si>
    <t>环节编码</t>
  </si>
  <si>
    <t>status</t>
  </si>
  <si>
    <t>current_user_id</t>
  </si>
  <si>
    <t>处理人ID（四格）</t>
  </si>
  <si>
    <t>current_user_name</t>
  </si>
  <si>
    <t>current_user_type</t>
  </si>
  <si>
    <t>环节状态</t>
    <phoneticPr fontId="7" type="noConversion"/>
  </si>
  <si>
    <t>1未处理 2已处理</t>
    <phoneticPr fontId="7" type="noConversion"/>
  </si>
  <si>
    <t>待处理人员姓名</t>
    <phoneticPr fontId="7" type="noConversion"/>
  </si>
  <si>
    <t>（四格）工单结束环节则为取消人</t>
    <phoneticPr fontId="7" type="noConversion"/>
  </si>
  <si>
    <t>待处理人员类型</t>
    <phoneticPr fontId="7" type="noConversion"/>
  </si>
  <si>
    <t>（四格）1：客户；2：员工</t>
    <phoneticPr fontId="7" type="noConversion"/>
  </si>
  <si>
    <t>事件处理人id</t>
    <phoneticPr fontId="7" type="noConversion"/>
  </si>
  <si>
    <t>挂起：挂起申请人 追记：追记人 超时：待处理人 督办：督办人 转单：转单人</t>
    <phoneticPr fontId="7" type="noConversion"/>
  </si>
  <si>
    <t>目标用户id</t>
    <phoneticPr fontId="7" type="noConversion"/>
  </si>
  <si>
    <t>com_name</t>
  </si>
  <si>
    <t>项目名称</t>
    <phoneticPr fontId="7" type="noConversion"/>
  </si>
  <si>
    <t>proj_name</t>
    <phoneticPr fontId="7" type="noConversion"/>
  </si>
  <si>
    <t>企业名称</t>
  </si>
  <si>
    <t>com_type</t>
  </si>
  <si>
    <t>公司类型</t>
    <phoneticPr fontId="7" type="noConversion"/>
  </si>
  <si>
    <t>3</t>
  </si>
  <si>
    <t>1：入驻企业 2：物业公司</t>
    <phoneticPr fontId="7" type="noConversion"/>
  </si>
  <si>
    <t>企业等级</t>
    <phoneticPr fontId="7" type="noConversion"/>
  </si>
  <si>
    <t>1普通 2黑钻</t>
    <phoneticPr fontId="7" type="noConversion"/>
  </si>
  <si>
    <t>根据工单类型字段
3安保：2安保；3其他
1清洁：1清洁，2绿化，3其他
2工程：1综修，5暖通，6弱电，8强电</t>
    <phoneticPr fontId="7" type="noConversion"/>
  </si>
  <si>
    <t>环节名称</t>
    <phoneticPr fontId="7" type="noConversion"/>
  </si>
  <si>
    <t>联系人</t>
    <phoneticPr fontId="7" type="noConversion"/>
  </si>
  <si>
    <t>环节序号</t>
    <phoneticPr fontId="7" type="noConversion"/>
  </si>
  <si>
    <t>只取标识为3的事件数据
1挂起解挂 2追记加急 3超时 4督办 5转单</t>
    <phoneticPr fontId="7" type="noConversion"/>
  </si>
  <si>
    <t>事件时间</t>
  </si>
  <si>
    <t>工单详情表</t>
  </si>
  <si>
    <t>dm_order</t>
    <phoneticPr fontId="7" type="noConversion"/>
  </si>
  <si>
    <t>over_status</t>
    <phoneticPr fontId="7" type="noConversion"/>
  </si>
  <si>
    <t>track_index</t>
    <phoneticPr fontId="7" type="noConversion"/>
  </si>
  <si>
    <t>0</t>
    <phoneticPr fontId="7" type="noConversion"/>
  </si>
  <si>
    <t>创建事件</t>
    <phoneticPr fontId="7" type="noConversion"/>
  </si>
  <si>
    <t>company_level</t>
    <phoneticPr fontId="7" type="noConversion"/>
  </si>
  <si>
    <t>dm_order_detials_f</t>
  </si>
  <si>
    <t>dm_order_detials_f</t>
    <phoneticPr fontId="7" type="noConversion"/>
  </si>
  <si>
    <t>addr</t>
    <phoneticPr fontId="7" type="noConversion"/>
  </si>
  <si>
    <t>四格服务工单id</t>
    <phoneticPr fontId="7" type="noConversion"/>
  </si>
  <si>
    <t>60</t>
  </si>
  <si>
    <t>order_id</t>
  </si>
  <si>
    <t>bigint</t>
    <phoneticPr fontId="7" type="noConversion"/>
  </si>
  <si>
    <t>是</t>
    <phoneticPr fontId="7" type="noConversion"/>
  </si>
  <si>
    <t>description</t>
    <phoneticPr fontId="7" type="noConversion"/>
  </si>
  <si>
    <t>环节开始时间</t>
    <phoneticPr fontId="7" type="noConversion"/>
  </si>
  <si>
    <t>track_create_time</t>
    <phoneticPr fontId="7" type="noConversion"/>
  </si>
  <si>
    <t>环节更新时间</t>
    <phoneticPr fontId="7" type="noConversion"/>
  </si>
  <si>
    <t>track_update_time</t>
    <phoneticPr fontId="7" type="noConversion"/>
  </si>
  <si>
    <t>环节状态为已完成时的环节结束时间</t>
    <phoneticPr fontId="7" type="noConversion"/>
  </si>
  <si>
    <t>timestamp</t>
    <phoneticPr fontId="7" type="noConversion"/>
  </si>
  <si>
    <t>标准时长</t>
    <phoneticPr fontId="7" type="noConversion"/>
  </si>
  <si>
    <t>standard_time</t>
  </si>
  <si>
    <t>每个环节的标准时长</t>
    <phoneticPr fontId="7" type="noConversion"/>
  </si>
  <si>
    <r>
      <t>public</t>
    </r>
    <r>
      <rPr>
        <sz val="11"/>
        <color theme="1"/>
        <rFont val="等线"/>
        <family val="3"/>
        <charset val="134"/>
        <scheme val="minor"/>
      </rPr>
      <t>_flag</t>
    </r>
    <phoneticPr fontId="7" type="noConversion"/>
  </si>
  <si>
    <t>是否公区</t>
    <phoneticPr fontId="7" type="noConversion"/>
  </si>
  <si>
    <t>工单id</t>
    <phoneticPr fontId="7" type="noConversion"/>
  </si>
  <si>
    <t>outtime_status</t>
    <phoneticPr fontId="7" type="noConversion"/>
  </si>
  <si>
    <t>20</t>
  </si>
  <si>
    <t>问题类型</t>
  </si>
  <si>
    <t>outtime_status</t>
  </si>
  <si>
    <t>1.为公区，0.不是公区</t>
    <phoneticPr fontId="7" type="noConversion"/>
  </si>
  <si>
    <t>问题类型id</t>
    <phoneticPr fontId="7" type="noConversion"/>
  </si>
  <si>
    <t>order_type_name</t>
    <phoneticPr fontId="7" type="noConversion"/>
  </si>
  <si>
    <t>问题类型名称</t>
    <phoneticPr fontId="7" type="noConversion"/>
  </si>
  <si>
    <t>sig_order_subtype_name</t>
    <phoneticPr fontId="7" type="noConversion"/>
  </si>
  <si>
    <t>四格问题子类型名称</t>
    <phoneticPr fontId="7" type="noConversion"/>
  </si>
  <si>
    <t>0</t>
    <phoneticPr fontId="7" type="noConversion"/>
  </si>
  <si>
    <t>1是公区 0非公区</t>
    <phoneticPr fontId="9" type="noConversion"/>
  </si>
  <si>
    <t>dm_order_overview_f</t>
    <phoneticPr fontId="7" type="noConversion"/>
  </si>
  <si>
    <t>工单概览表</t>
  </si>
  <si>
    <t>工单概览表</t>
    <phoneticPr fontId="7" type="noConversion"/>
  </si>
  <si>
    <t>dm_sig_order_subtype_f</t>
  </si>
  <si>
    <t>工单类型表</t>
    <phoneticPr fontId="7" type="noConversion"/>
  </si>
  <si>
    <t>工单详情表</t>
    <phoneticPr fontId="7" type="noConversion"/>
  </si>
  <si>
    <t>工单类型表</t>
    <phoneticPr fontId="9" type="noConversion"/>
  </si>
  <si>
    <t>dm_successrate_week_emp_f</t>
  </si>
  <si>
    <t>完成率部门周报表</t>
  </si>
  <si>
    <t>dm_successrate_week_people_f</t>
  </si>
  <si>
    <t>完成率人员周报表</t>
  </si>
  <si>
    <t>order_type_name</t>
  </si>
  <si>
    <t>total</t>
  </si>
  <si>
    <t>successrate</t>
  </si>
  <si>
    <t>timelyrate</t>
  </si>
  <si>
    <t>paidantimelyrate</t>
  </si>
  <si>
    <t>jiedantimelyrate</t>
  </si>
  <si>
    <t>chulitimelyrate</t>
  </si>
  <si>
    <t>shenhetimelyrate</t>
  </si>
  <si>
    <t>huifangtimelyrate</t>
  </si>
  <si>
    <t>部门名称</t>
    <phoneticPr fontId="9" type="noConversion"/>
  </si>
  <si>
    <t>usetime</t>
  </si>
  <si>
    <t>outtimecount</t>
  </si>
  <si>
    <t>qiangdian</t>
  </si>
  <si>
    <t>ruodian</t>
  </si>
  <si>
    <t>nuantong</t>
  </si>
  <si>
    <t>zongxiu</t>
  </si>
  <si>
    <t>qingjie</t>
  </si>
  <si>
    <t>lvhua</t>
  </si>
  <si>
    <t>anbao</t>
  </si>
  <si>
    <t>other</t>
  </si>
  <si>
    <t>员工名</t>
    <phoneticPr fontId="7" type="noConversion"/>
  </si>
  <si>
    <t>员工id</t>
    <phoneticPr fontId="7" type="noConversion"/>
  </si>
  <si>
    <t>总工单数</t>
  </si>
  <si>
    <t>总工单数</t>
    <phoneticPr fontId="7" type="noConversion"/>
  </si>
  <si>
    <t>总用时</t>
    <phoneticPr fontId="9" type="noConversion"/>
  </si>
  <si>
    <t>完成率</t>
  </si>
  <si>
    <t>完成率</t>
    <phoneticPr fontId="9" type="noConversion"/>
  </si>
  <si>
    <t>及时率</t>
  </si>
  <si>
    <t>及时率</t>
    <phoneticPr fontId="9" type="noConversion"/>
  </si>
  <si>
    <t>超时数</t>
    <phoneticPr fontId="9" type="noConversion"/>
  </si>
  <si>
    <t>强电</t>
    <phoneticPr fontId="9" type="noConversion"/>
  </si>
  <si>
    <t>弱电</t>
    <phoneticPr fontId="9" type="noConversion"/>
  </si>
  <si>
    <t>暖通</t>
    <phoneticPr fontId="9" type="noConversion"/>
  </si>
  <si>
    <t>综修</t>
    <phoneticPr fontId="9" type="noConversion"/>
  </si>
  <si>
    <t>清洁</t>
    <phoneticPr fontId="9" type="noConversion"/>
  </si>
  <si>
    <t>绿化</t>
    <phoneticPr fontId="9" type="noConversion"/>
  </si>
  <si>
    <t>安保</t>
    <phoneticPr fontId="9" type="noConversion"/>
  </si>
  <si>
    <t>其他</t>
    <phoneticPr fontId="9" type="noConversion"/>
  </si>
  <si>
    <t>类型表id</t>
  </si>
  <si>
    <t>子服务类型</t>
  </si>
  <si>
    <t>派单及时率</t>
  </si>
  <si>
    <t>接单及时率</t>
  </si>
  <si>
    <t>处理及时率</t>
  </si>
  <si>
    <t>审核及时率</t>
  </si>
  <si>
    <t>回访及时率</t>
  </si>
  <si>
    <t>1：提单环节；2:派单环节，3.接单；4处理；5审核；6评价；7回访；8结束</t>
  </si>
  <si>
    <t>dm_successrate_week_emp_f</t>
    <phoneticPr fontId="7" type="noConversion"/>
  </si>
  <si>
    <t>connect_no</t>
    <phoneticPr fontId="7" type="noConversion"/>
  </si>
  <si>
    <t>level_no</t>
    <phoneticPr fontId="7" type="noConversion"/>
  </si>
  <si>
    <t>dm_sig_order_subtype_f</t>
    <phoneticPr fontId="7" type="noConversion"/>
  </si>
  <si>
    <t>根据工单类型字段
3安保：2安保；3其他
1清洁：1清洁，2绿化，3其他
2工程：3综修，5暖通，6弱电，8强电</t>
    <phoneticPr fontId="7" type="noConversion"/>
  </si>
  <si>
    <t>挂起状态</t>
    <phoneticPr fontId="7" type="noConversion"/>
  </si>
  <si>
    <t>创建时间(p)</t>
    <phoneticPr fontId="7" type="noConversion"/>
  </si>
  <si>
    <t>目标用户姓名(p)</t>
    <phoneticPr fontId="7" type="noConversion"/>
  </si>
  <si>
    <t>事件处理人姓名(p)</t>
    <phoneticPr fontId="7" type="noConversion"/>
  </si>
  <si>
    <t>挂起解挂用时(p)</t>
    <phoneticPr fontId="7" type="noConversion"/>
  </si>
  <si>
    <t>事件类型(p)</t>
    <phoneticPr fontId="7" type="noConversion"/>
  </si>
  <si>
    <t>挂起结果(p)</t>
    <phoneticPr fontId="7" type="noConversion"/>
  </si>
  <si>
    <t>hang_up_status</t>
    <phoneticPr fontId="7" type="noConversion"/>
  </si>
  <si>
    <t>concat_create_time</t>
    <phoneticPr fontId="7" type="noConversion"/>
  </si>
  <si>
    <t>concat_relieve_time</t>
    <phoneticPr fontId="7" type="noConversion"/>
  </si>
  <si>
    <t>concat_hang_status</t>
    <phoneticPr fontId="7" type="noConversion"/>
  </si>
  <si>
    <t>是</t>
    <phoneticPr fontId="7" type="noConversion"/>
  </si>
  <si>
    <t>0未超时 1已超时(如果有事件且类型为3)</t>
    <phoneticPr fontId="7" type="noConversion"/>
  </si>
  <si>
    <t>0未挂起；1挂起</t>
    <phoneticPr fontId="7" type="noConversion"/>
  </si>
  <si>
    <t>evaluate_level</t>
    <phoneticPr fontId="9" type="noConversion"/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</si>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</sst>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等线"/>
      <charset val="134"/>
      <scheme val="minor"/>
    </font>
    <font>
      <sz val="18"/>
      <name val="宋体"/>
      <family val="3"/>
      <charset val="134"/>
    </font>
    <font>
      <sz val="18"/>
      <name val="Calibri"/>
      <family val="2"/>
    </font>
    <font>
      <sz val="11"/>
      <color indexed="8"/>
      <name val="等线"/>
      <family val="3"/>
      <charset val="134"/>
      <scheme val="minor"/>
    </font>
    <font>
      <sz val="11"/>
      <color indexed="8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</cellStyleXfs>
  <cellXfs count="8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0" fontId="4" fillId="4" borderId="1" xfId="0" applyNumberFormat="1" applyFont="1" applyFill="1" applyBorder="1" applyAlignment="1" applyProtection="1">
      <alignment horizontal="center" vertical="center" wrapText="1"/>
    </xf>
    <xf numFmtId="49" fontId="4" fillId="0" borderId="1" xfId="0" applyNumberFormat="1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left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NumberFormat="1">
      <alignment vertical="center"/>
    </xf>
    <xf numFmtId="0" fontId="8" fillId="0" borderId="1" xfId="3" applyBorder="1" applyAlignment="1">
      <alignment horizontal="center" vertical="center"/>
    </xf>
    <xf numFmtId="0" fontId="3" fillId="3" borderId="1" xfId="1" applyFill="1" applyBorder="1" applyAlignment="1">
      <alignment horizontal="center" vertical="center"/>
    </xf>
    <xf numFmtId="49" fontId="3" fillId="0" borderId="1" xfId="1" applyNumberFormat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8" fillId="0" borderId="1" xfId="3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4" borderId="1" xfId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8" fillId="0" borderId="1" xfId="3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5" fillId="0" borderId="2" xfId="3" applyFont="1" applyFill="1" applyBorder="1" applyAlignment="1">
      <alignment horizontal="center" vertical="center"/>
    </xf>
    <xf numFmtId="0" fontId="8" fillId="0" borderId="2" xfId="3" applyFill="1" applyBorder="1" applyAlignment="1">
      <alignment horizontal="center" vertical="center"/>
    </xf>
    <xf numFmtId="49" fontId="3" fillId="0" borderId="1" xfId="1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8" fillId="7" borderId="1" xfId="3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 wrapText="1"/>
    </xf>
    <xf numFmtId="0" fontId="4" fillId="7" borderId="1" xfId="0" applyNumberFormat="1" applyFont="1" applyFill="1" applyBorder="1" applyAlignment="1" applyProtection="1">
      <alignment horizontal="center" vertical="center"/>
    </xf>
    <xf numFmtId="0" fontId="0" fillId="7" borderId="0" xfId="0" applyFill="1">
      <alignment vertical="center"/>
    </xf>
    <xf numFmtId="0" fontId="3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3" fillId="7" borderId="1" xfId="0" applyFont="1" applyFill="1" applyBorder="1">
      <alignment vertical="center"/>
    </xf>
    <xf numFmtId="0" fontId="0" fillId="0" borderId="1" xfId="0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1" xfId="3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 wrapText="1"/>
    </xf>
    <xf numFmtId="0" fontId="3" fillId="8" borderId="1" xfId="0" applyNumberFormat="1" applyFont="1" applyFill="1" applyBorder="1" applyAlignment="1">
      <alignment horizontal="left" vertical="center" wrapText="1"/>
    </xf>
    <xf numFmtId="0" fontId="3" fillId="8" borderId="1" xfId="0" applyNumberFormat="1" applyFont="1" applyFill="1" applyBorder="1" applyAlignment="1">
      <alignment horizontal="center" vertical="center" wrapText="1"/>
    </xf>
    <xf numFmtId="0" fontId="8" fillId="8" borderId="1" xfId="3" applyFill="1" applyBorder="1" applyAlignment="1">
      <alignment horizontal="center" vertical="center"/>
    </xf>
    <xf numFmtId="0" fontId="4" fillId="8" borderId="1" xfId="0" applyNumberFormat="1" applyFont="1" applyFill="1" applyBorder="1" applyAlignment="1" applyProtection="1">
      <alignment horizontal="center" vertical="center"/>
    </xf>
    <xf numFmtId="0" fontId="0" fillId="8" borderId="0" xfId="0" applyFill="1">
      <alignment vertical="center"/>
    </xf>
    <xf numFmtId="49" fontId="0" fillId="8" borderId="1" xfId="0" applyNumberForma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0" fontId="3" fillId="9" borderId="1" xfId="0" applyNumberFormat="1" applyFont="1" applyFill="1" applyBorder="1" applyAlignment="1">
      <alignment horizontal="left" vertical="center" wrapText="1"/>
    </xf>
    <xf numFmtId="0" fontId="3" fillId="9" borderId="1" xfId="0" applyNumberFormat="1" applyFont="1" applyFill="1" applyBorder="1" applyAlignment="1">
      <alignment horizontal="center" vertical="center" wrapText="1"/>
    </xf>
    <xf numFmtId="0" fontId="8" fillId="9" borderId="1" xfId="3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 wrapText="1"/>
    </xf>
    <xf numFmtId="0" fontId="4" fillId="9" borderId="1" xfId="0" applyNumberFormat="1" applyFont="1" applyFill="1" applyBorder="1" applyAlignment="1" applyProtection="1">
      <alignment horizontal="center" vertical="center"/>
    </xf>
    <xf numFmtId="0" fontId="0" fillId="9" borderId="0" xfId="0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4">
    <cellStyle name="常规" xfId="0" builtinId="0"/>
    <cellStyle name="常规 11" xfId="1" xr:uid="{00000000-0005-0000-0000-000031000000}"/>
    <cellStyle name="常规 5" xfId="2" xr:uid="{00000000-0005-0000-0000-000032000000}"/>
    <cellStyle name="常规 6" xfId="3" xr:uid="{1D4277E0-277A-4048-8206-C81565D343D5}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pane ySplit="1" topLeftCell="A2" activePane="bottomLeft" state="frozen"/>
      <selection pane="bottomLeft" activeCell="B23" sqref="B22:B23"/>
    </sheetView>
  </sheetViews>
  <sheetFormatPr defaultColWidth="9" defaultRowHeight="14" x14ac:dyDescent="0.3"/>
  <cols>
    <col min="1" max="1" width="9" style="8"/>
    <col min="2" max="2" width="19.25" style="8" customWidth="1"/>
    <col min="3" max="3" width="19.33203125" style="8" customWidth="1"/>
    <col min="4" max="4" width="27" style="8" customWidth="1"/>
    <col min="5" max="6" width="9" style="8"/>
    <col min="7" max="16384" width="9" style="9"/>
  </cols>
  <sheetData>
    <row r="1" spans="1:6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 x14ac:dyDescent="0.3">
      <c r="A2" s="8" t="s">
        <v>6</v>
      </c>
      <c r="B2" s="8" t="s">
        <v>56</v>
      </c>
      <c r="C2" s="11">
        <v>44324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workbookViewId="0">
      <pane ySplit="1" topLeftCell="A2" activePane="bottomLeft" state="frozen"/>
      <selection pane="bottomLeft" activeCell="C12" sqref="C12"/>
    </sheetView>
  </sheetViews>
  <sheetFormatPr defaultColWidth="9" defaultRowHeight="14" x14ac:dyDescent="0.3"/>
  <cols>
    <col min="1" max="1" width="16.75" customWidth="1"/>
    <col min="2" max="2" width="43.83203125" customWidth="1"/>
    <col min="3" max="3" width="20" style="14" customWidth="1"/>
    <col min="4" max="6" width="22.5" customWidth="1"/>
    <col min="7" max="7" width="26.33203125" customWidth="1"/>
    <col min="8" max="8" width="28.5" customWidth="1"/>
    <col min="9" max="9" width="20" customWidth="1"/>
  </cols>
  <sheetData>
    <row r="1" spans="1:9" ht="25" customHeight="1" x14ac:dyDescent="0.3">
      <c r="A1" s="3" t="s">
        <v>7</v>
      </c>
      <c r="B1" s="3" t="s">
        <v>8</v>
      </c>
      <c r="C1" s="3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3" t="s">
        <v>15</v>
      </c>
    </row>
    <row r="2" spans="1:9" ht="74.25" customHeight="1" x14ac:dyDescent="0.3">
      <c r="A2" s="3"/>
      <c r="B2" s="3"/>
      <c r="C2" s="3"/>
      <c r="D2" s="6"/>
      <c r="E2" s="6"/>
      <c r="F2" s="6" t="s">
        <v>16</v>
      </c>
      <c r="G2" s="6" t="s">
        <v>17</v>
      </c>
      <c r="H2" s="6" t="s">
        <v>18</v>
      </c>
      <c r="I2" s="3"/>
    </row>
    <row r="3" spans="1:9" x14ac:dyDescent="0.3">
      <c r="A3" s="5" t="s">
        <v>135</v>
      </c>
      <c r="B3" s="12" t="s">
        <v>142</v>
      </c>
      <c r="C3" s="16" t="s">
        <v>179</v>
      </c>
      <c r="D3" s="7" t="s">
        <v>19</v>
      </c>
      <c r="E3" s="7" t="s">
        <v>20</v>
      </c>
      <c r="F3" s="7" t="s">
        <v>21</v>
      </c>
      <c r="G3" s="7" t="s">
        <v>22</v>
      </c>
      <c r="H3" s="7" t="s">
        <v>21</v>
      </c>
      <c r="I3" s="15" t="str">
        <f>"记录"&amp;LEFT(C3,6)&amp;"信息"</f>
        <v>记录工单详情表信息</v>
      </c>
    </row>
    <row r="4" spans="1:9" x14ac:dyDescent="0.3">
      <c r="A4" s="5" t="s">
        <v>135</v>
      </c>
      <c r="B4" s="12" t="s">
        <v>174</v>
      </c>
      <c r="C4" s="16" t="s">
        <v>176</v>
      </c>
      <c r="D4" s="7" t="s">
        <v>19</v>
      </c>
      <c r="E4" s="7" t="s">
        <v>20</v>
      </c>
      <c r="F4" s="7" t="s">
        <v>21</v>
      </c>
      <c r="G4" s="7" t="s">
        <v>22</v>
      </c>
      <c r="H4" s="7" t="s">
        <v>21</v>
      </c>
      <c r="I4" s="15" t="str">
        <f>"记录"&amp;LEFT(C4,6)&amp;"信息"</f>
        <v>记录工单概览表信息</v>
      </c>
    </row>
    <row r="5" spans="1:9" x14ac:dyDescent="0.3">
      <c r="A5" s="5" t="s">
        <v>135</v>
      </c>
      <c r="B5" s="57" t="s">
        <v>234</v>
      </c>
      <c r="C5" s="39" t="s">
        <v>178</v>
      </c>
      <c r="D5" s="7" t="s">
        <v>19</v>
      </c>
      <c r="E5" s="7" t="s">
        <v>20</v>
      </c>
      <c r="F5" s="7" t="s">
        <v>21</v>
      </c>
      <c r="G5" s="7" t="s">
        <v>22</v>
      </c>
      <c r="H5" s="7" t="s">
        <v>21</v>
      </c>
      <c r="I5" s="15" t="str">
        <f>"记录"&amp;LEFT(C5,6)&amp;"信息"</f>
        <v>记录工单类型表信息</v>
      </c>
    </row>
    <row r="6" spans="1:9" x14ac:dyDescent="0.3">
      <c r="A6" s="24" t="s">
        <v>135</v>
      </c>
      <c r="B6" s="57" t="s">
        <v>231</v>
      </c>
      <c r="C6" s="39" t="s">
        <v>182</v>
      </c>
      <c r="D6" s="7" t="s">
        <v>19</v>
      </c>
      <c r="E6" s="7" t="s">
        <v>20</v>
      </c>
      <c r="F6" s="7" t="s">
        <v>21</v>
      </c>
      <c r="G6" s="7" t="s">
        <v>22</v>
      </c>
      <c r="H6" s="7" t="s">
        <v>21</v>
      </c>
      <c r="I6" s="15" t="str">
        <f t="shared" ref="I6:I7" si="0">"记录"&amp;LEFT(C6,6)&amp;"信息"</f>
        <v>记录完成率部门周信息</v>
      </c>
    </row>
    <row r="7" spans="1:9" x14ac:dyDescent="0.3">
      <c r="A7" s="24" t="s">
        <v>135</v>
      </c>
      <c r="B7" s="59" t="s">
        <v>183</v>
      </c>
      <c r="C7" s="39" t="s">
        <v>184</v>
      </c>
      <c r="D7" s="7" t="s">
        <v>19</v>
      </c>
      <c r="E7" s="7" t="s">
        <v>20</v>
      </c>
      <c r="F7" s="7" t="s">
        <v>21</v>
      </c>
      <c r="G7" s="7" t="s">
        <v>22</v>
      </c>
      <c r="H7" s="7" t="s">
        <v>21</v>
      </c>
      <c r="I7" s="15" t="str">
        <f t="shared" si="0"/>
        <v>记录完成率人员周信息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6"/>
  <sheetViews>
    <sheetView tabSelected="1" zoomScale="90" zoomScaleNormal="90" workbookViewId="0">
      <pane ySplit="3" topLeftCell="A37" activePane="bottomLeft" state="frozen"/>
      <selection pane="bottomLeft" activeCell="D28" sqref="D28"/>
    </sheetView>
  </sheetViews>
  <sheetFormatPr defaultColWidth="9" defaultRowHeight="14" x14ac:dyDescent="0.3"/>
  <cols>
    <col min="1" max="1" width="20" customWidth="1"/>
    <col min="2" max="2" width="24.25" style="18" customWidth="1"/>
    <col min="3" max="3" width="15.25" customWidth="1"/>
    <col min="4" max="4" width="20" style="14" customWidth="1"/>
    <col min="5" max="14" width="20" customWidth="1"/>
    <col min="15" max="15" width="29.25" customWidth="1"/>
  </cols>
  <sheetData>
    <row r="1" spans="1:15" s="1" customFormat="1" x14ac:dyDescent="0.3">
      <c r="A1" s="13" t="str">
        <f>HYPERLINK("#表信息!A1","返回")</f>
        <v>返回</v>
      </c>
      <c r="B1" s="17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23.5" x14ac:dyDescent="0.3">
      <c r="A2" s="79" t="str">
        <f>C5&amp;"("&amp;B5&amp;")"</f>
        <v>工单详情表(dm_order_detials_f)</v>
      </c>
      <c r="B2" s="80" t="s">
        <v>23</v>
      </c>
      <c r="C2" s="80"/>
      <c r="D2" s="80" t="s">
        <v>23</v>
      </c>
      <c r="E2" s="80" t="s">
        <v>23</v>
      </c>
      <c r="F2" s="80" t="s">
        <v>23</v>
      </c>
      <c r="G2" s="80" t="s">
        <v>23</v>
      </c>
      <c r="H2" s="80" t="s">
        <v>23</v>
      </c>
      <c r="I2" s="80" t="s">
        <v>23</v>
      </c>
      <c r="J2" s="80" t="s">
        <v>23</v>
      </c>
      <c r="K2" s="80" t="s">
        <v>23</v>
      </c>
      <c r="L2" s="80" t="s">
        <v>23</v>
      </c>
      <c r="M2" s="80" t="s">
        <v>23</v>
      </c>
      <c r="N2" s="80"/>
      <c r="O2" s="80" t="s">
        <v>23</v>
      </c>
    </row>
    <row r="3" spans="1:15" x14ac:dyDescent="0.3">
      <c r="A3" s="22" t="s">
        <v>7</v>
      </c>
      <c r="B3" s="22" t="s">
        <v>8</v>
      </c>
      <c r="C3" s="22" t="s">
        <v>9</v>
      </c>
      <c r="D3" s="36" t="s">
        <v>24</v>
      </c>
      <c r="E3" s="22" t="s">
        <v>25</v>
      </c>
      <c r="F3" s="22" t="s">
        <v>26</v>
      </c>
      <c r="G3" s="22" t="s">
        <v>27</v>
      </c>
      <c r="H3" s="22" t="s">
        <v>28</v>
      </c>
      <c r="I3" s="22" t="s">
        <v>29</v>
      </c>
      <c r="J3" s="22" t="s">
        <v>30</v>
      </c>
      <c r="K3" s="22" t="s">
        <v>31</v>
      </c>
      <c r="L3" s="22" t="s">
        <v>32</v>
      </c>
      <c r="M3" s="22" t="s">
        <v>33</v>
      </c>
      <c r="N3" s="22" t="s">
        <v>34</v>
      </c>
      <c r="O3" s="22" t="s">
        <v>35</v>
      </c>
    </row>
    <row r="4" spans="1:15" s="1" customFormat="1" x14ac:dyDescent="0.3">
      <c r="A4" s="20" t="s">
        <v>36</v>
      </c>
      <c r="B4" s="20" t="s">
        <v>36</v>
      </c>
      <c r="C4" s="20" t="s">
        <v>23</v>
      </c>
      <c r="D4" s="20" t="s">
        <v>23</v>
      </c>
      <c r="E4" s="20" t="s">
        <v>23</v>
      </c>
      <c r="F4" s="20" t="s">
        <v>23</v>
      </c>
      <c r="G4" s="20" t="s">
        <v>23</v>
      </c>
      <c r="H4" s="20" t="s">
        <v>23</v>
      </c>
      <c r="I4" s="20" t="s">
        <v>23</v>
      </c>
      <c r="J4" s="20" t="s">
        <v>23</v>
      </c>
      <c r="K4" s="20" t="s">
        <v>23</v>
      </c>
      <c r="L4" s="20" t="s">
        <v>23</v>
      </c>
      <c r="M4" s="20" t="s">
        <v>23</v>
      </c>
      <c r="N4" s="20" t="s">
        <v>23</v>
      </c>
      <c r="O4" s="20" t="s">
        <v>23</v>
      </c>
    </row>
    <row r="5" spans="1:15" ht="13.5" customHeight="1" x14ac:dyDescent="0.3">
      <c r="A5" s="24" t="s">
        <v>135</v>
      </c>
      <c r="B5" s="25" t="str">
        <f>表信息!B3</f>
        <v>dm_order_detials_f</v>
      </c>
      <c r="C5" s="26" t="str">
        <f>表信息!C3</f>
        <v>工单详情表</v>
      </c>
      <c r="D5" s="29" t="s">
        <v>37</v>
      </c>
      <c r="E5" s="29" t="s">
        <v>57</v>
      </c>
      <c r="F5" s="29" t="s">
        <v>38</v>
      </c>
      <c r="G5" s="29" t="s">
        <v>58</v>
      </c>
      <c r="H5" s="4" t="s">
        <v>39</v>
      </c>
      <c r="I5" s="4"/>
      <c r="J5" s="4" t="s">
        <v>20</v>
      </c>
      <c r="K5" s="4" t="s">
        <v>148</v>
      </c>
      <c r="L5" s="4"/>
      <c r="M5" s="4" t="s">
        <v>20</v>
      </c>
      <c r="N5" s="4" t="s">
        <v>40</v>
      </c>
      <c r="O5" s="4"/>
    </row>
    <row r="6" spans="1:15" ht="13.5" customHeight="1" x14ac:dyDescent="0.3">
      <c r="A6" s="24" t="s">
        <v>135</v>
      </c>
      <c r="B6" s="25" t="s">
        <v>141</v>
      </c>
      <c r="C6" s="26" t="s">
        <v>134</v>
      </c>
      <c r="D6" s="29" t="s">
        <v>146</v>
      </c>
      <c r="E6" s="29" t="s">
        <v>161</v>
      </c>
      <c r="F6" s="37" t="s">
        <v>147</v>
      </c>
      <c r="G6" s="29">
        <v>20</v>
      </c>
      <c r="H6" s="4">
        <v>0</v>
      </c>
      <c r="I6" s="4"/>
      <c r="J6" s="4" t="s">
        <v>20</v>
      </c>
      <c r="K6" s="4" t="s">
        <v>20</v>
      </c>
      <c r="L6" s="4"/>
      <c r="M6" s="4" t="s">
        <v>20</v>
      </c>
      <c r="N6" s="4" t="s">
        <v>40</v>
      </c>
      <c r="O6" s="4"/>
    </row>
    <row r="7" spans="1:15" x14ac:dyDescent="0.3">
      <c r="A7" s="24" t="s">
        <v>135</v>
      </c>
      <c r="B7" s="25" t="s">
        <v>141</v>
      </c>
      <c r="C7" s="26" t="s">
        <v>134</v>
      </c>
      <c r="D7" s="29" t="s">
        <v>61</v>
      </c>
      <c r="E7" s="29" t="s">
        <v>62</v>
      </c>
      <c r="F7" s="29" t="s">
        <v>59</v>
      </c>
      <c r="G7" s="29">
        <v>96</v>
      </c>
      <c r="H7" s="4" t="s">
        <v>39</v>
      </c>
      <c r="I7" s="4"/>
      <c r="J7" s="4" t="s">
        <v>20</v>
      </c>
      <c r="K7" s="4" t="s">
        <v>20</v>
      </c>
      <c r="L7" s="4"/>
      <c r="M7" s="4" t="s">
        <v>20</v>
      </c>
      <c r="N7" s="4" t="s">
        <v>40</v>
      </c>
      <c r="O7" s="4"/>
    </row>
    <row r="8" spans="1:15" x14ac:dyDescent="0.3">
      <c r="A8" s="24" t="s">
        <v>135</v>
      </c>
      <c r="B8" s="25" t="s">
        <v>141</v>
      </c>
      <c r="C8" s="26" t="s">
        <v>134</v>
      </c>
      <c r="D8" s="30" t="s">
        <v>74</v>
      </c>
      <c r="E8" s="31" t="s">
        <v>144</v>
      </c>
      <c r="F8" s="30" t="s">
        <v>59</v>
      </c>
      <c r="G8" s="30" t="s">
        <v>145</v>
      </c>
      <c r="H8" s="27" t="s">
        <v>39</v>
      </c>
      <c r="I8" s="4"/>
      <c r="J8" s="4" t="s">
        <v>20</v>
      </c>
      <c r="K8" s="4" t="s">
        <v>20</v>
      </c>
      <c r="L8" s="4"/>
      <c r="M8" s="4" t="s">
        <v>20</v>
      </c>
      <c r="N8" s="4" t="s">
        <v>40</v>
      </c>
      <c r="O8" s="27" t="s">
        <v>23</v>
      </c>
    </row>
    <row r="9" spans="1:15" x14ac:dyDescent="0.3">
      <c r="A9" s="24" t="s">
        <v>135</v>
      </c>
      <c r="B9" s="25" t="s">
        <v>141</v>
      </c>
      <c r="C9" s="26" t="s">
        <v>134</v>
      </c>
      <c r="D9" s="29" t="s">
        <v>63</v>
      </c>
      <c r="E9" s="29" t="s">
        <v>167</v>
      </c>
      <c r="F9" s="29" t="s">
        <v>60</v>
      </c>
      <c r="G9" s="29">
        <v>3</v>
      </c>
      <c r="H9" s="27" t="s">
        <v>39</v>
      </c>
      <c r="I9" s="4"/>
      <c r="J9" s="4" t="s">
        <v>20</v>
      </c>
      <c r="K9" s="4" t="s">
        <v>20</v>
      </c>
      <c r="L9" s="4"/>
      <c r="M9" s="4" t="s">
        <v>20</v>
      </c>
      <c r="N9" s="4" t="s">
        <v>40</v>
      </c>
      <c r="O9" s="24" t="s">
        <v>77</v>
      </c>
    </row>
    <row r="10" spans="1:15" s="69" customFormat="1" x14ac:dyDescent="0.3">
      <c r="A10" s="64" t="s">
        <v>135</v>
      </c>
      <c r="B10" s="65" t="s">
        <v>141</v>
      </c>
      <c r="C10" s="66" t="s">
        <v>134</v>
      </c>
      <c r="D10" s="67" t="s">
        <v>168</v>
      </c>
      <c r="E10" s="67" t="s">
        <v>169</v>
      </c>
      <c r="F10" s="67" t="s">
        <v>59</v>
      </c>
      <c r="G10" s="67">
        <v>300</v>
      </c>
      <c r="H10" s="64" t="s">
        <v>172</v>
      </c>
      <c r="I10" s="68"/>
      <c r="J10" s="68"/>
      <c r="K10" s="68"/>
      <c r="L10" s="68"/>
      <c r="M10" s="68"/>
      <c r="N10" s="68"/>
      <c r="O10" s="64" t="s">
        <v>77</v>
      </c>
    </row>
    <row r="11" spans="1:15" x14ac:dyDescent="0.3">
      <c r="A11" s="24" t="s">
        <v>135</v>
      </c>
      <c r="B11" s="25" t="s">
        <v>141</v>
      </c>
      <c r="C11" s="26" t="s">
        <v>134</v>
      </c>
      <c r="D11" s="29" t="s">
        <v>143</v>
      </c>
      <c r="E11" s="29" t="s">
        <v>64</v>
      </c>
      <c r="F11" s="29" t="s">
        <v>59</v>
      </c>
      <c r="G11" s="29">
        <v>384</v>
      </c>
      <c r="H11" s="27" t="s">
        <v>39</v>
      </c>
      <c r="I11" s="4"/>
      <c r="J11" s="4" t="s">
        <v>20</v>
      </c>
      <c r="K11" s="4" t="s">
        <v>20</v>
      </c>
      <c r="L11" s="4"/>
      <c r="M11" s="4" t="s">
        <v>20</v>
      </c>
      <c r="N11" s="4" t="s">
        <v>40</v>
      </c>
      <c r="O11" s="27"/>
    </row>
    <row r="12" spans="1:15" x14ac:dyDescent="0.3">
      <c r="A12" s="24" t="s">
        <v>135</v>
      </c>
      <c r="B12" s="25" t="s">
        <v>141</v>
      </c>
      <c r="C12" s="26" t="s">
        <v>134</v>
      </c>
      <c r="D12" s="31" t="s">
        <v>149</v>
      </c>
      <c r="E12" s="29" t="s">
        <v>65</v>
      </c>
      <c r="F12" s="29" t="s">
        <v>59</v>
      </c>
      <c r="G12" s="29">
        <v>1500</v>
      </c>
      <c r="H12" s="27" t="s">
        <v>39</v>
      </c>
      <c r="I12" s="4"/>
      <c r="J12" s="4" t="s">
        <v>20</v>
      </c>
      <c r="K12" s="4" t="s">
        <v>20</v>
      </c>
      <c r="L12" s="4"/>
      <c r="M12" s="4" t="s">
        <v>20</v>
      </c>
      <c r="N12" s="4" t="s">
        <v>40</v>
      </c>
      <c r="O12" s="27"/>
    </row>
    <row r="13" spans="1:15" s="28" customFormat="1" x14ac:dyDescent="0.3">
      <c r="A13" s="24" t="s">
        <v>135</v>
      </c>
      <c r="B13" s="25" t="s">
        <v>141</v>
      </c>
      <c r="C13" s="26" t="s">
        <v>134</v>
      </c>
      <c r="D13" s="29" t="s">
        <v>232</v>
      </c>
      <c r="E13" s="29" t="s">
        <v>66</v>
      </c>
      <c r="F13" s="29" t="s">
        <v>59</v>
      </c>
      <c r="G13" s="29">
        <v>60</v>
      </c>
      <c r="H13" s="27" t="s">
        <v>39</v>
      </c>
      <c r="I13" s="4"/>
      <c r="J13" s="4" t="s">
        <v>20</v>
      </c>
      <c r="K13" s="4" t="s">
        <v>20</v>
      </c>
      <c r="L13" s="4"/>
      <c r="M13" s="4" t="s">
        <v>20</v>
      </c>
      <c r="N13" s="4" t="s">
        <v>40</v>
      </c>
      <c r="O13" s="27"/>
    </row>
    <row r="14" spans="1:15" s="23" customFormat="1" x14ac:dyDescent="0.3">
      <c r="A14" s="24" t="s">
        <v>135</v>
      </c>
      <c r="B14" s="25" t="s">
        <v>141</v>
      </c>
      <c r="C14" s="26" t="s">
        <v>134</v>
      </c>
      <c r="D14" s="29" t="s">
        <v>67</v>
      </c>
      <c r="E14" s="29" t="s">
        <v>130</v>
      </c>
      <c r="F14" s="29" t="s">
        <v>59</v>
      </c>
      <c r="G14" s="29">
        <v>192</v>
      </c>
      <c r="H14" s="27" t="s">
        <v>39</v>
      </c>
      <c r="I14" s="4"/>
      <c r="J14" s="4" t="s">
        <v>20</v>
      </c>
      <c r="K14" s="4" t="s">
        <v>20</v>
      </c>
      <c r="L14" s="4"/>
      <c r="M14" s="4" t="s">
        <v>20</v>
      </c>
      <c r="N14" s="4" t="s">
        <v>40</v>
      </c>
      <c r="O14" s="24"/>
    </row>
    <row r="15" spans="1:15" s="28" customFormat="1" ht="13.5" customHeight="1" x14ac:dyDescent="0.3">
      <c r="A15" s="24" t="s">
        <v>135</v>
      </c>
      <c r="B15" s="25" t="s">
        <v>141</v>
      </c>
      <c r="C15" s="26" t="s">
        <v>134</v>
      </c>
      <c r="D15" s="29" t="s">
        <v>233</v>
      </c>
      <c r="E15" s="29" t="s">
        <v>78</v>
      </c>
      <c r="F15" s="29" t="s">
        <v>60</v>
      </c>
      <c r="G15" s="29">
        <v>3</v>
      </c>
      <c r="H15" s="27" t="s">
        <v>39</v>
      </c>
      <c r="I15" s="4"/>
      <c r="J15" s="4" t="s">
        <v>20</v>
      </c>
      <c r="K15" s="4" t="s">
        <v>20</v>
      </c>
      <c r="L15" s="4"/>
      <c r="M15" s="4" t="s">
        <v>20</v>
      </c>
      <c r="N15" s="4" t="s">
        <v>40</v>
      </c>
      <c r="O15" s="24" t="s">
        <v>79</v>
      </c>
    </row>
    <row r="16" spans="1:15" x14ac:dyDescent="0.3">
      <c r="A16" s="24" t="s">
        <v>135</v>
      </c>
      <c r="B16" s="25" t="s">
        <v>141</v>
      </c>
      <c r="C16" s="26" t="s">
        <v>134</v>
      </c>
      <c r="D16" s="33" t="s">
        <v>68</v>
      </c>
      <c r="E16" s="34" t="s">
        <v>139</v>
      </c>
      <c r="F16" s="33" t="s">
        <v>42</v>
      </c>
      <c r="G16" s="33" t="s">
        <v>49</v>
      </c>
      <c r="H16" s="27" t="s">
        <v>39</v>
      </c>
      <c r="I16" s="4"/>
      <c r="J16" s="4" t="s">
        <v>20</v>
      </c>
      <c r="K16" s="4" t="s">
        <v>20</v>
      </c>
      <c r="L16" s="4"/>
      <c r="M16" s="4" t="s">
        <v>20</v>
      </c>
      <c r="N16" s="4" t="s">
        <v>40</v>
      </c>
      <c r="O16" s="24"/>
    </row>
    <row r="17" spans="1:15" x14ac:dyDescent="0.3">
      <c r="A17" s="24" t="s">
        <v>135</v>
      </c>
      <c r="B17" s="25" t="s">
        <v>141</v>
      </c>
      <c r="C17" s="26" t="s">
        <v>134</v>
      </c>
      <c r="D17" s="29" t="s">
        <v>70</v>
      </c>
      <c r="E17" s="29" t="s">
        <v>80</v>
      </c>
      <c r="F17" s="29" t="s">
        <v>60</v>
      </c>
      <c r="G17" s="29">
        <v>3</v>
      </c>
      <c r="H17" s="27" t="s">
        <v>39</v>
      </c>
      <c r="I17" s="4"/>
      <c r="J17" s="4" t="s">
        <v>20</v>
      </c>
      <c r="K17" s="4" t="s">
        <v>20</v>
      </c>
      <c r="L17" s="4"/>
      <c r="M17" s="4" t="s">
        <v>20</v>
      </c>
      <c r="N17" s="4" t="s">
        <v>40</v>
      </c>
      <c r="O17" s="24" t="s">
        <v>81</v>
      </c>
    </row>
    <row r="18" spans="1:15" s="2" customFormat="1" x14ac:dyDescent="0.3">
      <c r="A18" s="24" t="s">
        <v>135</v>
      </c>
      <c r="B18" s="25" t="s">
        <v>141</v>
      </c>
      <c r="C18" s="26" t="s">
        <v>134</v>
      </c>
      <c r="D18" s="29" t="s">
        <v>71</v>
      </c>
      <c r="E18" s="29" t="s">
        <v>72</v>
      </c>
      <c r="F18" s="29" t="s">
        <v>42</v>
      </c>
      <c r="G18" s="29">
        <v>6</v>
      </c>
      <c r="H18" s="27" t="s">
        <v>39</v>
      </c>
      <c r="I18" s="4"/>
      <c r="J18" s="4" t="s">
        <v>20</v>
      </c>
      <c r="K18" s="4" t="s">
        <v>20</v>
      </c>
      <c r="L18" s="4"/>
      <c r="M18" s="4" t="s">
        <v>20</v>
      </c>
      <c r="N18" s="4" t="s">
        <v>40</v>
      </c>
      <c r="O18" s="32"/>
    </row>
    <row r="19" spans="1:15" s="2" customFormat="1" x14ac:dyDescent="0.3">
      <c r="A19" s="24" t="s">
        <v>135</v>
      </c>
      <c r="B19" s="25" t="s">
        <v>141</v>
      </c>
      <c r="C19" s="26" t="s">
        <v>134</v>
      </c>
      <c r="D19" s="29" t="s">
        <v>73</v>
      </c>
      <c r="E19" s="29" t="s">
        <v>82</v>
      </c>
      <c r="F19" s="29" t="s">
        <v>69</v>
      </c>
      <c r="G19" s="29">
        <v>6</v>
      </c>
      <c r="H19" s="27" t="s">
        <v>39</v>
      </c>
      <c r="I19" s="4"/>
      <c r="J19" s="4" t="s">
        <v>20</v>
      </c>
      <c r="K19" s="4" t="s">
        <v>20</v>
      </c>
      <c r="L19" s="4"/>
      <c r="M19" s="4" t="s">
        <v>20</v>
      </c>
      <c r="N19" s="4" t="s">
        <v>40</v>
      </c>
      <c r="O19" s="24" t="s">
        <v>83</v>
      </c>
    </row>
    <row r="20" spans="1:15" s="2" customFormat="1" x14ac:dyDescent="0.3">
      <c r="A20" s="24" t="s">
        <v>135</v>
      </c>
      <c r="B20" s="25" t="s">
        <v>141</v>
      </c>
      <c r="C20" s="26" t="s">
        <v>134</v>
      </c>
      <c r="D20" s="19" t="s">
        <v>118</v>
      </c>
      <c r="E20" s="19" t="s">
        <v>121</v>
      </c>
      <c r="F20" s="19" t="s">
        <v>59</v>
      </c>
      <c r="G20" s="19">
        <v>192</v>
      </c>
      <c r="H20" s="21" t="s">
        <v>39</v>
      </c>
      <c r="I20" s="4"/>
      <c r="J20" s="4" t="s">
        <v>20</v>
      </c>
      <c r="K20" s="4" t="s">
        <v>20</v>
      </c>
      <c r="L20" s="4"/>
      <c r="M20" s="4" t="s">
        <v>20</v>
      </c>
      <c r="N20" s="4" t="s">
        <v>40</v>
      </c>
      <c r="O20" s="21"/>
    </row>
    <row r="21" spans="1:15" x14ac:dyDescent="0.3">
      <c r="A21" s="24" t="s">
        <v>135</v>
      </c>
      <c r="B21" s="25" t="s">
        <v>141</v>
      </c>
      <c r="C21" s="26" t="s">
        <v>134</v>
      </c>
      <c r="D21" s="19" t="s">
        <v>122</v>
      </c>
      <c r="E21" s="19" t="s">
        <v>123</v>
      </c>
      <c r="F21" s="19" t="s">
        <v>60</v>
      </c>
      <c r="G21" s="19" t="s">
        <v>124</v>
      </c>
      <c r="H21" s="21" t="s">
        <v>39</v>
      </c>
      <c r="I21" s="4"/>
      <c r="J21" s="4" t="s">
        <v>20</v>
      </c>
      <c r="K21" s="4" t="s">
        <v>20</v>
      </c>
      <c r="L21" s="4"/>
      <c r="M21" s="4" t="s">
        <v>20</v>
      </c>
      <c r="N21" s="4" t="s">
        <v>40</v>
      </c>
      <c r="O21" s="21" t="s">
        <v>125</v>
      </c>
    </row>
    <row r="22" spans="1:15" x14ac:dyDescent="0.3">
      <c r="A22" s="24" t="s">
        <v>135</v>
      </c>
      <c r="B22" s="25" t="s">
        <v>141</v>
      </c>
      <c r="C22" s="26" t="s">
        <v>134</v>
      </c>
      <c r="D22" s="19" t="s">
        <v>140</v>
      </c>
      <c r="E22" s="19" t="s">
        <v>126</v>
      </c>
      <c r="F22" s="19" t="s">
        <v>60</v>
      </c>
      <c r="G22" s="19" t="s">
        <v>92</v>
      </c>
      <c r="H22" s="21" t="s">
        <v>39</v>
      </c>
      <c r="I22" s="4"/>
      <c r="J22" s="4" t="s">
        <v>20</v>
      </c>
      <c r="K22" s="4" t="s">
        <v>20</v>
      </c>
      <c r="L22" s="4"/>
      <c r="M22" s="4" t="s">
        <v>20</v>
      </c>
      <c r="N22" s="4" t="s">
        <v>40</v>
      </c>
      <c r="O22" s="21" t="s">
        <v>127</v>
      </c>
    </row>
    <row r="23" spans="1:15" s="28" customFormat="1" x14ac:dyDescent="0.3">
      <c r="A23" s="24" t="s">
        <v>135</v>
      </c>
      <c r="B23" s="25" t="s">
        <v>141</v>
      </c>
      <c r="C23" s="26" t="s">
        <v>134</v>
      </c>
      <c r="D23" s="41" t="s">
        <v>159</v>
      </c>
      <c r="E23" s="41" t="s">
        <v>160</v>
      </c>
      <c r="F23" s="42" t="s">
        <v>60</v>
      </c>
      <c r="G23" s="42">
        <v>1</v>
      </c>
      <c r="H23" s="21" t="s">
        <v>39</v>
      </c>
      <c r="I23" s="4"/>
      <c r="J23" s="4" t="s">
        <v>20</v>
      </c>
      <c r="K23" s="4" t="s">
        <v>20</v>
      </c>
      <c r="L23" s="4"/>
      <c r="M23" s="4" t="s">
        <v>20</v>
      </c>
      <c r="N23" s="4" t="s">
        <v>40</v>
      </c>
      <c r="O23" s="43" t="s">
        <v>166</v>
      </c>
    </row>
    <row r="24" spans="1:15" x14ac:dyDescent="0.3">
      <c r="A24" s="24" t="s">
        <v>135</v>
      </c>
      <c r="B24" s="25" t="s">
        <v>141</v>
      </c>
      <c r="C24" s="26" t="s">
        <v>134</v>
      </c>
      <c r="D24" s="29" t="s">
        <v>120</v>
      </c>
      <c r="E24" s="29" t="s">
        <v>119</v>
      </c>
      <c r="F24" s="29" t="s">
        <v>59</v>
      </c>
      <c r="G24" s="29">
        <v>384</v>
      </c>
      <c r="H24" s="24" t="s">
        <v>138</v>
      </c>
      <c r="I24" s="4"/>
      <c r="J24" s="4" t="s">
        <v>20</v>
      </c>
      <c r="K24" s="4" t="s">
        <v>20</v>
      </c>
      <c r="L24" s="4"/>
      <c r="M24" s="4" t="s">
        <v>20</v>
      </c>
      <c r="N24" s="4" t="s">
        <v>40</v>
      </c>
      <c r="O24" s="27"/>
    </row>
    <row r="25" spans="1:15" s="2" customFormat="1" x14ac:dyDescent="0.3">
      <c r="A25" s="24" t="s">
        <v>135</v>
      </c>
      <c r="B25" s="25" t="s">
        <v>141</v>
      </c>
      <c r="C25" s="26" t="s">
        <v>134</v>
      </c>
      <c r="D25" s="29" t="s">
        <v>75</v>
      </c>
      <c r="E25" s="29" t="s">
        <v>86</v>
      </c>
      <c r="F25" s="29" t="s">
        <v>60</v>
      </c>
      <c r="G25" s="29">
        <v>1</v>
      </c>
      <c r="H25" s="27" t="s">
        <v>39</v>
      </c>
      <c r="I25" s="4"/>
      <c r="J25" s="4" t="s">
        <v>20</v>
      </c>
      <c r="K25" s="4" t="s">
        <v>20</v>
      </c>
      <c r="L25" s="4"/>
      <c r="M25" s="4" t="s">
        <v>20</v>
      </c>
      <c r="N25" s="4" t="s">
        <v>40</v>
      </c>
      <c r="O25" s="35" t="s">
        <v>87</v>
      </c>
    </row>
    <row r="26" spans="1:15" s="2" customFormat="1" x14ac:dyDescent="0.3">
      <c r="A26" s="24" t="s">
        <v>135</v>
      </c>
      <c r="B26" s="25" t="s">
        <v>141</v>
      </c>
      <c r="C26" s="26" t="s">
        <v>134</v>
      </c>
      <c r="D26" s="29" t="s">
        <v>162</v>
      </c>
      <c r="E26" s="29" t="s">
        <v>84</v>
      </c>
      <c r="F26" s="29" t="s">
        <v>60</v>
      </c>
      <c r="G26" s="29">
        <v>1</v>
      </c>
      <c r="H26" s="27" t="s">
        <v>39</v>
      </c>
      <c r="I26" s="4"/>
      <c r="J26" s="4" t="s">
        <v>20</v>
      </c>
      <c r="K26" s="4" t="s">
        <v>20</v>
      </c>
      <c r="L26" s="4"/>
      <c r="M26" s="4" t="s">
        <v>20</v>
      </c>
      <c r="N26" s="4" t="s">
        <v>40</v>
      </c>
      <c r="O26" s="24" t="s">
        <v>85</v>
      </c>
    </row>
    <row r="27" spans="1:15" ht="70" x14ac:dyDescent="0.3">
      <c r="A27" s="24" t="s">
        <v>135</v>
      </c>
      <c r="B27" s="25" t="s">
        <v>141</v>
      </c>
      <c r="C27" s="26" t="s">
        <v>134</v>
      </c>
      <c r="D27" s="29" t="s">
        <v>76</v>
      </c>
      <c r="E27" s="29" t="s">
        <v>88</v>
      </c>
      <c r="F27" s="29" t="s">
        <v>60</v>
      </c>
      <c r="G27" s="29">
        <v>3</v>
      </c>
      <c r="H27" s="27" t="s">
        <v>39</v>
      </c>
      <c r="I27" s="4"/>
      <c r="J27" s="27" t="s">
        <v>19</v>
      </c>
      <c r="K27" s="4" t="s">
        <v>20</v>
      </c>
      <c r="L27" s="27"/>
      <c r="M27" s="27" t="s">
        <v>20</v>
      </c>
      <c r="N27" s="27" t="s">
        <v>40</v>
      </c>
      <c r="O27" s="35" t="s">
        <v>128</v>
      </c>
    </row>
    <row r="28" spans="1:15" s="69" customFormat="1" ht="70" x14ac:dyDescent="0.3">
      <c r="A28" s="64" t="s">
        <v>135</v>
      </c>
      <c r="B28" s="65" t="s">
        <v>141</v>
      </c>
      <c r="C28" s="66" t="s">
        <v>134</v>
      </c>
      <c r="D28" s="67" t="s">
        <v>170</v>
      </c>
      <c r="E28" s="67" t="s">
        <v>171</v>
      </c>
      <c r="F28" s="67" t="s">
        <v>59</v>
      </c>
      <c r="G28" s="67">
        <v>300</v>
      </c>
      <c r="H28" s="70" t="s">
        <v>39</v>
      </c>
      <c r="I28" s="68"/>
      <c r="J28" s="70" t="s">
        <v>19</v>
      </c>
      <c r="K28" s="68" t="s">
        <v>20</v>
      </c>
      <c r="L28" s="70"/>
      <c r="M28" s="70" t="s">
        <v>20</v>
      </c>
      <c r="N28" s="70" t="s">
        <v>40</v>
      </c>
      <c r="O28" s="71" t="s">
        <v>128</v>
      </c>
    </row>
    <row r="29" spans="1:15" ht="28" x14ac:dyDescent="0.3">
      <c r="A29" s="24" t="s">
        <v>135</v>
      </c>
      <c r="B29" s="25" t="s">
        <v>141</v>
      </c>
      <c r="C29" s="26" t="s">
        <v>134</v>
      </c>
      <c r="D29" s="29" t="s">
        <v>89</v>
      </c>
      <c r="E29" s="29" t="s">
        <v>90</v>
      </c>
      <c r="F29" s="29" t="s">
        <v>60</v>
      </c>
      <c r="G29" s="29">
        <v>1</v>
      </c>
      <c r="H29" s="24" t="s">
        <v>138</v>
      </c>
      <c r="I29" s="4"/>
      <c r="J29" s="27" t="s">
        <v>19</v>
      </c>
      <c r="K29" s="4" t="s">
        <v>20</v>
      </c>
      <c r="L29" s="27"/>
      <c r="M29" s="27" t="s">
        <v>20</v>
      </c>
      <c r="N29" s="27" t="s">
        <v>40</v>
      </c>
      <c r="O29" s="35" t="s">
        <v>91</v>
      </c>
    </row>
    <row r="30" spans="1:15" x14ac:dyDescent="0.3">
      <c r="A30" s="24" t="s">
        <v>135</v>
      </c>
      <c r="B30" s="25" t="s">
        <v>141</v>
      </c>
      <c r="C30" s="26" t="s">
        <v>134</v>
      </c>
      <c r="D30" s="29" t="s">
        <v>101</v>
      </c>
      <c r="E30" s="29" t="s">
        <v>129</v>
      </c>
      <c r="F30" s="29" t="s">
        <v>59</v>
      </c>
      <c r="G30" s="29">
        <v>192</v>
      </c>
      <c r="H30" s="27" t="s">
        <v>39</v>
      </c>
      <c r="I30" s="4"/>
      <c r="J30" s="4" t="s">
        <v>19</v>
      </c>
      <c r="K30" s="4" t="s">
        <v>20</v>
      </c>
      <c r="L30" s="27"/>
      <c r="M30" s="27" t="s">
        <v>19</v>
      </c>
      <c r="N30" s="27" t="s">
        <v>40</v>
      </c>
      <c r="O30" s="27"/>
    </row>
    <row r="31" spans="1:15" x14ac:dyDescent="0.3">
      <c r="A31" s="24" t="s">
        <v>135</v>
      </c>
      <c r="B31" s="25" t="s">
        <v>141</v>
      </c>
      <c r="C31" s="26" t="s">
        <v>134</v>
      </c>
      <c r="D31" s="29" t="s">
        <v>102</v>
      </c>
      <c r="E31" s="29" t="s">
        <v>103</v>
      </c>
      <c r="F31" s="29" t="s">
        <v>59</v>
      </c>
      <c r="G31" s="29">
        <v>192</v>
      </c>
      <c r="H31" s="27" t="s">
        <v>39</v>
      </c>
      <c r="I31" s="4"/>
      <c r="J31" s="27" t="s">
        <v>20</v>
      </c>
      <c r="K31" s="4" t="s">
        <v>20</v>
      </c>
      <c r="L31" s="27"/>
      <c r="M31" s="27" t="s">
        <v>20</v>
      </c>
      <c r="N31" s="27" t="s">
        <v>40</v>
      </c>
      <c r="O31" s="27"/>
    </row>
    <row r="32" spans="1:15" s="28" customFormat="1" ht="42" x14ac:dyDescent="0.3">
      <c r="A32" s="24" t="s">
        <v>135</v>
      </c>
      <c r="B32" s="25" t="s">
        <v>141</v>
      </c>
      <c r="C32" s="26" t="s">
        <v>134</v>
      </c>
      <c r="D32" s="29" t="s">
        <v>137</v>
      </c>
      <c r="E32" s="29" t="s">
        <v>131</v>
      </c>
      <c r="F32" s="29" t="s">
        <v>59</v>
      </c>
      <c r="G32" s="29">
        <v>192</v>
      </c>
      <c r="H32" s="24" t="s">
        <v>39</v>
      </c>
      <c r="I32" s="4"/>
      <c r="J32" s="27" t="s">
        <v>19</v>
      </c>
      <c r="K32" s="27" t="s">
        <v>20</v>
      </c>
      <c r="L32" s="27"/>
      <c r="M32" s="27" t="s">
        <v>20</v>
      </c>
      <c r="N32" s="27"/>
      <c r="O32" s="24" t="s">
        <v>230</v>
      </c>
    </row>
    <row r="33" spans="1:15" x14ac:dyDescent="0.3">
      <c r="A33" s="24" t="s">
        <v>135</v>
      </c>
      <c r="B33" s="25" t="s">
        <v>141</v>
      </c>
      <c r="C33" s="26" t="s">
        <v>134</v>
      </c>
      <c r="D33" s="29" t="s">
        <v>104</v>
      </c>
      <c r="E33" s="29" t="s">
        <v>109</v>
      </c>
      <c r="F33" s="29" t="s">
        <v>60</v>
      </c>
      <c r="G33" s="29">
        <v>3</v>
      </c>
      <c r="H33" s="27" t="s">
        <v>39</v>
      </c>
      <c r="I33" s="4"/>
      <c r="J33" s="27" t="s">
        <v>19</v>
      </c>
      <c r="K33" s="27" t="s">
        <v>20</v>
      </c>
      <c r="L33" s="27"/>
      <c r="M33" s="27" t="s">
        <v>20</v>
      </c>
      <c r="N33" s="27" t="s">
        <v>40</v>
      </c>
      <c r="O33" s="24" t="s">
        <v>110</v>
      </c>
    </row>
    <row r="34" spans="1:15" ht="28" x14ac:dyDescent="0.3">
      <c r="A34" s="24" t="s">
        <v>135</v>
      </c>
      <c r="B34" s="25" t="s">
        <v>141</v>
      </c>
      <c r="C34" s="26" t="s">
        <v>134</v>
      </c>
      <c r="D34" s="29" t="s">
        <v>136</v>
      </c>
      <c r="E34" s="29" t="s">
        <v>84</v>
      </c>
      <c r="F34" s="29" t="s">
        <v>60</v>
      </c>
      <c r="G34" s="29">
        <v>4</v>
      </c>
      <c r="H34" s="27" t="s">
        <v>39</v>
      </c>
      <c r="I34" s="4"/>
      <c r="J34" s="27" t="s">
        <v>19</v>
      </c>
      <c r="K34" s="27" t="s">
        <v>20</v>
      </c>
      <c r="L34" s="27"/>
      <c r="M34" s="27" t="s">
        <v>20</v>
      </c>
      <c r="N34" s="27" t="s">
        <v>40</v>
      </c>
      <c r="O34" s="24" t="s">
        <v>248</v>
      </c>
    </row>
    <row r="35" spans="1:15" s="78" customFormat="1" x14ac:dyDescent="0.3">
      <c r="A35" s="72" t="s">
        <v>135</v>
      </c>
      <c r="B35" s="73" t="s">
        <v>141</v>
      </c>
      <c r="C35" s="74" t="s">
        <v>134</v>
      </c>
      <c r="D35" s="75" t="s">
        <v>243</v>
      </c>
      <c r="E35" s="75" t="s">
        <v>236</v>
      </c>
      <c r="F35" s="75" t="s">
        <v>60</v>
      </c>
      <c r="G35" s="75">
        <v>4</v>
      </c>
      <c r="H35" s="76" t="s">
        <v>39</v>
      </c>
      <c r="I35" s="77"/>
      <c r="J35" s="76" t="s">
        <v>19</v>
      </c>
      <c r="K35" s="76" t="s">
        <v>20</v>
      </c>
      <c r="L35" s="76"/>
      <c r="M35" s="76" t="s">
        <v>20</v>
      </c>
      <c r="N35" s="76"/>
      <c r="O35" s="72" t="s">
        <v>249</v>
      </c>
    </row>
    <row r="36" spans="1:15" x14ac:dyDescent="0.3">
      <c r="A36" s="24" t="s">
        <v>135</v>
      </c>
      <c r="B36" s="25" t="s">
        <v>141</v>
      </c>
      <c r="C36" s="26" t="s">
        <v>134</v>
      </c>
      <c r="D36" s="29" t="s">
        <v>157</v>
      </c>
      <c r="E36" s="29" t="s">
        <v>156</v>
      </c>
      <c r="F36" s="29" t="s">
        <v>60</v>
      </c>
      <c r="G36" s="29">
        <v>4</v>
      </c>
      <c r="H36" s="27"/>
      <c r="I36" s="4"/>
      <c r="J36" s="27" t="s">
        <v>19</v>
      </c>
      <c r="K36" s="27" t="s">
        <v>20</v>
      </c>
      <c r="L36" s="27"/>
      <c r="M36" s="27"/>
      <c r="N36" s="27" t="s">
        <v>40</v>
      </c>
      <c r="O36" s="24" t="s">
        <v>158</v>
      </c>
    </row>
    <row r="37" spans="1:15" x14ac:dyDescent="0.3">
      <c r="A37" s="24" t="s">
        <v>135</v>
      </c>
      <c r="B37" s="25" t="s">
        <v>141</v>
      </c>
      <c r="C37" s="26" t="s">
        <v>134</v>
      </c>
      <c r="D37" s="38" t="s">
        <v>151</v>
      </c>
      <c r="E37" s="29" t="s">
        <v>150</v>
      </c>
      <c r="F37" s="38" t="s">
        <v>155</v>
      </c>
      <c r="G37" s="39" t="s">
        <v>49</v>
      </c>
      <c r="H37" s="40" t="s">
        <v>39</v>
      </c>
      <c r="I37" s="4"/>
      <c r="J37" s="27" t="s">
        <v>19</v>
      </c>
      <c r="K37" s="27" t="s">
        <v>20</v>
      </c>
      <c r="L37" s="27"/>
      <c r="M37" s="27" t="s">
        <v>20</v>
      </c>
      <c r="N37" s="27" t="s">
        <v>40</v>
      </c>
      <c r="O37" s="24" t="s">
        <v>150</v>
      </c>
    </row>
    <row r="38" spans="1:15" ht="28" x14ac:dyDescent="0.3">
      <c r="A38" s="24" t="s">
        <v>135</v>
      </c>
      <c r="B38" s="25" t="s">
        <v>141</v>
      </c>
      <c r="C38" s="26" t="s">
        <v>134</v>
      </c>
      <c r="D38" s="38" t="s">
        <v>153</v>
      </c>
      <c r="E38" s="29" t="s">
        <v>152</v>
      </c>
      <c r="F38" s="38" t="s">
        <v>42</v>
      </c>
      <c r="G38" s="39" t="s">
        <v>49</v>
      </c>
      <c r="H38" s="40" t="s">
        <v>39</v>
      </c>
      <c r="I38" s="4"/>
      <c r="J38" s="27" t="s">
        <v>19</v>
      </c>
      <c r="K38" s="27" t="s">
        <v>20</v>
      </c>
      <c r="L38" s="27"/>
      <c r="M38" s="27" t="s">
        <v>20</v>
      </c>
      <c r="N38" s="27" t="s">
        <v>40</v>
      </c>
      <c r="O38" s="24" t="s">
        <v>154</v>
      </c>
    </row>
    <row r="39" spans="1:15" x14ac:dyDescent="0.3">
      <c r="A39" s="24" t="s">
        <v>135</v>
      </c>
      <c r="B39" s="25" t="s">
        <v>141</v>
      </c>
      <c r="C39" s="26" t="s">
        <v>134</v>
      </c>
      <c r="D39" s="29" t="s">
        <v>105</v>
      </c>
      <c r="E39" s="29" t="s">
        <v>106</v>
      </c>
      <c r="F39" s="29" t="s">
        <v>59</v>
      </c>
      <c r="G39" s="29">
        <v>192</v>
      </c>
      <c r="H39" s="24" t="s">
        <v>39</v>
      </c>
      <c r="I39" s="4"/>
      <c r="J39" s="27" t="s">
        <v>19</v>
      </c>
      <c r="K39" s="27" t="s">
        <v>20</v>
      </c>
      <c r="L39" s="27"/>
      <c r="M39" s="27" t="s">
        <v>20</v>
      </c>
      <c r="N39" s="27" t="s">
        <v>40</v>
      </c>
      <c r="O39" s="24"/>
    </row>
    <row r="40" spans="1:15" x14ac:dyDescent="0.3">
      <c r="A40" s="24" t="s">
        <v>135</v>
      </c>
      <c r="B40" s="25" t="s">
        <v>141</v>
      </c>
      <c r="C40" s="26" t="s">
        <v>134</v>
      </c>
      <c r="D40" s="29" t="s">
        <v>107</v>
      </c>
      <c r="E40" s="29" t="s">
        <v>111</v>
      </c>
      <c r="F40" s="29" t="s">
        <v>59</v>
      </c>
      <c r="G40" s="29">
        <v>192</v>
      </c>
      <c r="H40" s="27" t="s">
        <v>39</v>
      </c>
      <c r="I40" s="4"/>
      <c r="J40" s="27" t="s">
        <v>19</v>
      </c>
      <c r="K40" s="27" t="s">
        <v>20</v>
      </c>
      <c r="L40" s="27"/>
      <c r="M40" s="27" t="s">
        <v>20</v>
      </c>
      <c r="N40" s="27" t="s">
        <v>40</v>
      </c>
      <c r="O40" s="24" t="s">
        <v>112</v>
      </c>
    </row>
    <row r="41" spans="1:15" x14ac:dyDescent="0.3">
      <c r="A41" s="24" t="s">
        <v>135</v>
      </c>
      <c r="B41" s="25" t="s">
        <v>141</v>
      </c>
      <c r="C41" s="26" t="s">
        <v>134</v>
      </c>
      <c r="D41" s="29" t="s">
        <v>108</v>
      </c>
      <c r="E41" s="29" t="s">
        <v>113</v>
      </c>
      <c r="F41" s="29" t="s">
        <v>60</v>
      </c>
      <c r="G41" s="29">
        <v>11</v>
      </c>
      <c r="H41" s="27" t="s">
        <v>39</v>
      </c>
      <c r="I41" s="4"/>
      <c r="J41" s="27" t="s">
        <v>19</v>
      </c>
      <c r="K41" s="27" t="s">
        <v>20</v>
      </c>
      <c r="L41" s="27"/>
      <c r="M41" s="27" t="s">
        <v>20</v>
      </c>
      <c r="N41" s="27" t="s">
        <v>40</v>
      </c>
      <c r="O41" s="24" t="s">
        <v>114</v>
      </c>
    </row>
    <row r="42" spans="1:15" s="78" customFormat="1" ht="42" x14ac:dyDescent="0.3">
      <c r="A42" s="72" t="s">
        <v>135</v>
      </c>
      <c r="B42" s="73" t="s">
        <v>141</v>
      </c>
      <c r="C42" s="74" t="s">
        <v>134</v>
      </c>
      <c r="D42" s="75" t="s">
        <v>93</v>
      </c>
      <c r="E42" s="75" t="s">
        <v>241</v>
      </c>
      <c r="F42" s="75" t="s">
        <v>251</v>
      </c>
      <c r="G42" s="75"/>
      <c r="H42" s="72" t="s">
        <v>39</v>
      </c>
      <c r="I42" s="77"/>
      <c r="J42" s="76" t="s">
        <v>19</v>
      </c>
      <c r="K42" s="76" t="s">
        <v>20</v>
      </c>
      <c r="L42" s="76"/>
      <c r="M42" s="76" t="s">
        <v>20</v>
      </c>
      <c r="N42" s="76" t="s">
        <v>40</v>
      </c>
      <c r="O42" s="72" t="s">
        <v>132</v>
      </c>
    </row>
    <row r="43" spans="1:15" s="28" customFormat="1" ht="42" x14ac:dyDescent="0.3">
      <c r="A43" s="24" t="s">
        <v>135</v>
      </c>
      <c r="B43" s="25" t="s">
        <v>141</v>
      </c>
      <c r="C43" s="26" t="s">
        <v>134</v>
      </c>
      <c r="D43" s="29" t="s">
        <v>95</v>
      </c>
      <c r="E43" s="29" t="s">
        <v>115</v>
      </c>
      <c r="F43" s="29" t="s">
        <v>59</v>
      </c>
      <c r="G43" s="29">
        <v>192</v>
      </c>
      <c r="H43" s="27" t="s">
        <v>39</v>
      </c>
      <c r="I43" s="4"/>
      <c r="J43" s="27" t="s">
        <v>19</v>
      </c>
      <c r="K43" s="27" t="s">
        <v>20</v>
      </c>
      <c r="L43" s="27"/>
      <c r="M43" s="27" t="s">
        <v>20</v>
      </c>
      <c r="N43" s="27" t="s">
        <v>40</v>
      </c>
      <c r="O43" s="24" t="s">
        <v>116</v>
      </c>
    </row>
    <row r="44" spans="1:15" x14ac:dyDescent="0.3">
      <c r="A44" s="24" t="s">
        <v>135</v>
      </c>
      <c r="B44" s="25" t="s">
        <v>141</v>
      </c>
      <c r="C44" s="26" t="s">
        <v>134</v>
      </c>
      <c r="D44" s="29" t="s">
        <v>94</v>
      </c>
      <c r="E44" s="29" t="s">
        <v>133</v>
      </c>
      <c r="F44" s="29" t="s">
        <v>42</v>
      </c>
      <c r="G44" s="29">
        <v>6</v>
      </c>
      <c r="H44" s="27" t="s">
        <v>39</v>
      </c>
      <c r="I44" s="4"/>
      <c r="J44" s="27"/>
      <c r="K44" s="27"/>
      <c r="L44" s="27"/>
      <c r="M44" s="27" t="s">
        <v>20</v>
      </c>
      <c r="N44" s="27" t="s">
        <v>40</v>
      </c>
      <c r="O44" s="24"/>
    </row>
    <row r="45" spans="1:15" s="78" customFormat="1" x14ac:dyDescent="0.3">
      <c r="A45" s="72" t="s">
        <v>135</v>
      </c>
      <c r="B45" s="73" t="s">
        <v>141</v>
      </c>
      <c r="C45" s="74" t="s">
        <v>134</v>
      </c>
      <c r="D45" s="75" t="s">
        <v>96</v>
      </c>
      <c r="E45" s="75" t="s">
        <v>239</v>
      </c>
      <c r="F45" s="75" t="s">
        <v>251</v>
      </c>
      <c r="G45" s="75"/>
      <c r="H45" s="72" t="s">
        <v>39</v>
      </c>
      <c r="I45" s="77"/>
      <c r="J45" s="76" t="s">
        <v>19</v>
      </c>
      <c r="K45" s="76" t="s">
        <v>20</v>
      </c>
      <c r="L45" s="76"/>
      <c r="M45" s="76" t="s">
        <v>20</v>
      </c>
      <c r="N45" s="76" t="s">
        <v>40</v>
      </c>
      <c r="O45" s="72"/>
    </row>
    <row r="46" spans="1:15" x14ac:dyDescent="0.3">
      <c r="A46" s="24" t="s">
        <v>135</v>
      </c>
      <c r="B46" s="25" t="s">
        <v>141</v>
      </c>
      <c r="C46" s="26" t="s">
        <v>134</v>
      </c>
      <c r="D46" s="29" t="s">
        <v>97</v>
      </c>
      <c r="E46" s="29" t="s">
        <v>117</v>
      </c>
      <c r="F46" s="29" t="s">
        <v>59</v>
      </c>
      <c r="G46" s="29">
        <v>192</v>
      </c>
      <c r="H46" s="27" t="s">
        <v>39</v>
      </c>
      <c r="I46" s="4"/>
      <c r="J46" s="24" t="s">
        <v>247</v>
      </c>
      <c r="K46" s="27" t="s">
        <v>20</v>
      </c>
      <c r="L46" s="27"/>
      <c r="M46" s="27" t="s">
        <v>20</v>
      </c>
      <c r="N46" s="27" t="s">
        <v>40</v>
      </c>
      <c r="O46" s="24"/>
    </row>
    <row r="47" spans="1:15" s="78" customFormat="1" ht="15.5" customHeight="1" x14ac:dyDescent="0.3">
      <c r="A47" s="72" t="s">
        <v>135</v>
      </c>
      <c r="B47" s="73" t="s">
        <v>141</v>
      </c>
      <c r="C47" s="74" t="s">
        <v>134</v>
      </c>
      <c r="D47" s="75" t="s">
        <v>98</v>
      </c>
      <c r="E47" s="75" t="s">
        <v>238</v>
      </c>
      <c r="F47" s="75" t="s">
        <v>251</v>
      </c>
      <c r="G47" s="75"/>
      <c r="H47" s="76" t="s">
        <v>39</v>
      </c>
      <c r="I47" s="77"/>
      <c r="J47" s="76"/>
      <c r="K47" s="76"/>
      <c r="L47" s="76"/>
      <c r="M47" s="76"/>
      <c r="N47" s="76"/>
      <c r="O47" s="72"/>
    </row>
    <row r="48" spans="1:15" x14ac:dyDescent="0.3">
      <c r="A48" s="24" t="s">
        <v>135</v>
      </c>
      <c r="B48" s="25" t="s">
        <v>141</v>
      </c>
      <c r="C48" s="26" t="s">
        <v>134</v>
      </c>
      <c r="D48" s="29" t="s">
        <v>99</v>
      </c>
      <c r="E48" s="29" t="s">
        <v>100</v>
      </c>
      <c r="F48" s="29" t="s">
        <v>59</v>
      </c>
      <c r="G48" s="29">
        <v>60</v>
      </c>
      <c r="H48" s="24" t="s">
        <v>39</v>
      </c>
      <c r="I48" s="4"/>
      <c r="J48" s="27" t="s">
        <v>19</v>
      </c>
      <c r="K48" s="27" t="s">
        <v>20</v>
      </c>
      <c r="L48" s="27"/>
      <c r="M48" s="27" t="s">
        <v>20</v>
      </c>
      <c r="N48" s="27" t="s">
        <v>40</v>
      </c>
      <c r="O48" s="27"/>
    </row>
    <row r="49" spans="1:15" s="78" customFormat="1" x14ac:dyDescent="0.3">
      <c r="A49" s="72" t="s">
        <v>135</v>
      </c>
      <c r="B49" s="73" t="s">
        <v>141</v>
      </c>
      <c r="C49" s="74" t="s">
        <v>134</v>
      </c>
      <c r="D49" s="75" t="s">
        <v>244</v>
      </c>
      <c r="E49" s="75" t="s">
        <v>237</v>
      </c>
      <c r="F49" s="75" t="s">
        <v>251</v>
      </c>
      <c r="G49" s="75"/>
      <c r="H49" s="76" t="s">
        <v>39</v>
      </c>
      <c r="I49" s="77"/>
      <c r="J49" s="76" t="s">
        <v>19</v>
      </c>
      <c r="K49" s="76" t="s">
        <v>20</v>
      </c>
      <c r="L49" s="76"/>
      <c r="M49" s="76" t="s">
        <v>20</v>
      </c>
      <c r="N49" s="76" t="s">
        <v>40</v>
      </c>
      <c r="O49" s="76"/>
    </row>
    <row r="50" spans="1:15" s="78" customFormat="1" x14ac:dyDescent="0.3">
      <c r="A50" s="72" t="s">
        <v>135</v>
      </c>
      <c r="B50" s="73" t="s">
        <v>141</v>
      </c>
      <c r="C50" s="74" t="s">
        <v>134</v>
      </c>
      <c r="D50" s="75" t="s">
        <v>245</v>
      </c>
      <c r="E50" s="75" t="s">
        <v>240</v>
      </c>
      <c r="F50" s="75" t="s">
        <v>251</v>
      </c>
      <c r="G50" s="75"/>
      <c r="H50" s="76" t="s">
        <v>39</v>
      </c>
      <c r="I50" s="77"/>
      <c r="J50" s="76" t="s">
        <v>19</v>
      </c>
      <c r="K50" s="76" t="s">
        <v>20</v>
      </c>
      <c r="L50" s="76"/>
      <c r="M50" s="76" t="s">
        <v>20</v>
      </c>
      <c r="N50" s="76" t="s">
        <v>40</v>
      </c>
      <c r="O50" s="76"/>
    </row>
    <row r="51" spans="1:15" s="78" customFormat="1" x14ac:dyDescent="0.3">
      <c r="A51" s="72" t="s">
        <v>135</v>
      </c>
      <c r="B51" s="73" t="s">
        <v>141</v>
      </c>
      <c r="C51" s="74" t="s">
        <v>134</v>
      </c>
      <c r="D51" s="75" t="s">
        <v>246</v>
      </c>
      <c r="E51" s="75" t="s">
        <v>242</v>
      </c>
      <c r="F51" s="75" t="s">
        <v>251</v>
      </c>
      <c r="G51" s="75"/>
      <c r="H51" s="76" t="s">
        <v>39</v>
      </c>
      <c r="I51" s="77"/>
      <c r="J51" s="76" t="s">
        <v>19</v>
      </c>
      <c r="K51" s="76" t="s">
        <v>20</v>
      </c>
      <c r="L51" s="76"/>
      <c r="M51" s="76" t="s">
        <v>20</v>
      </c>
      <c r="N51" s="76" t="s">
        <v>40</v>
      </c>
      <c r="O51" s="76"/>
    </row>
    <row r="52" spans="1:15" x14ac:dyDescent="0.3">
      <c r="A52" s="24" t="s">
        <v>135</v>
      </c>
      <c r="B52" s="25" t="s">
        <v>141</v>
      </c>
      <c r="C52" s="26" t="s">
        <v>134</v>
      </c>
      <c r="D52" s="29" t="s">
        <v>44</v>
      </c>
      <c r="E52" s="29" t="s">
        <v>45</v>
      </c>
      <c r="F52" s="29" t="s">
        <v>43</v>
      </c>
      <c r="G52" s="29" t="s">
        <v>46</v>
      </c>
      <c r="H52" s="27" t="s">
        <v>39</v>
      </c>
      <c r="I52" s="4"/>
      <c r="J52" s="27" t="s">
        <v>19</v>
      </c>
      <c r="K52" s="27" t="s">
        <v>20</v>
      </c>
      <c r="L52" s="27"/>
      <c r="M52" s="27" t="s">
        <v>20</v>
      </c>
      <c r="N52" s="27" t="s">
        <v>40</v>
      </c>
      <c r="O52" s="27"/>
    </row>
    <row r="53" spans="1:15" x14ac:dyDescent="0.3">
      <c r="A53" s="24" t="s">
        <v>135</v>
      </c>
      <c r="B53" s="25" t="s">
        <v>141</v>
      </c>
      <c r="C53" s="26" t="s">
        <v>134</v>
      </c>
      <c r="D53" s="29" t="s">
        <v>47</v>
      </c>
      <c r="E53" s="29" t="s">
        <v>48</v>
      </c>
      <c r="F53" s="29" t="s">
        <v>42</v>
      </c>
      <c r="G53" s="29" t="s">
        <v>49</v>
      </c>
      <c r="H53" s="27" t="s">
        <v>39</v>
      </c>
      <c r="I53" s="4"/>
      <c r="J53" s="27" t="s">
        <v>19</v>
      </c>
      <c r="K53" s="27" t="s">
        <v>20</v>
      </c>
      <c r="L53" s="27"/>
      <c r="M53" s="27" t="s">
        <v>20</v>
      </c>
      <c r="N53" s="27" t="s">
        <v>40</v>
      </c>
      <c r="O53" s="32"/>
    </row>
    <row r="54" spans="1:15" x14ac:dyDescent="0.3">
      <c r="A54" s="24" t="s">
        <v>135</v>
      </c>
      <c r="B54" s="25" t="s">
        <v>141</v>
      </c>
      <c r="C54" s="26" t="s">
        <v>134</v>
      </c>
      <c r="D54" s="29" t="s">
        <v>50</v>
      </c>
      <c r="E54" s="29" t="s">
        <v>51</v>
      </c>
      <c r="F54" s="29" t="s">
        <v>43</v>
      </c>
      <c r="G54" s="29" t="s">
        <v>46</v>
      </c>
      <c r="H54" s="24" t="s">
        <v>39</v>
      </c>
      <c r="I54" s="4"/>
      <c r="J54" s="27" t="s">
        <v>19</v>
      </c>
      <c r="K54" s="27" t="s">
        <v>20</v>
      </c>
      <c r="L54" s="27"/>
      <c r="M54" s="27" t="s">
        <v>20</v>
      </c>
      <c r="N54" s="27" t="s">
        <v>40</v>
      </c>
      <c r="O54" s="27"/>
    </row>
    <row r="55" spans="1:15" x14ac:dyDescent="0.3">
      <c r="A55" s="24" t="s">
        <v>135</v>
      </c>
      <c r="B55" s="25" t="s">
        <v>141</v>
      </c>
      <c r="C55" s="26" t="s">
        <v>134</v>
      </c>
      <c r="D55" s="29" t="s">
        <v>52</v>
      </c>
      <c r="E55" s="29" t="s">
        <v>53</v>
      </c>
      <c r="F55" s="29" t="s">
        <v>42</v>
      </c>
      <c r="G55" s="29" t="s">
        <v>49</v>
      </c>
      <c r="H55" s="27" t="s">
        <v>39</v>
      </c>
      <c r="I55" s="4"/>
      <c r="J55" s="27" t="s">
        <v>19</v>
      </c>
      <c r="K55" s="27" t="s">
        <v>20</v>
      </c>
      <c r="L55" s="27"/>
      <c r="M55" s="27" t="s">
        <v>20</v>
      </c>
      <c r="N55" s="27" t="s">
        <v>40</v>
      </c>
      <c r="O55" s="32"/>
    </row>
    <row r="56" spans="1:15" x14ac:dyDescent="0.3">
      <c r="A56" s="24" t="s">
        <v>135</v>
      </c>
      <c r="B56" s="25" t="s">
        <v>141</v>
      </c>
      <c r="C56" s="26" t="s">
        <v>134</v>
      </c>
      <c r="D56" s="29" t="s">
        <v>54</v>
      </c>
      <c r="E56" s="29" t="s">
        <v>55</v>
      </c>
      <c r="F56" s="29" t="s">
        <v>41</v>
      </c>
      <c r="G56" s="29" t="s">
        <v>23</v>
      </c>
      <c r="H56" s="27" t="s">
        <v>39</v>
      </c>
      <c r="I56" s="4"/>
      <c r="J56" s="27" t="s">
        <v>19</v>
      </c>
      <c r="K56" s="27" t="s">
        <v>20</v>
      </c>
      <c r="L56" s="27"/>
      <c r="M56" s="27" t="s">
        <v>20</v>
      </c>
      <c r="N56" s="27" t="s">
        <v>40</v>
      </c>
      <c r="O56" s="27"/>
    </row>
  </sheetData>
  <mergeCells count="1">
    <mergeCell ref="A2:O2"/>
  </mergeCells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89EB4-8FA3-4654-8766-CAD3F78A2FC8}">
  <dimension ref="A1:O21"/>
  <sheetViews>
    <sheetView topLeftCell="B1" zoomScale="70" zoomScaleNormal="70" workbookViewId="0">
      <pane ySplit="3" topLeftCell="A4" activePane="bottomLeft" state="frozen"/>
      <selection pane="bottomLeft" activeCell="J14" sqref="J14"/>
    </sheetView>
  </sheetViews>
  <sheetFormatPr defaultColWidth="9" defaultRowHeight="14" x14ac:dyDescent="0.3"/>
  <cols>
    <col min="1" max="1" width="17.1640625" bestFit="1" customWidth="1"/>
    <col min="2" max="2" width="24.9140625" bestFit="1" customWidth="1"/>
    <col min="3" max="3" width="15.08203125" bestFit="1" customWidth="1"/>
    <col min="4" max="4" width="20.83203125" style="14" bestFit="1" customWidth="1"/>
    <col min="5" max="5" width="17.1640625" bestFit="1" customWidth="1"/>
    <col min="6" max="6" width="16.25" bestFit="1" customWidth="1"/>
    <col min="7" max="7" width="12.1640625" customWidth="1"/>
    <col min="8" max="8" width="8.9140625" bestFit="1" customWidth="1"/>
    <col min="9" max="9" width="7.08203125" bestFit="1" customWidth="1"/>
    <col min="10" max="11" width="8.9140625" bestFit="1" customWidth="1"/>
    <col min="12" max="13" width="10.9140625" bestFit="1" customWidth="1"/>
    <col min="14" max="14" width="16.75" bestFit="1" customWidth="1"/>
    <col min="15" max="15" width="31.58203125" bestFit="1" customWidth="1"/>
  </cols>
  <sheetData>
    <row r="1" spans="1:15" x14ac:dyDescent="0.3">
      <c r="A1" s="14" t="str">
        <f>HYPERLINK("#表信息!A1","返回")</f>
        <v>返回</v>
      </c>
      <c r="B1" s="14"/>
      <c r="C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ht="23.5" x14ac:dyDescent="0.3">
      <c r="A2" s="81" t="str">
        <f>C5&amp;"("&amp;B5&amp;")"</f>
        <v>工单概览表(dm_order_overview_f)</v>
      </c>
      <c r="B2" s="82" t="s">
        <v>23</v>
      </c>
      <c r="C2" s="82"/>
      <c r="D2" s="82" t="s">
        <v>23</v>
      </c>
      <c r="E2" s="82" t="s">
        <v>23</v>
      </c>
      <c r="F2" s="82" t="s">
        <v>23</v>
      </c>
      <c r="G2" s="82" t="s">
        <v>23</v>
      </c>
      <c r="H2" s="82" t="s">
        <v>23</v>
      </c>
      <c r="I2" s="82" t="s">
        <v>23</v>
      </c>
      <c r="J2" s="82" t="s">
        <v>23</v>
      </c>
      <c r="K2" s="82" t="s">
        <v>23</v>
      </c>
      <c r="L2" s="82" t="s">
        <v>23</v>
      </c>
      <c r="M2" s="82" t="s">
        <v>23</v>
      </c>
      <c r="N2" s="82"/>
      <c r="O2" s="82" t="s">
        <v>23</v>
      </c>
    </row>
    <row r="3" spans="1:15" x14ac:dyDescent="0.3">
      <c r="A3" s="3" t="s">
        <v>7</v>
      </c>
      <c r="B3" s="3" t="s">
        <v>8</v>
      </c>
      <c r="C3" s="3" t="s">
        <v>9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28</v>
      </c>
      <c r="I3" s="3" t="s">
        <v>29</v>
      </c>
      <c r="J3" s="3" t="s">
        <v>30</v>
      </c>
      <c r="K3" s="3" t="s">
        <v>31</v>
      </c>
      <c r="L3" s="3" t="s">
        <v>32</v>
      </c>
      <c r="M3" s="3" t="s">
        <v>33</v>
      </c>
      <c r="N3" s="3" t="s">
        <v>34</v>
      </c>
      <c r="O3" s="3" t="s">
        <v>35</v>
      </c>
    </row>
    <row r="4" spans="1:15" x14ac:dyDescent="0.3">
      <c r="A4" s="44" t="s">
        <v>36</v>
      </c>
      <c r="B4" s="44" t="s">
        <v>36</v>
      </c>
      <c r="C4" s="44" t="s">
        <v>23</v>
      </c>
      <c r="D4" s="44" t="s">
        <v>23</v>
      </c>
      <c r="E4" s="44" t="s">
        <v>23</v>
      </c>
      <c r="F4" s="44" t="s">
        <v>23</v>
      </c>
      <c r="G4" s="44" t="s">
        <v>23</v>
      </c>
      <c r="H4" s="44" t="s">
        <v>23</v>
      </c>
      <c r="I4" s="44" t="s">
        <v>23</v>
      </c>
      <c r="J4" s="44" t="s">
        <v>23</v>
      </c>
      <c r="K4" s="44" t="s">
        <v>23</v>
      </c>
      <c r="L4" s="44" t="s">
        <v>23</v>
      </c>
      <c r="M4" s="44" t="s">
        <v>23</v>
      </c>
      <c r="N4" s="44" t="s">
        <v>23</v>
      </c>
      <c r="O4" s="44" t="s">
        <v>23</v>
      </c>
    </row>
    <row r="5" spans="1:15" x14ac:dyDescent="0.3">
      <c r="A5" s="24" t="s">
        <v>135</v>
      </c>
      <c r="B5" s="12" t="s">
        <v>174</v>
      </c>
      <c r="C5" s="45" t="s">
        <v>175</v>
      </c>
      <c r="D5" s="38" t="s">
        <v>37</v>
      </c>
      <c r="E5" s="38" t="s">
        <v>57</v>
      </c>
      <c r="F5" s="38" t="s">
        <v>38</v>
      </c>
      <c r="G5" s="38" t="s">
        <v>58</v>
      </c>
      <c r="H5" s="46" t="s">
        <v>39</v>
      </c>
      <c r="I5" s="46" t="s">
        <v>23</v>
      </c>
      <c r="J5" s="46" t="s">
        <v>20</v>
      </c>
      <c r="K5" s="46" t="s">
        <v>20</v>
      </c>
      <c r="L5" s="46"/>
      <c r="M5" s="46" t="s">
        <v>20</v>
      </c>
      <c r="N5" s="46" t="s">
        <v>40</v>
      </c>
      <c r="O5" s="46"/>
    </row>
    <row r="6" spans="1:15" x14ac:dyDescent="0.3">
      <c r="A6" s="24" t="s">
        <v>135</v>
      </c>
      <c r="B6" s="12" t="s">
        <v>174</v>
      </c>
      <c r="C6" s="45" t="s">
        <v>175</v>
      </c>
      <c r="D6" s="30" t="s">
        <v>146</v>
      </c>
      <c r="E6" s="30" t="s">
        <v>23</v>
      </c>
      <c r="F6" s="30" t="s">
        <v>41</v>
      </c>
      <c r="G6" s="30" t="s">
        <v>163</v>
      </c>
      <c r="H6" s="46" t="s">
        <v>39</v>
      </c>
      <c r="I6" s="46" t="s">
        <v>23</v>
      </c>
      <c r="J6" s="46" t="s">
        <v>20</v>
      </c>
      <c r="K6" s="46" t="s">
        <v>20</v>
      </c>
      <c r="L6" s="46"/>
      <c r="M6" s="46" t="s">
        <v>20</v>
      </c>
      <c r="N6" s="46" t="s">
        <v>40</v>
      </c>
      <c r="O6" s="47"/>
    </row>
    <row r="7" spans="1:15" x14ac:dyDescent="0.3">
      <c r="A7" s="24" t="s">
        <v>135</v>
      </c>
      <c r="B7" s="12" t="s">
        <v>174</v>
      </c>
      <c r="C7" s="45" t="s">
        <v>175</v>
      </c>
      <c r="D7" s="30" t="s">
        <v>63</v>
      </c>
      <c r="E7" s="30" t="s">
        <v>164</v>
      </c>
      <c r="F7" s="30" t="s">
        <v>60</v>
      </c>
      <c r="G7" s="30" t="s">
        <v>124</v>
      </c>
      <c r="H7" s="40" t="s">
        <v>39</v>
      </c>
      <c r="I7" s="40"/>
      <c r="J7" s="46" t="s">
        <v>19</v>
      </c>
      <c r="K7" s="40" t="s">
        <v>20</v>
      </c>
      <c r="L7" s="40"/>
      <c r="M7" s="40" t="s">
        <v>20</v>
      </c>
      <c r="N7" s="40" t="s">
        <v>40</v>
      </c>
      <c r="O7" s="5" t="s">
        <v>77</v>
      </c>
    </row>
    <row r="8" spans="1:15" s="53" customFormat="1" x14ac:dyDescent="0.3">
      <c r="A8" s="49" t="s">
        <v>135</v>
      </c>
      <c r="B8" s="56" t="s">
        <v>174</v>
      </c>
      <c r="C8" s="54" t="s">
        <v>175</v>
      </c>
      <c r="D8" s="50" t="s">
        <v>168</v>
      </c>
      <c r="E8" s="50" t="s">
        <v>169</v>
      </c>
      <c r="F8" s="50" t="s">
        <v>59</v>
      </c>
      <c r="G8" s="50">
        <v>300</v>
      </c>
      <c r="H8" s="49" t="s">
        <v>172</v>
      </c>
      <c r="I8" s="52"/>
      <c r="J8" s="55" t="s">
        <v>19</v>
      </c>
      <c r="K8" s="51" t="s">
        <v>20</v>
      </c>
      <c r="L8" s="51"/>
      <c r="M8" s="51" t="s">
        <v>20</v>
      </c>
      <c r="N8" s="51" t="s">
        <v>40</v>
      </c>
      <c r="O8" s="49" t="s">
        <v>77</v>
      </c>
    </row>
    <row r="9" spans="1:15" x14ac:dyDescent="0.3">
      <c r="A9" s="24" t="s">
        <v>135</v>
      </c>
      <c r="B9" s="12" t="s">
        <v>174</v>
      </c>
      <c r="C9" s="45" t="s">
        <v>175</v>
      </c>
      <c r="D9" s="30" t="s">
        <v>71</v>
      </c>
      <c r="E9" s="30" t="s">
        <v>72</v>
      </c>
      <c r="F9" s="30" t="s">
        <v>42</v>
      </c>
      <c r="G9" s="30" t="s">
        <v>49</v>
      </c>
      <c r="H9" s="40" t="s">
        <v>39</v>
      </c>
      <c r="I9" s="40"/>
      <c r="J9" s="40" t="s">
        <v>19</v>
      </c>
      <c r="K9" s="40" t="s">
        <v>20</v>
      </c>
      <c r="L9" s="40"/>
      <c r="M9" s="40" t="s">
        <v>20</v>
      </c>
      <c r="N9" s="40" t="s">
        <v>40</v>
      </c>
      <c r="O9" s="48"/>
    </row>
    <row r="10" spans="1:15" x14ac:dyDescent="0.3">
      <c r="A10" s="24" t="s">
        <v>135</v>
      </c>
      <c r="B10" s="12" t="s">
        <v>174</v>
      </c>
      <c r="C10" s="45" t="s">
        <v>175</v>
      </c>
      <c r="D10" s="30" t="s">
        <v>73</v>
      </c>
      <c r="E10" s="30" t="s">
        <v>82</v>
      </c>
      <c r="F10" s="30" t="s">
        <v>59</v>
      </c>
      <c r="G10" s="30" t="s">
        <v>49</v>
      </c>
      <c r="H10" s="40" t="s">
        <v>39</v>
      </c>
      <c r="I10" s="40"/>
      <c r="J10" s="40" t="s">
        <v>19</v>
      </c>
      <c r="K10" s="40" t="s">
        <v>20</v>
      </c>
      <c r="L10" s="40"/>
      <c r="M10" s="40" t="s">
        <v>20</v>
      </c>
      <c r="N10" s="40" t="s">
        <v>40</v>
      </c>
      <c r="O10" s="5" t="s">
        <v>83</v>
      </c>
    </row>
    <row r="11" spans="1:15" x14ac:dyDescent="0.3">
      <c r="A11" s="24" t="s">
        <v>135</v>
      </c>
      <c r="B11" s="12" t="s">
        <v>174</v>
      </c>
      <c r="C11" s="45" t="s">
        <v>175</v>
      </c>
      <c r="D11" s="30" t="s">
        <v>75</v>
      </c>
      <c r="E11" s="30" t="s">
        <v>86</v>
      </c>
      <c r="F11" s="30" t="s">
        <v>60</v>
      </c>
      <c r="G11" s="30" t="s">
        <v>92</v>
      </c>
      <c r="H11" s="40" t="s">
        <v>39</v>
      </c>
      <c r="I11" s="40"/>
      <c r="J11" s="40" t="s">
        <v>19</v>
      </c>
      <c r="K11" s="40" t="s">
        <v>20</v>
      </c>
      <c r="L11" s="40"/>
      <c r="M11" s="40" t="s">
        <v>20</v>
      </c>
      <c r="N11" s="40" t="s">
        <v>40</v>
      </c>
      <c r="O11" s="45" t="s">
        <v>87</v>
      </c>
    </row>
    <row r="12" spans="1:15" x14ac:dyDescent="0.3">
      <c r="A12" s="24" t="s">
        <v>135</v>
      </c>
      <c r="B12" s="12" t="s">
        <v>174</v>
      </c>
      <c r="C12" s="45" t="s">
        <v>175</v>
      </c>
      <c r="D12" s="30" t="s">
        <v>165</v>
      </c>
      <c r="E12" s="30" t="s">
        <v>84</v>
      </c>
      <c r="F12" s="30" t="s">
        <v>60</v>
      </c>
      <c r="G12" s="30" t="s">
        <v>92</v>
      </c>
      <c r="H12" s="40" t="s">
        <v>39</v>
      </c>
      <c r="I12" s="40"/>
      <c r="J12" s="40" t="s">
        <v>19</v>
      </c>
      <c r="K12" s="40" t="s">
        <v>20</v>
      </c>
      <c r="L12" s="40"/>
      <c r="M12" s="40" t="s">
        <v>20</v>
      </c>
      <c r="N12" s="40" t="s">
        <v>40</v>
      </c>
      <c r="O12" s="5" t="s">
        <v>85</v>
      </c>
    </row>
    <row r="13" spans="1:15" s="28" customFormat="1" x14ac:dyDescent="0.3">
      <c r="A13" s="24" t="s">
        <v>135</v>
      </c>
      <c r="B13" s="12" t="s">
        <v>174</v>
      </c>
      <c r="C13" s="45" t="s">
        <v>175</v>
      </c>
      <c r="D13" s="41" t="s">
        <v>159</v>
      </c>
      <c r="E13" s="41" t="s">
        <v>160</v>
      </c>
      <c r="F13" s="42" t="s">
        <v>60</v>
      </c>
      <c r="G13" s="30" t="s">
        <v>92</v>
      </c>
      <c r="H13" s="40" t="s">
        <v>39</v>
      </c>
      <c r="I13" s="40"/>
      <c r="J13" s="40" t="s">
        <v>19</v>
      </c>
      <c r="K13" s="40" t="s">
        <v>20</v>
      </c>
      <c r="L13" s="40"/>
      <c r="M13" s="40" t="s">
        <v>20</v>
      </c>
      <c r="N13" s="40" t="s">
        <v>40</v>
      </c>
      <c r="O13" s="43" t="s">
        <v>173</v>
      </c>
    </row>
    <row r="14" spans="1:15" ht="56" x14ac:dyDescent="0.3">
      <c r="A14" s="24" t="s">
        <v>135</v>
      </c>
      <c r="B14" s="12" t="s">
        <v>174</v>
      </c>
      <c r="C14" s="45" t="s">
        <v>175</v>
      </c>
      <c r="D14" s="29" t="s">
        <v>76</v>
      </c>
      <c r="E14" s="29" t="s">
        <v>88</v>
      </c>
      <c r="F14" s="29" t="s">
        <v>60</v>
      </c>
      <c r="G14" s="29">
        <v>3</v>
      </c>
      <c r="H14" s="27" t="s">
        <v>39</v>
      </c>
      <c r="I14" s="4"/>
      <c r="J14" s="27" t="s">
        <v>19</v>
      </c>
      <c r="K14" s="4" t="s">
        <v>20</v>
      </c>
      <c r="L14" s="27"/>
      <c r="M14" s="27" t="s">
        <v>20</v>
      </c>
      <c r="N14" s="27" t="s">
        <v>40</v>
      </c>
      <c r="O14" s="35" t="s">
        <v>235</v>
      </c>
    </row>
    <row r="15" spans="1:15" s="53" customFormat="1" ht="56" x14ac:dyDescent="0.3">
      <c r="A15" s="49" t="s">
        <v>135</v>
      </c>
      <c r="B15" s="56" t="s">
        <v>174</v>
      </c>
      <c r="C15" s="54" t="s">
        <v>175</v>
      </c>
      <c r="D15" s="50" t="s">
        <v>170</v>
      </c>
      <c r="E15" s="50" t="s">
        <v>171</v>
      </c>
      <c r="F15" s="50" t="s">
        <v>59</v>
      </c>
      <c r="G15" s="50">
        <v>300</v>
      </c>
      <c r="H15" s="51" t="s">
        <v>39</v>
      </c>
      <c r="I15" s="52"/>
      <c r="J15" s="51" t="s">
        <v>19</v>
      </c>
      <c r="K15" s="52" t="s">
        <v>20</v>
      </c>
      <c r="L15" s="51"/>
      <c r="M15" s="51" t="s">
        <v>20</v>
      </c>
      <c r="N15" s="51" t="s">
        <v>40</v>
      </c>
      <c r="O15" s="54" t="s">
        <v>235</v>
      </c>
    </row>
    <row r="16" spans="1:15" ht="28" x14ac:dyDescent="0.3">
      <c r="A16" s="24" t="s">
        <v>135</v>
      </c>
      <c r="B16" s="12" t="s">
        <v>174</v>
      </c>
      <c r="C16" s="45" t="s">
        <v>175</v>
      </c>
      <c r="D16" s="19" t="s">
        <v>250</v>
      </c>
      <c r="E16" s="19" t="s">
        <v>90</v>
      </c>
      <c r="F16" s="19" t="s">
        <v>60</v>
      </c>
      <c r="G16" s="39" t="s">
        <v>92</v>
      </c>
      <c r="H16" s="40" t="s">
        <v>39</v>
      </c>
      <c r="I16" s="40"/>
      <c r="J16" s="40" t="s">
        <v>19</v>
      </c>
      <c r="K16" s="40" t="s">
        <v>20</v>
      </c>
      <c r="L16" s="40"/>
      <c r="M16" s="40" t="s">
        <v>20</v>
      </c>
      <c r="N16" s="40" t="s">
        <v>40</v>
      </c>
      <c r="O16" s="45" t="s">
        <v>91</v>
      </c>
    </row>
    <row r="17" spans="1:15" x14ac:dyDescent="0.3">
      <c r="A17" s="24" t="s">
        <v>135</v>
      </c>
      <c r="B17" s="12" t="s">
        <v>174</v>
      </c>
      <c r="C17" s="45" t="s">
        <v>175</v>
      </c>
      <c r="D17" s="38" t="s">
        <v>44</v>
      </c>
      <c r="E17" s="38" t="s">
        <v>45</v>
      </c>
      <c r="F17" s="38" t="s">
        <v>43</v>
      </c>
      <c r="G17" s="38" t="s">
        <v>46</v>
      </c>
      <c r="H17" s="40" t="s">
        <v>39</v>
      </c>
      <c r="I17" s="40"/>
      <c r="J17" s="40" t="s">
        <v>19</v>
      </c>
      <c r="K17" s="40" t="s">
        <v>20</v>
      </c>
      <c r="L17" s="40"/>
      <c r="M17" s="40" t="s">
        <v>20</v>
      </c>
      <c r="N17" s="40" t="s">
        <v>40</v>
      </c>
      <c r="O17" s="40"/>
    </row>
    <row r="18" spans="1:15" x14ac:dyDescent="0.3">
      <c r="A18" s="24" t="s">
        <v>135</v>
      </c>
      <c r="B18" s="12" t="s">
        <v>174</v>
      </c>
      <c r="C18" s="45" t="s">
        <v>175</v>
      </c>
      <c r="D18" s="38" t="s">
        <v>47</v>
      </c>
      <c r="E18" s="38" t="s">
        <v>48</v>
      </c>
      <c r="F18" s="38" t="s">
        <v>42</v>
      </c>
      <c r="G18" s="38" t="s">
        <v>49</v>
      </c>
      <c r="H18" s="40" t="s">
        <v>39</v>
      </c>
      <c r="I18" s="40"/>
      <c r="J18" s="40" t="s">
        <v>19</v>
      </c>
      <c r="K18" s="40" t="s">
        <v>20</v>
      </c>
      <c r="L18" s="40"/>
      <c r="M18" s="40" t="s">
        <v>20</v>
      </c>
      <c r="N18" s="40" t="s">
        <v>40</v>
      </c>
      <c r="O18" s="48"/>
    </row>
    <row r="19" spans="1:15" x14ac:dyDescent="0.3">
      <c r="A19" s="24" t="s">
        <v>135</v>
      </c>
      <c r="B19" s="12" t="s">
        <v>174</v>
      </c>
      <c r="C19" s="45" t="s">
        <v>175</v>
      </c>
      <c r="D19" s="38" t="s">
        <v>50</v>
      </c>
      <c r="E19" s="38" t="s">
        <v>51</v>
      </c>
      <c r="F19" s="38" t="s">
        <v>43</v>
      </c>
      <c r="G19" s="38" t="s">
        <v>46</v>
      </c>
      <c r="H19" s="40" t="s">
        <v>39</v>
      </c>
      <c r="I19" s="40"/>
      <c r="J19" s="40" t="s">
        <v>19</v>
      </c>
      <c r="K19" s="40" t="s">
        <v>20</v>
      </c>
      <c r="L19" s="40"/>
      <c r="M19" s="40" t="s">
        <v>20</v>
      </c>
      <c r="N19" s="40" t="s">
        <v>40</v>
      </c>
      <c r="O19" s="40"/>
    </row>
    <row r="20" spans="1:15" x14ac:dyDescent="0.3">
      <c r="A20" s="24" t="s">
        <v>135</v>
      </c>
      <c r="B20" s="12" t="s">
        <v>174</v>
      </c>
      <c r="C20" s="45" t="s">
        <v>175</v>
      </c>
      <c r="D20" s="38" t="s">
        <v>52</v>
      </c>
      <c r="E20" s="38" t="s">
        <v>53</v>
      </c>
      <c r="F20" s="38" t="s">
        <v>42</v>
      </c>
      <c r="G20" s="38" t="s">
        <v>49</v>
      </c>
      <c r="H20" s="40" t="s">
        <v>39</v>
      </c>
      <c r="I20" s="40"/>
      <c r="J20" s="40" t="s">
        <v>19</v>
      </c>
      <c r="K20" s="40" t="s">
        <v>20</v>
      </c>
      <c r="L20" s="40"/>
      <c r="M20" s="40" t="s">
        <v>20</v>
      </c>
      <c r="N20" s="40" t="s">
        <v>40</v>
      </c>
      <c r="O20" s="48"/>
    </row>
    <row r="21" spans="1:15" x14ac:dyDescent="0.3">
      <c r="A21" s="24" t="s">
        <v>135</v>
      </c>
      <c r="B21" s="12" t="s">
        <v>174</v>
      </c>
      <c r="C21" s="45" t="s">
        <v>175</v>
      </c>
      <c r="D21" s="38" t="s">
        <v>54</v>
      </c>
      <c r="E21" s="38" t="s">
        <v>55</v>
      </c>
      <c r="F21" s="38" t="s">
        <v>41</v>
      </c>
      <c r="G21" s="38" t="s">
        <v>23</v>
      </c>
      <c r="H21" s="40" t="s">
        <v>39</v>
      </c>
      <c r="I21" s="40"/>
      <c r="J21" s="40" t="s">
        <v>19</v>
      </c>
      <c r="K21" s="40" t="s">
        <v>20</v>
      </c>
      <c r="L21" s="40"/>
      <c r="M21" s="40" t="s">
        <v>20</v>
      </c>
      <c r="N21" s="40" t="s">
        <v>40</v>
      </c>
      <c r="O21" s="40"/>
    </row>
  </sheetData>
  <mergeCells count="1">
    <mergeCell ref="A2:O2"/>
  </mergeCells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FCE44-BCB8-4CCA-B2CC-D42D79005DC1}">
  <dimension ref="A1:O14"/>
  <sheetViews>
    <sheetView zoomScale="80" zoomScaleNormal="80" workbookViewId="0">
      <pane ySplit="3" topLeftCell="A4" activePane="bottomLeft" state="frozen"/>
      <selection pane="bottomLeft" activeCell="E19" sqref="E19"/>
    </sheetView>
  </sheetViews>
  <sheetFormatPr defaultColWidth="9" defaultRowHeight="14" x14ac:dyDescent="0.3"/>
  <cols>
    <col min="1" max="1" width="17.1640625" bestFit="1" customWidth="1"/>
    <col min="2" max="2" width="24.9140625" bestFit="1" customWidth="1"/>
    <col min="3" max="3" width="15.08203125" bestFit="1" customWidth="1"/>
    <col min="4" max="4" width="20.83203125" style="14" bestFit="1" customWidth="1"/>
    <col min="5" max="5" width="17.1640625" bestFit="1" customWidth="1"/>
    <col min="6" max="6" width="16.25" bestFit="1" customWidth="1"/>
    <col min="7" max="7" width="12.1640625" customWidth="1"/>
    <col min="8" max="8" width="8.9140625" bestFit="1" customWidth="1"/>
    <col min="9" max="9" width="7.08203125" bestFit="1" customWidth="1"/>
    <col min="10" max="11" width="8.9140625" bestFit="1" customWidth="1"/>
    <col min="12" max="13" width="10.9140625" bestFit="1" customWidth="1"/>
    <col min="14" max="14" width="16.75" bestFit="1" customWidth="1"/>
    <col min="15" max="15" width="31.58203125" bestFit="1" customWidth="1"/>
  </cols>
  <sheetData>
    <row r="1" spans="1:15" x14ac:dyDescent="0.3">
      <c r="A1" s="14" t="str">
        <f>HYPERLINK("#表信息!A1","返回")</f>
        <v>返回</v>
      </c>
      <c r="B1" s="14"/>
      <c r="C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ht="23.5" x14ac:dyDescent="0.3">
      <c r="A2" s="81" t="str">
        <f>C5&amp;"("&amp;B5&amp;")"</f>
        <v>工单类型表(dm_sig_order_subtype_f)</v>
      </c>
      <c r="B2" s="82" t="s">
        <v>23</v>
      </c>
      <c r="C2" s="82"/>
      <c r="D2" s="82" t="s">
        <v>23</v>
      </c>
      <c r="E2" s="82" t="s">
        <v>23</v>
      </c>
      <c r="F2" s="82" t="s">
        <v>23</v>
      </c>
      <c r="G2" s="82" t="s">
        <v>23</v>
      </c>
      <c r="H2" s="82" t="s">
        <v>23</v>
      </c>
      <c r="I2" s="82" t="s">
        <v>23</v>
      </c>
      <c r="J2" s="82" t="s">
        <v>23</v>
      </c>
      <c r="K2" s="82" t="s">
        <v>23</v>
      </c>
      <c r="L2" s="82" t="s">
        <v>23</v>
      </c>
      <c r="M2" s="82" t="s">
        <v>23</v>
      </c>
      <c r="N2" s="82"/>
      <c r="O2" s="82" t="s">
        <v>23</v>
      </c>
    </row>
    <row r="3" spans="1:15" x14ac:dyDescent="0.3">
      <c r="A3" s="3" t="s">
        <v>7</v>
      </c>
      <c r="B3" s="3" t="s">
        <v>8</v>
      </c>
      <c r="C3" s="3" t="s">
        <v>9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28</v>
      </c>
      <c r="I3" s="3" t="s">
        <v>29</v>
      </c>
      <c r="J3" s="3" t="s">
        <v>30</v>
      </c>
      <c r="K3" s="3" t="s">
        <v>31</v>
      </c>
      <c r="L3" s="3" t="s">
        <v>32</v>
      </c>
      <c r="M3" s="3" t="s">
        <v>33</v>
      </c>
      <c r="N3" s="3" t="s">
        <v>34</v>
      </c>
      <c r="O3" s="3" t="s">
        <v>35</v>
      </c>
    </row>
    <row r="4" spans="1:15" x14ac:dyDescent="0.3">
      <c r="A4" s="44" t="s">
        <v>36</v>
      </c>
      <c r="B4" s="44" t="s">
        <v>36</v>
      </c>
      <c r="C4" s="44" t="s">
        <v>23</v>
      </c>
      <c r="D4" s="44" t="s">
        <v>23</v>
      </c>
      <c r="E4" s="44" t="s">
        <v>23</v>
      </c>
      <c r="F4" s="44" t="s">
        <v>23</v>
      </c>
      <c r="G4" s="44" t="s">
        <v>23</v>
      </c>
      <c r="H4" s="44" t="s">
        <v>23</v>
      </c>
      <c r="I4" s="44" t="s">
        <v>23</v>
      </c>
      <c r="J4" s="44" t="s">
        <v>23</v>
      </c>
      <c r="K4" s="44" t="s">
        <v>23</v>
      </c>
      <c r="L4" s="44" t="s">
        <v>23</v>
      </c>
      <c r="M4" s="44" t="s">
        <v>23</v>
      </c>
      <c r="N4" s="44" t="s">
        <v>23</v>
      </c>
      <c r="O4" s="44" t="s">
        <v>23</v>
      </c>
    </row>
    <row r="5" spans="1:15" x14ac:dyDescent="0.3">
      <c r="A5" s="24" t="s">
        <v>135</v>
      </c>
      <c r="B5" s="57" t="s">
        <v>177</v>
      </c>
      <c r="C5" s="45" t="s">
        <v>180</v>
      </c>
      <c r="D5" s="38" t="s">
        <v>37</v>
      </c>
      <c r="E5" s="38" t="s">
        <v>57</v>
      </c>
      <c r="F5" s="38" t="s">
        <v>38</v>
      </c>
      <c r="G5" s="38" t="s">
        <v>58</v>
      </c>
      <c r="H5" s="46" t="s">
        <v>39</v>
      </c>
      <c r="I5" s="46" t="s">
        <v>23</v>
      </c>
      <c r="J5" s="46" t="s">
        <v>20</v>
      </c>
      <c r="K5" s="46" t="s">
        <v>20</v>
      </c>
      <c r="L5" s="46"/>
      <c r="M5" s="46" t="s">
        <v>20</v>
      </c>
      <c r="N5" s="46" t="s">
        <v>40</v>
      </c>
      <c r="O5" s="46"/>
    </row>
    <row r="6" spans="1:15" x14ac:dyDescent="0.3">
      <c r="A6" s="24" t="s">
        <v>135</v>
      </c>
      <c r="B6" s="57" t="s">
        <v>177</v>
      </c>
      <c r="C6" s="45" t="s">
        <v>180</v>
      </c>
      <c r="D6" s="30" t="s">
        <v>63</v>
      </c>
      <c r="E6" s="30" t="s">
        <v>164</v>
      </c>
      <c r="F6" s="30" t="s">
        <v>60</v>
      </c>
      <c r="G6" s="30" t="s">
        <v>124</v>
      </c>
      <c r="H6" s="40" t="s">
        <v>39</v>
      </c>
      <c r="I6" s="40"/>
      <c r="J6" s="46" t="s">
        <v>19</v>
      </c>
      <c r="K6" s="40" t="s">
        <v>20</v>
      </c>
      <c r="L6" s="40"/>
      <c r="M6" s="40" t="s">
        <v>20</v>
      </c>
      <c r="N6" s="40" t="s">
        <v>40</v>
      </c>
      <c r="O6" s="5" t="s">
        <v>77</v>
      </c>
    </row>
    <row r="7" spans="1:15" s="53" customFormat="1" x14ac:dyDescent="0.3">
      <c r="A7" s="49" t="s">
        <v>135</v>
      </c>
      <c r="B7" s="58" t="s">
        <v>177</v>
      </c>
      <c r="C7" s="54" t="s">
        <v>180</v>
      </c>
      <c r="D7" s="50" t="s">
        <v>168</v>
      </c>
      <c r="E7" s="50" t="s">
        <v>169</v>
      </c>
      <c r="F7" s="50" t="s">
        <v>59</v>
      </c>
      <c r="G7" s="50">
        <v>300</v>
      </c>
      <c r="H7" s="49" t="s">
        <v>172</v>
      </c>
      <c r="I7" s="52"/>
      <c r="J7" s="55" t="s">
        <v>19</v>
      </c>
      <c r="K7" s="51" t="s">
        <v>20</v>
      </c>
      <c r="L7" s="51"/>
      <c r="M7" s="51" t="s">
        <v>20</v>
      </c>
      <c r="N7" s="51" t="s">
        <v>40</v>
      </c>
      <c r="O7" s="49" t="s">
        <v>77</v>
      </c>
    </row>
    <row r="8" spans="1:15" ht="56" x14ac:dyDescent="0.3">
      <c r="A8" s="24" t="s">
        <v>135</v>
      </c>
      <c r="B8" s="57" t="s">
        <v>177</v>
      </c>
      <c r="C8" s="45" t="s">
        <v>180</v>
      </c>
      <c r="D8" s="29" t="s">
        <v>76</v>
      </c>
      <c r="E8" s="29" t="s">
        <v>88</v>
      </c>
      <c r="F8" s="29" t="s">
        <v>60</v>
      </c>
      <c r="G8" s="29">
        <v>3</v>
      </c>
      <c r="H8" s="27" t="s">
        <v>39</v>
      </c>
      <c r="I8" s="4"/>
      <c r="J8" s="27" t="s">
        <v>19</v>
      </c>
      <c r="K8" s="4" t="s">
        <v>20</v>
      </c>
      <c r="L8" s="27"/>
      <c r="M8" s="27" t="s">
        <v>20</v>
      </c>
      <c r="N8" s="27" t="s">
        <v>40</v>
      </c>
      <c r="O8" s="35" t="s">
        <v>128</v>
      </c>
    </row>
    <row r="9" spans="1:15" ht="28" x14ac:dyDescent="0.3">
      <c r="A9" s="24" t="s">
        <v>135</v>
      </c>
      <c r="B9" s="57" t="s">
        <v>177</v>
      </c>
      <c r="C9" s="45" t="s">
        <v>180</v>
      </c>
      <c r="D9" s="19" t="s">
        <v>89</v>
      </c>
      <c r="E9" s="19" t="s">
        <v>90</v>
      </c>
      <c r="F9" s="19" t="s">
        <v>60</v>
      </c>
      <c r="G9" s="39" t="s">
        <v>92</v>
      </c>
      <c r="H9" s="40" t="s">
        <v>39</v>
      </c>
      <c r="I9" s="40"/>
      <c r="J9" s="40" t="s">
        <v>19</v>
      </c>
      <c r="K9" s="40" t="s">
        <v>20</v>
      </c>
      <c r="L9" s="40"/>
      <c r="M9" s="40" t="s">
        <v>20</v>
      </c>
      <c r="N9" s="40" t="s">
        <v>40</v>
      </c>
      <c r="O9" s="45" t="s">
        <v>91</v>
      </c>
    </row>
    <row r="10" spans="1:15" x14ac:dyDescent="0.3">
      <c r="A10" s="24" t="s">
        <v>135</v>
      </c>
      <c r="B10" s="57" t="s">
        <v>177</v>
      </c>
      <c r="C10" s="45" t="s">
        <v>180</v>
      </c>
      <c r="D10" s="38" t="s">
        <v>44</v>
      </c>
      <c r="E10" s="38" t="s">
        <v>45</v>
      </c>
      <c r="F10" s="38" t="s">
        <v>43</v>
      </c>
      <c r="G10" s="38" t="s">
        <v>46</v>
      </c>
      <c r="H10" s="40" t="s">
        <v>39</v>
      </c>
      <c r="I10" s="40"/>
      <c r="J10" s="40" t="s">
        <v>19</v>
      </c>
      <c r="K10" s="40" t="s">
        <v>20</v>
      </c>
      <c r="L10" s="40"/>
      <c r="M10" s="40" t="s">
        <v>20</v>
      </c>
      <c r="N10" s="40" t="s">
        <v>40</v>
      </c>
      <c r="O10" s="40"/>
    </row>
    <row r="11" spans="1:15" x14ac:dyDescent="0.3">
      <c r="A11" s="24" t="s">
        <v>135</v>
      </c>
      <c r="B11" s="57" t="s">
        <v>177</v>
      </c>
      <c r="C11" s="45" t="s">
        <v>180</v>
      </c>
      <c r="D11" s="38" t="s">
        <v>47</v>
      </c>
      <c r="E11" s="38" t="s">
        <v>48</v>
      </c>
      <c r="F11" s="38" t="s">
        <v>42</v>
      </c>
      <c r="G11" s="38" t="s">
        <v>49</v>
      </c>
      <c r="H11" s="40" t="s">
        <v>39</v>
      </c>
      <c r="I11" s="40"/>
      <c r="J11" s="40" t="s">
        <v>19</v>
      </c>
      <c r="K11" s="40" t="s">
        <v>20</v>
      </c>
      <c r="L11" s="40"/>
      <c r="M11" s="40" t="s">
        <v>20</v>
      </c>
      <c r="N11" s="40" t="s">
        <v>40</v>
      </c>
      <c r="O11" s="48"/>
    </row>
    <row r="12" spans="1:15" x14ac:dyDescent="0.3">
      <c r="A12" s="24" t="s">
        <v>135</v>
      </c>
      <c r="B12" s="57" t="s">
        <v>177</v>
      </c>
      <c r="C12" s="45" t="s">
        <v>180</v>
      </c>
      <c r="D12" s="38" t="s">
        <v>50</v>
      </c>
      <c r="E12" s="38" t="s">
        <v>51</v>
      </c>
      <c r="F12" s="38" t="s">
        <v>43</v>
      </c>
      <c r="G12" s="38" t="s">
        <v>46</v>
      </c>
      <c r="H12" s="40" t="s">
        <v>39</v>
      </c>
      <c r="I12" s="40"/>
      <c r="J12" s="40" t="s">
        <v>19</v>
      </c>
      <c r="K12" s="40" t="s">
        <v>20</v>
      </c>
      <c r="L12" s="40"/>
      <c r="M12" s="40" t="s">
        <v>20</v>
      </c>
      <c r="N12" s="40" t="s">
        <v>40</v>
      </c>
      <c r="O12" s="40"/>
    </row>
    <row r="13" spans="1:15" x14ac:dyDescent="0.3">
      <c r="A13" s="24" t="s">
        <v>135</v>
      </c>
      <c r="B13" s="57" t="s">
        <v>177</v>
      </c>
      <c r="C13" s="45" t="s">
        <v>180</v>
      </c>
      <c r="D13" s="38" t="s">
        <v>52</v>
      </c>
      <c r="E13" s="38" t="s">
        <v>53</v>
      </c>
      <c r="F13" s="38" t="s">
        <v>42</v>
      </c>
      <c r="G13" s="38" t="s">
        <v>49</v>
      </c>
      <c r="H13" s="40" t="s">
        <v>39</v>
      </c>
      <c r="I13" s="40"/>
      <c r="J13" s="40" t="s">
        <v>19</v>
      </c>
      <c r="K13" s="40" t="s">
        <v>20</v>
      </c>
      <c r="L13" s="40"/>
      <c r="M13" s="40" t="s">
        <v>20</v>
      </c>
      <c r="N13" s="40" t="s">
        <v>40</v>
      </c>
      <c r="O13" s="48"/>
    </row>
    <row r="14" spans="1:15" x14ac:dyDescent="0.3">
      <c r="A14" s="24" t="s">
        <v>135</v>
      </c>
      <c r="B14" s="57" t="s">
        <v>177</v>
      </c>
      <c r="C14" s="45" t="s">
        <v>180</v>
      </c>
      <c r="D14" s="38" t="s">
        <v>54</v>
      </c>
      <c r="E14" s="38" t="s">
        <v>55</v>
      </c>
      <c r="F14" s="38" t="s">
        <v>41</v>
      </c>
      <c r="G14" s="38" t="s">
        <v>23</v>
      </c>
      <c r="H14" s="40" t="s">
        <v>39</v>
      </c>
      <c r="I14" s="40"/>
      <c r="J14" s="40" t="s">
        <v>19</v>
      </c>
      <c r="K14" s="40" t="s">
        <v>20</v>
      </c>
      <c r="L14" s="40"/>
      <c r="M14" s="40" t="s">
        <v>20</v>
      </c>
      <c r="N14" s="40" t="s">
        <v>40</v>
      </c>
      <c r="O14" s="40"/>
    </row>
  </sheetData>
  <mergeCells count="1">
    <mergeCell ref="A2:O2"/>
  </mergeCells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99A6F-801F-4A50-8DD7-2C1DCB494D73}">
  <dimension ref="A1:P20"/>
  <sheetViews>
    <sheetView zoomScale="80" zoomScaleNormal="80" workbookViewId="0">
      <pane ySplit="3" topLeftCell="A4" activePane="bottomLeft" state="frozen"/>
      <selection pane="bottomLeft" activeCell="E15" sqref="E15"/>
    </sheetView>
  </sheetViews>
  <sheetFormatPr defaultColWidth="9" defaultRowHeight="14" x14ac:dyDescent="0.3"/>
  <cols>
    <col min="1" max="1" width="17.1640625" bestFit="1" customWidth="1"/>
    <col min="2" max="2" width="29.75" customWidth="1"/>
    <col min="3" max="3" width="20.4140625" customWidth="1"/>
    <col min="4" max="4" width="20.83203125" style="14" bestFit="1" customWidth="1"/>
    <col min="5" max="5" width="17.1640625" bestFit="1" customWidth="1"/>
    <col min="6" max="6" width="16.25" bestFit="1" customWidth="1"/>
    <col min="7" max="7" width="12.1640625" customWidth="1"/>
    <col min="8" max="8" width="8.9140625" bestFit="1" customWidth="1"/>
    <col min="9" max="9" width="7.08203125" bestFit="1" customWidth="1"/>
    <col min="10" max="11" width="8.9140625" bestFit="1" customWidth="1"/>
    <col min="12" max="13" width="10.9140625" bestFit="1" customWidth="1"/>
    <col min="14" max="14" width="16.75" bestFit="1" customWidth="1"/>
    <col min="15" max="15" width="31.58203125" bestFit="1" customWidth="1"/>
  </cols>
  <sheetData>
    <row r="1" spans="1:16" x14ac:dyDescent="0.3">
      <c r="A1" s="39" t="str">
        <f>HYPERLINK("#表信息!A1","返回")</f>
        <v>返回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6" ht="23.5" x14ac:dyDescent="0.3">
      <c r="A2" s="81" t="str">
        <f>C5&amp;"("&amp;B5&amp;")"</f>
        <v>完成率部门周报表(dm_successrate_week_emp_f)</v>
      </c>
      <c r="B2" s="82" t="s">
        <v>23</v>
      </c>
      <c r="C2" s="82"/>
      <c r="D2" s="82" t="s">
        <v>23</v>
      </c>
      <c r="E2" s="82" t="s">
        <v>23</v>
      </c>
      <c r="F2" s="82" t="s">
        <v>23</v>
      </c>
      <c r="G2" s="82" t="s">
        <v>23</v>
      </c>
      <c r="H2" s="82" t="s">
        <v>23</v>
      </c>
      <c r="I2" s="82" t="s">
        <v>23</v>
      </c>
      <c r="J2" s="82" t="s">
        <v>23</v>
      </c>
      <c r="K2" s="82" t="s">
        <v>23</v>
      </c>
      <c r="L2" s="82" t="s">
        <v>23</v>
      </c>
      <c r="M2" s="82" t="s">
        <v>23</v>
      </c>
      <c r="N2" s="82"/>
      <c r="O2" s="82" t="s">
        <v>23</v>
      </c>
    </row>
    <row r="3" spans="1:16" x14ac:dyDescent="0.3">
      <c r="A3" s="3" t="s">
        <v>7</v>
      </c>
      <c r="B3" s="3" t="s">
        <v>8</v>
      </c>
      <c r="C3" s="3" t="s">
        <v>9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28</v>
      </c>
      <c r="I3" s="3" t="s">
        <v>29</v>
      </c>
      <c r="J3" s="3" t="s">
        <v>30</v>
      </c>
      <c r="K3" s="3" t="s">
        <v>31</v>
      </c>
      <c r="L3" s="3" t="s">
        <v>32</v>
      </c>
      <c r="M3" s="3" t="s">
        <v>33</v>
      </c>
      <c r="N3" s="3" t="s">
        <v>34</v>
      </c>
      <c r="O3" s="3" t="s">
        <v>35</v>
      </c>
    </row>
    <row r="4" spans="1:16" x14ac:dyDescent="0.3">
      <c r="A4" s="44" t="s">
        <v>36</v>
      </c>
      <c r="B4" s="44" t="s">
        <v>36</v>
      </c>
      <c r="C4" s="44" t="s">
        <v>23</v>
      </c>
      <c r="D4" s="44" t="s">
        <v>23</v>
      </c>
      <c r="E4" s="44" t="s">
        <v>23</v>
      </c>
      <c r="F4" s="44" t="s">
        <v>23</v>
      </c>
      <c r="G4" s="44" t="s">
        <v>23</v>
      </c>
      <c r="H4" s="44" t="s">
        <v>23</v>
      </c>
      <c r="I4" s="44" t="s">
        <v>23</v>
      </c>
      <c r="J4" s="44" t="s">
        <v>23</v>
      </c>
      <c r="K4" s="44" t="s">
        <v>23</v>
      </c>
      <c r="L4" s="44" t="s">
        <v>23</v>
      </c>
      <c r="M4" s="44" t="s">
        <v>23</v>
      </c>
      <c r="N4" s="44" t="s">
        <v>23</v>
      </c>
      <c r="O4" s="44" t="s">
        <v>23</v>
      </c>
    </row>
    <row r="5" spans="1:16" x14ac:dyDescent="0.3">
      <c r="A5" s="24" t="s">
        <v>135</v>
      </c>
      <c r="B5" s="39" t="s">
        <v>181</v>
      </c>
      <c r="C5" s="35" t="s">
        <v>182</v>
      </c>
      <c r="D5" s="39" t="s">
        <v>37</v>
      </c>
      <c r="E5" s="61" t="s">
        <v>57</v>
      </c>
      <c r="F5" s="61" t="s">
        <v>38</v>
      </c>
      <c r="G5" s="61" t="s">
        <v>58</v>
      </c>
      <c r="H5" s="62" t="s">
        <v>39</v>
      </c>
      <c r="I5" s="62" t="s">
        <v>23</v>
      </c>
      <c r="J5" s="62" t="s">
        <v>20</v>
      </c>
      <c r="K5" s="62" t="s">
        <v>20</v>
      </c>
      <c r="L5" s="62"/>
      <c r="M5" s="62" t="s">
        <v>20</v>
      </c>
      <c r="N5" s="62" t="s">
        <v>40</v>
      </c>
      <c r="O5" s="62"/>
      <c r="P5" s="28"/>
    </row>
    <row r="6" spans="1:16" x14ac:dyDescent="0.3">
      <c r="A6" s="24" t="s">
        <v>135</v>
      </c>
      <c r="B6" s="39" t="s">
        <v>181</v>
      </c>
      <c r="C6" s="35" t="s">
        <v>182</v>
      </c>
      <c r="D6" s="39" t="s">
        <v>185</v>
      </c>
      <c r="E6" s="33" t="s">
        <v>223</v>
      </c>
      <c r="F6" s="29" t="s">
        <v>59</v>
      </c>
      <c r="G6" s="33">
        <v>60</v>
      </c>
      <c r="H6" s="27" t="s">
        <v>39</v>
      </c>
      <c r="I6" s="27"/>
      <c r="J6" s="62" t="s">
        <v>19</v>
      </c>
      <c r="K6" s="27" t="s">
        <v>20</v>
      </c>
      <c r="L6" s="27"/>
      <c r="M6" s="27" t="s">
        <v>20</v>
      </c>
      <c r="N6" s="27" t="s">
        <v>40</v>
      </c>
      <c r="O6" s="24"/>
      <c r="P6" s="28"/>
    </row>
    <row r="7" spans="1:16" s="28" customFormat="1" x14ac:dyDescent="0.3">
      <c r="A7" s="24" t="s">
        <v>135</v>
      </c>
      <c r="B7" s="39" t="s">
        <v>181</v>
      </c>
      <c r="C7" s="35" t="s">
        <v>182</v>
      </c>
      <c r="D7" s="39" t="s">
        <v>76</v>
      </c>
      <c r="E7" s="29" t="s">
        <v>224</v>
      </c>
      <c r="F7" s="29" t="s">
        <v>59</v>
      </c>
      <c r="G7" s="33">
        <v>60</v>
      </c>
      <c r="H7" s="24" t="s">
        <v>138</v>
      </c>
      <c r="I7" s="4"/>
      <c r="J7" s="62" t="s">
        <v>19</v>
      </c>
      <c r="K7" s="27" t="s">
        <v>20</v>
      </c>
      <c r="L7" s="27"/>
      <c r="M7" s="27" t="s">
        <v>20</v>
      </c>
      <c r="N7" s="27" t="s">
        <v>40</v>
      </c>
      <c r="O7" s="24"/>
    </row>
    <row r="8" spans="1:16" x14ac:dyDescent="0.3">
      <c r="A8" s="24" t="s">
        <v>135</v>
      </c>
      <c r="B8" s="39" t="s">
        <v>181</v>
      </c>
      <c r="C8" s="35" t="s">
        <v>182</v>
      </c>
      <c r="D8" s="39" t="s">
        <v>186</v>
      </c>
      <c r="E8" s="29" t="s">
        <v>207</v>
      </c>
      <c r="F8" s="29" t="s">
        <v>59</v>
      </c>
      <c r="G8" s="33">
        <v>60</v>
      </c>
      <c r="H8" s="27" t="s">
        <v>39</v>
      </c>
      <c r="I8" s="4"/>
      <c r="J8" s="27" t="s">
        <v>19</v>
      </c>
      <c r="K8" s="4" t="s">
        <v>20</v>
      </c>
      <c r="L8" s="27"/>
      <c r="M8" s="27" t="s">
        <v>20</v>
      </c>
      <c r="N8" s="27" t="s">
        <v>40</v>
      </c>
      <c r="O8" s="35"/>
      <c r="P8" s="28"/>
    </row>
    <row r="9" spans="1:16" x14ac:dyDescent="0.3">
      <c r="A9" s="24" t="s">
        <v>135</v>
      </c>
      <c r="B9" s="39" t="s">
        <v>181</v>
      </c>
      <c r="C9" s="35" t="s">
        <v>182</v>
      </c>
      <c r="D9" s="39" t="s">
        <v>187</v>
      </c>
      <c r="E9" s="29" t="s">
        <v>210</v>
      </c>
      <c r="F9" s="29" t="s">
        <v>59</v>
      </c>
      <c r="G9" s="33">
        <v>60</v>
      </c>
      <c r="H9" s="27" t="s">
        <v>39</v>
      </c>
      <c r="I9" s="27"/>
      <c r="J9" s="27" t="s">
        <v>19</v>
      </c>
      <c r="K9" s="27" t="s">
        <v>20</v>
      </c>
      <c r="L9" s="27"/>
      <c r="M9" s="27" t="s">
        <v>20</v>
      </c>
      <c r="N9" s="27" t="s">
        <v>40</v>
      </c>
      <c r="O9" s="35"/>
      <c r="P9" s="28"/>
    </row>
    <row r="10" spans="1:16" x14ac:dyDescent="0.3">
      <c r="A10" s="24" t="s">
        <v>135</v>
      </c>
      <c r="B10" s="39" t="s">
        <v>181</v>
      </c>
      <c r="C10" s="35" t="s">
        <v>182</v>
      </c>
      <c r="D10" s="39" t="s">
        <v>188</v>
      </c>
      <c r="E10" s="61" t="s">
        <v>212</v>
      </c>
      <c r="F10" s="29" t="s">
        <v>59</v>
      </c>
      <c r="G10" s="33">
        <v>60</v>
      </c>
      <c r="H10" s="27" t="s">
        <v>39</v>
      </c>
      <c r="I10" s="27"/>
      <c r="J10" s="27" t="s">
        <v>19</v>
      </c>
      <c r="K10" s="27" t="s">
        <v>20</v>
      </c>
      <c r="L10" s="27"/>
      <c r="M10" s="27" t="s">
        <v>20</v>
      </c>
      <c r="N10" s="27" t="s">
        <v>40</v>
      </c>
      <c r="O10" s="27"/>
      <c r="P10" s="28"/>
    </row>
    <row r="11" spans="1:16" x14ac:dyDescent="0.3">
      <c r="A11" s="24" t="s">
        <v>135</v>
      </c>
      <c r="B11" s="39" t="s">
        <v>181</v>
      </c>
      <c r="C11" s="35" t="s">
        <v>182</v>
      </c>
      <c r="D11" s="39" t="s">
        <v>189</v>
      </c>
      <c r="E11" s="61" t="s">
        <v>225</v>
      </c>
      <c r="F11" s="29" t="s">
        <v>59</v>
      </c>
      <c r="G11" s="33">
        <v>60</v>
      </c>
      <c r="H11" s="27" t="s">
        <v>39</v>
      </c>
      <c r="I11" s="27"/>
      <c r="J11" s="27" t="s">
        <v>19</v>
      </c>
      <c r="K11" s="27" t="s">
        <v>20</v>
      </c>
      <c r="L11" s="27"/>
      <c r="M11" s="27" t="s">
        <v>20</v>
      </c>
      <c r="N11" s="27" t="s">
        <v>40</v>
      </c>
      <c r="O11" s="32"/>
      <c r="P11" s="28"/>
    </row>
    <row r="12" spans="1:16" x14ac:dyDescent="0.3">
      <c r="A12" s="24" t="s">
        <v>135</v>
      </c>
      <c r="B12" s="39" t="s">
        <v>181</v>
      </c>
      <c r="C12" s="35" t="s">
        <v>182</v>
      </c>
      <c r="D12" s="39" t="s">
        <v>190</v>
      </c>
      <c r="E12" s="61" t="s">
        <v>226</v>
      </c>
      <c r="F12" s="29" t="s">
        <v>59</v>
      </c>
      <c r="G12" s="33">
        <v>60</v>
      </c>
      <c r="H12" s="27" t="s">
        <v>39</v>
      </c>
      <c r="I12" s="27"/>
      <c r="J12" s="27" t="s">
        <v>19</v>
      </c>
      <c r="K12" s="27" t="s">
        <v>20</v>
      </c>
      <c r="L12" s="27"/>
      <c r="M12" s="27" t="s">
        <v>20</v>
      </c>
      <c r="N12" s="27" t="s">
        <v>40</v>
      </c>
      <c r="O12" s="27"/>
      <c r="P12" s="28"/>
    </row>
    <row r="13" spans="1:16" x14ac:dyDescent="0.3">
      <c r="A13" s="24" t="s">
        <v>135</v>
      </c>
      <c r="B13" s="39" t="s">
        <v>181</v>
      </c>
      <c r="C13" s="35" t="s">
        <v>182</v>
      </c>
      <c r="D13" s="39" t="s">
        <v>191</v>
      </c>
      <c r="E13" s="61" t="s">
        <v>227</v>
      </c>
      <c r="F13" s="29" t="s">
        <v>59</v>
      </c>
      <c r="G13" s="33">
        <v>60</v>
      </c>
      <c r="H13" s="27" t="s">
        <v>39</v>
      </c>
      <c r="I13" s="27"/>
      <c r="J13" s="27" t="s">
        <v>19</v>
      </c>
      <c r="K13" s="27" t="s">
        <v>20</v>
      </c>
      <c r="L13" s="27"/>
      <c r="M13" s="27" t="s">
        <v>20</v>
      </c>
      <c r="N13" s="27" t="s">
        <v>40</v>
      </c>
      <c r="O13" s="32"/>
      <c r="P13" s="28"/>
    </row>
    <row r="14" spans="1:16" x14ac:dyDescent="0.3">
      <c r="A14" s="24" t="s">
        <v>135</v>
      </c>
      <c r="B14" s="39" t="s">
        <v>181</v>
      </c>
      <c r="C14" s="35" t="s">
        <v>182</v>
      </c>
      <c r="D14" s="39" t="s">
        <v>192</v>
      </c>
      <c r="E14" s="61" t="s">
        <v>228</v>
      </c>
      <c r="F14" s="29" t="s">
        <v>59</v>
      </c>
      <c r="G14" s="33">
        <v>60</v>
      </c>
      <c r="H14" s="27" t="s">
        <v>39</v>
      </c>
      <c r="I14" s="27"/>
      <c r="J14" s="27" t="s">
        <v>19</v>
      </c>
      <c r="K14" s="27" t="s">
        <v>20</v>
      </c>
      <c r="L14" s="27"/>
      <c r="M14" s="27" t="s">
        <v>20</v>
      </c>
      <c r="N14" s="27" t="s">
        <v>40</v>
      </c>
      <c r="O14" s="27"/>
      <c r="P14" s="28"/>
    </row>
    <row r="15" spans="1:16" x14ac:dyDescent="0.3">
      <c r="A15" s="24" t="s">
        <v>135</v>
      </c>
      <c r="B15" s="39" t="s">
        <v>181</v>
      </c>
      <c r="C15" s="35" t="s">
        <v>182</v>
      </c>
      <c r="D15" s="39" t="s">
        <v>193</v>
      </c>
      <c r="E15" s="60" t="s">
        <v>229</v>
      </c>
      <c r="F15" s="29" t="s">
        <v>59</v>
      </c>
      <c r="G15" s="33">
        <v>60</v>
      </c>
      <c r="H15" s="27" t="s">
        <v>39</v>
      </c>
      <c r="I15" s="27"/>
      <c r="J15" s="27" t="s">
        <v>19</v>
      </c>
      <c r="K15" s="27" t="s">
        <v>20</v>
      </c>
      <c r="L15" s="27"/>
      <c r="M15" s="27" t="s">
        <v>20</v>
      </c>
      <c r="N15" s="27" t="s">
        <v>40</v>
      </c>
      <c r="O15" s="63"/>
      <c r="P15" s="28"/>
    </row>
    <row r="16" spans="1:16" x14ac:dyDescent="0.3">
      <c r="A16" s="24" t="s">
        <v>135</v>
      </c>
      <c r="B16" s="37" t="s">
        <v>183</v>
      </c>
      <c r="C16" s="35" t="s">
        <v>184</v>
      </c>
      <c r="D16" s="63" t="s">
        <v>44</v>
      </c>
      <c r="E16" s="61" t="s">
        <v>45</v>
      </c>
      <c r="F16" s="61" t="s">
        <v>43</v>
      </c>
      <c r="G16" s="61" t="s">
        <v>46</v>
      </c>
      <c r="H16" s="27" t="s">
        <v>39</v>
      </c>
      <c r="I16" s="27"/>
      <c r="J16" s="27" t="s">
        <v>19</v>
      </c>
      <c r="K16" s="27" t="s">
        <v>20</v>
      </c>
      <c r="L16" s="27"/>
      <c r="M16" s="27" t="s">
        <v>20</v>
      </c>
      <c r="N16" s="27" t="s">
        <v>40</v>
      </c>
      <c r="O16" s="63"/>
      <c r="P16" s="28"/>
    </row>
    <row r="17" spans="1:16" x14ac:dyDescent="0.3">
      <c r="A17" s="24" t="s">
        <v>135</v>
      </c>
      <c r="B17" s="37" t="s">
        <v>183</v>
      </c>
      <c r="C17" s="35" t="s">
        <v>184</v>
      </c>
      <c r="D17" s="63" t="s">
        <v>47</v>
      </c>
      <c r="E17" s="61" t="s">
        <v>48</v>
      </c>
      <c r="F17" s="61" t="s">
        <v>42</v>
      </c>
      <c r="G17" s="61" t="s">
        <v>49</v>
      </c>
      <c r="H17" s="27" t="s">
        <v>39</v>
      </c>
      <c r="I17" s="27"/>
      <c r="J17" s="27" t="s">
        <v>19</v>
      </c>
      <c r="K17" s="27" t="s">
        <v>20</v>
      </c>
      <c r="L17" s="27"/>
      <c r="M17" s="27" t="s">
        <v>20</v>
      </c>
      <c r="N17" s="27" t="s">
        <v>40</v>
      </c>
      <c r="O17" s="63"/>
      <c r="P17" s="28"/>
    </row>
    <row r="18" spans="1:16" x14ac:dyDescent="0.3">
      <c r="A18" s="24" t="s">
        <v>135</v>
      </c>
      <c r="B18" s="37" t="s">
        <v>183</v>
      </c>
      <c r="C18" s="45" t="s">
        <v>184</v>
      </c>
      <c r="D18" s="39" t="s">
        <v>50</v>
      </c>
      <c r="E18" s="38" t="s">
        <v>51</v>
      </c>
      <c r="F18" s="38" t="s">
        <v>43</v>
      </c>
      <c r="G18" s="38" t="s">
        <v>46</v>
      </c>
      <c r="H18" s="40" t="s">
        <v>39</v>
      </c>
      <c r="I18" s="40"/>
      <c r="J18" s="40" t="s">
        <v>19</v>
      </c>
      <c r="K18" s="40" t="s">
        <v>20</v>
      </c>
      <c r="L18" s="40"/>
      <c r="M18" s="40" t="s">
        <v>20</v>
      </c>
      <c r="N18" s="40" t="s">
        <v>40</v>
      </c>
      <c r="O18" s="39"/>
    </row>
    <row r="19" spans="1:16" x14ac:dyDescent="0.3">
      <c r="A19" s="24" t="s">
        <v>135</v>
      </c>
      <c r="B19" s="37" t="s">
        <v>183</v>
      </c>
      <c r="C19" s="45" t="s">
        <v>184</v>
      </c>
      <c r="D19" s="39" t="s">
        <v>52</v>
      </c>
      <c r="E19" s="38" t="s">
        <v>53</v>
      </c>
      <c r="F19" s="38" t="s">
        <v>42</v>
      </c>
      <c r="G19" s="38" t="s">
        <v>49</v>
      </c>
      <c r="H19" s="40" t="s">
        <v>39</v>
      </c>
      <c r="I19" s="40"/>
      <c r="J19" s="40" t="s">
        <v>19</v>
      </c>
      <c r="K19" s="40" t="s">
        <v>20</v>
      </c>
      <c r="L19" s="40"/>
      <c r="M19" s="40" t="s">
        <v>20</v>
      </c>
      <c r="N19" s="40" t="s">
        <v>40</v>
      </c>
      <c r="O19" s="39"/>
    </row>
    <row r="20" spans="1:16" x14ac:dyDescent="0.3">
      <c r="A20" s="24" t="s">
        <v>135</v>
      </c>
      <c r="B20" s="37" t="s">
        <v>183</v>
      </c>
      <c r="C20" s="45" t="s">
        <v>184</v>
      </c>
      <c r="D20" s="39" t="s">
        <v>54</v>
      </c>
      <c r="E20" s="38" t="s">
        <v>55</v>
      </c>
      <c r="F20" s="38" t="s">
        <v>41</v>
      </c>
      <c r="G20" s="38" t="s">
        <v>23</v>
      </c>
      <c r="H20" s="40" t="s">
        <v>39</v>
      </c>
      <c r="I20" s="40"/>
      <c r="J20" s="40" t="s">
        <v>19</v>
      </c>
      <c r="K20" s="40" t="s">
        <v>20</v>
      </c>
      <c r="L20" s="40"/>
      <c r="M20" s="40" t="s">
        <v>20</v>
      </c>
      <c r="N20" s="40" t="s">
        <v>40</v>
      </c>
      <c r="O20" s="39"/>
    </row>
  </sheetData>
  <mergeCells count="1">
    <mergeCell ref="A2:O2"/>
  </mergeCells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AB9F6-11EC-4611-B6DF-0575706B716F}">
  <dimension ref="A1:P26"/>
  <sheetViews>
    <sheetView zoomScale="80" zoomScaleNormal="80" workbookViewId="0">
      <pane ySplit="3" topLeftCell="A4" activePane="bottomLeft" state="frozen"/>
      <selection pane="bottomLeft" activeCell="G21" sqref="G21"/>
    </sheetView>
  </sheetViews>
  <sheetFormatPr defaultColWidth="9" defaultRowHeight="14" x14ac:dyDescent="0.3"/>
  <cols>
    <col min="1" max="1" width="17.1640625" bestFit="1" customWidth="1"/>
    <col min="2" max="2" width="29.75" customWidth="1"/>
    <col min="3" max="3" width="20.4140625" customWidth="1"/>
    <col min="4" max="4" width="20.83203125" style="14" bestFit="1" customWidth="1"/>
    <col min="5" max="5" width="17.1640625" bestFit="1" customWidth="1"/>
    <col min="6" max="6" width="16.25" bestFit="1" customWidth="1"/>
    <col min="7" max="7" width="12.1640625" customWidth="1"/>
    <col min="8" max="8" width="8.9140625" bestFit="1" customWidth="1"/>
    <col min="9" max="9" width="7.08203125" bestFit="1" customWidth="1"/>
    <col min="10" max="11" width="8.9140625" bestFit="1" customWidth="1"/>
    <col min="12" max="13" width="10.9140625" bestFit="1" customWidth="1"/>
    <col min="14" max="14" width="16.75" bestFit="1" customWidth="1"/>
    <col min="15" max="15" width="31.58203125" bestFit="1" customWidth="1"/>
  </cols>
  <sheetData>
    <row r="1" spans="1:16" x14ac:dyDescent="0.3">
      <c r="A1" s="39" t="str">
        <f>HYPERLINK("#表信息!A1","返回")</f>
        <v>返回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6" ht="23.5" x14ac:dyDescent="0.3">
      <c r="A2" s="81" t="str">
        <f>C5&amp;"("&amp;B5&amp;")"</f>
        <v>完成率人员周报表(dm_successrate_week_people_f)</v>
      </c>
      <c r="B2" s="82" t="s">
        <v>23</v>
      </c>
      <c r="C2" s="82"/>
      <c r="D2" s="82" t="s">
        <v>23</v>
      </c>
      <c r="E2" s="82" t="s">
        <v>23</v>
      </c>
      <c r="F2" s="82" t="s">
        <v>23</v>
      </c>
      <c r="G2" s="82" t="s">
        <v>23</v>
      </c>
      <c r="H2" s="82" t="s">
        <v>23</v>
      </c>
      <c r="I2" s="82" t="s">
        <v>23</v>
      </c>
      <c r="J2" s="82" t="s">
        <v>23</v>
      </c>
      <c r="K2" s="82" t="s">
        <v>23</v>
      </c>
      <c r="L2" s="82" t="s">
        <v>23</v>
      </c>
      <c r="M2" s="82" t="s">
        <v>23</v>
      </c>
      <c r="N2" s="82"/>
      <c r="O2" s="82" t="s">
        <v>23</v>
      </c>
    </row>
    <row r="3" spans="1:16" x14ac:dyDescent="0.3">
      <c r="A3" s="3" t="s">
        <v>7</v>
      </c>
      <c r="B3" s="3" t="s">
        <v>8</v>
      </c>
      <c r="C3" s="3" t="s">
        <v>9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28</v>
      </c>
      <c r="I3" s="3" t="s">
        <v>29</v>
      </c>
      <c r="J3" s="3" t="s">
        <v>30</v>
      </c>
      <c r="K3" s="3" t="s">
        <v>31</v>
      </c>
      <c r="L3" s="3" t="s">
        <v>32</v>
      </c>
      <c r="M3" s="3" t="s">
        <v>33</v>
      </c>
      <c r="N3" s="3" t="s">
        <v>34</v>
      </c>
      <c r="O3" s="3" t="s">
        <v>35</v>
      </c>
    </row>
    <row r="4" spans="1:16" x14ac:dyDescent="0.3">
      <c r="A4" s="44" t="s">
        <v>36</v>
      </c>
      <c r="B4" s="44" t="s">
        <v>36</v>
      </c>
      <c r="C4" s="44" t="s">
        <v>23</v>
      </c>
      <c r="D4" s="44" t="s">
        <v>23</v>
      </c>
      <c r="E4" s="44" t="s">
        <v>23</v>
      </c>
      <c r="F4" s="44" t="s">
        <v>23</v>
      </c>
      <c r="G4" s="44" t="s">
        <v>23</v>
      </c>
      <c r="H4" s="44" t="s">
        <v>23</v>
      </c>
      <c r="I4" s="44" t="s">
        <v>23</v>
      </c>
      <c r="J4" s="44" t="s">
        <v>23</v>
      </c>
      <c r="K4" s="44" t="s">
        <v>23</v>
      </c>
      <c r="L4" s="44" t="s">
        <v>23</v>
      </c>
      <c r="M4" s="44" t="s">
        <v>23</v>
      </c>
      <c r="N4" s="44" t="s">
        <v>23</v>
      </c>
      <c r="O4" s="44" t="s">
        <v>23</v>
      </c>
    </row>
    <row r="5" spans="1:16" x14ac:dyDescent="0.3">
      <c r="A5" s="24" t="s">
        <v>135</v>
      </c>
      <c r="B5" s="37" t="s">
        <v>183</v>
      </c>
      <c r="C5" s="35" t="s">
        <v>184</v>
      </c>
      <c r="D5" s="61" t="s">
        <v>37</v>
      </c>
      <c r="E5" s="61" t="s">
        <v>57</v>
      </c>
      <c r="F5" s="61" t="s">
        <v>38</v>
      </c>
      <c r="G5" s="61" t="s">
        <v>58</v>
      </c>
      <c r="H5" s="62" t="s">
        <v>39</v>
      </c>
      <c r="I5" s="62" t="s">
        <v>23</v>
      </c>
      <c r="J5" s="62" t="s">
        <v>20</v>
      </c>
      <c r="K5" s="62" t="s">
        <v>20</v>
      </c>
      <c r="L5" s="62"/>
      <c r="M5" s="62" t="s">
        <v>20</v>
      </c>
      <c r="N5" s="62" t="s">
        <v>40</v>
      </c>
      <c r="O5" s="62"/>
      <c r="P5" s="28"/>
    </row>
    <row r="6" spans="1:16" x14ac:dyDescent="0.3">
      <c r="A6" s="24" t="s">
        <v>135</v>
      </c>
      <c r="B6" s="37" t="s">
        <v>183</v>
      </c>
      <c r="C6" s="35" t="s">
        <v>184</v>
      </c>
      <c r="D6" s="33" t="s">
        <v>185</v>
      </c>
      <c r="E6" s="33" t="s">
        <v>194</v>
      </c>
      <c r="F6" s="29" t="s">
        <v>59</v>
      </c>
      <c r="G6" s="33">
        <v>60</v>
      </c>
      <c r="H6" s="27" t="s">
        <v>39</v>
      </c>
      <c r="I6" s="27"/>
      <c r="J6" s="62" t="s">
        <v>19</v>
      </c>
      <c r="K6" s="27" t="s">
        <v>20</v>
      </c>
      <c r="L6" s="27"/>
      <c r="M6" s="27" t="s">
        <v>20</v>
      </c>
      <c r="N6" s="27" t="s">
        <v>40</v>
      </c>
      <c r="O6" s="24"/>
      <c r="P6" s="28"/>
    </row>
    <row r="7" spans="1:16" s="28" customFormat="1" x14ac:dyDescent="0.3">
      <c r="A7" s="24" t="s">
        <v>135</v>
      </c>
      <c r="B7" s="60" t="s">
        <v>183</v>
      </c>
      <c r="C7" s="35" t="s">
        <v>184</v>
      </c>
      <c r="D7" s="29" t="s">
        <v>107</v>
      </c>
      <c r="E7" s="29" t="s">
        <v>205</v>
      </c>
      <c r="F7" s="29" t="s">
        <v>59</v>
      </c>
      <c r="G7" s="33">
        <v>60</v>
      </c>
      <c r="H7" s="24" t="s">
        <v>138</v>
      </c>
      <c r="I7" s="4"/>
      <c r="J7" s="62" t="s">
        <v>19</v>
      </c>
      <c r="K7" s="27" t="s">
        <v>20</v>
      </c>
      <c r="L7" s="27"/>
      <c r="M7" s="27" t="s">
        <v>20</v>
      </c>
      <c r="N7" s="27" t="s">
        <v>40</v>
      </c>
      <c r="O7" s="24"/>
    </row>
    <row r="8" spans="1:16" x14ac:dyDescent="0.3">
      <c r="A8" s="24" t="s">
        <v>135</v>
      </c>
      <c r="B8" s="37" t="s">
        <v>183</v>
      </c>
      <c r="C8" s="35" t="s">
        <v>184</v>
      </c>
      <c r="D8" s="29" t="s">
        <v>105</v>
      </c>
      <c r="E8" s="29" t="s">
        <v>206</v>
      </c>
      <c r="F8" s="29" t="s">
        <v>59</v>
      </c>
      <c r="G8" s="33">
        <v>60</v>
      </c>
      <c r="H8" s="27" t="s">
        <v>39</v>
      </c>
      <c r="I8" s="4"/>
      <c r="J8" s="27" t="s">
        <v>19</v>
      </c>
      <c r="K8" s="4" t="s">
        <v>20</v>
      </c>
      <c r="L8" s="27"/>
      <c r="M8" s="27" t="s">
        <v>20</v>
      </c>
      <c r="N8" s="27" t="s">
        <v>40</v>
      </c>
      <c r="O8" s="35"/>
      <c r="P8" s="28"/>
    </row>
    <row r="9" spans="1:16" x14ac:dyDescent="0.3">
      <c r="A9" s="24" t="s">
        <v>135</v>
      </c>
      <c r="B9" s="37" t="s">
        <v>183</v>
      </c>
      <c r="C9" s="35" t="s">
        <v>184</v>
      </c>
      <c r="D9" s="29" t="s">
        <v>186</v>
      </c>
      <c r="E9" s="29" t="s">
        <v>208</v>
      </c>
      <c r="F9" s="29" t="s">
        <v>59</v>
      </c>
      <c r="G9" s="33">
        <v>60</v>
      </c>
      <c r="H9" s="27" t="s">
        <v>39</v>
      </c>
      <c r="I9" s="27"/>
      <c r="J9" s="27" t="s">
        <v>19</v>
      </c>
      <c r="K9" s="27" t="s">
        <v>20</v>
      </c>
      <c r="L9" s="27"/>
      <c r="M9" s="27" t="s">
        <v>20</v>
      </c>
      <c r="N9" s="27" t="s">
        <v>40</v>
      </c>
      <c r="O9" s="35"/>
      <c r="P9" s="28"/>
    </row>
    <row r="10" spans="1:16" x14ac:dyDescent="0.3">
      <c r="A10" s="24" t="s">
        <v>135</v>
      </c>
      <c r="B10" s="37" t="s">
        <v>183</v>
      </c>
      <c r="C10" s="35" t="s">
        <v>184</v>
      </c>
      <c r="D10" s="61" t="s">
        <v>195</v>
      </c>
      <c r="E10" s="61" t="s">
        <v>209</v>
      </c>
      <c r="F10" s="29" t="s">
        <v>59</v>
      </c>
      <c r="G10" s="33">
        <v>60</v>
      </c>
      <c r="H10" s="27" t="s">
        <v>39</v>
      </c>
      <c r="I10" s="27"/>
      <c r="J10" s="27" t="s">
        <v>19</v>
      </c>
      <c r="K10" s="27" t="s">
        <v>20</v>
      </c>
      <c r="L10" s="27"/>
      <c r="M10" s="27" t="s">
        <v>20</v>
      </c>
      <c r="N10" s="27" t="s">
        <v>40</v>
      </c>
      <c r="O10" s="27"/>
      <c r="P10" s="28"/>
    </row>
    <row r="11" spans="1:16" x14ac:dyDescent="0.3">
      <c r="A11" s="24" t="s">
        <v>135</v>
      </c>
      <c r="B11" s="37" t="s">
        <v>183</v>
      </c>
      <c r="C11" s="35" t="s">
        <v>184</v>
      </c>
      <c r="D11" s="61" t="s">
        <v>187</v>
      </c>
      <c r="E11" s="61" t="s">
        <v>211</v>
      </c>
      <c r="F11" s="29" t="s">
        <v>59</v>
      </c>
      <c r="G11" s="33">
        <v>60</v>
      </c>
      <c r="H11" s="27" t="s">
        <v>39</v>
      </c>
      <c r="I11" s="27"/>
      <c r="J11" s="27" t="s">
        <v>19</v>
      </c>
      <c r="K11" s="27" t="s">
        <v>20</v>
      </c>
      <c r="L11" s="27"/>
      <c r="M11" s="27" t="s">
        <v>20</v>
      </c>
      <c r="N11" s="27" t="s">
        <v>40</v>
      </c>
      <c r="O11" s="32"/>
      <c r="P11" s="28"/>
    </row>
    <row r="12" spans="1:16" x14ac:dyDescent="0.3">
      <c r="A12" s="24" t="s">
        <v>135</v>
      </c>
      <c r="B12" s="37" t="s">
        <v>183</v>
      </c>
      <c r="C12" s="35" t="s">
        <v>184</v>
      </c>
      <c r="D12" s="61" t="s">
        <v>188</v>
      </c>
      <c r="E12" s="61" t="s">
        <v>213</v>
      </c>
      <c r="F12" s="29" t="s">
        <v>59</v>
      </c>
      <c r="G12" s="33">
        <v>60</v>
      </c>
      <c r="H12" s="27" t="s">
        <v>39</v>
      </c>
      <c r="I12" s="27"/>
      <c r="J12" s="27" t="s">
        <v>19</v>
      </c>
      <c r="K12" s="27" t="s">
        <v>20</v>
      </c>
      <c r="L12" s="27"/>
      <c r="M12" s="27" t="s">
        <v>20</v>
      </c>
      <c r="N12" s="27" t="s">
        <v>40</v>
      </c>
      <c r="O12" s="27"/>
      <c r="P12" s="28"/>
    </row>
    <row r="13" spans="1:16" x14ac:dyDescent="0.3">
      <c r="A13" s="24" t="s">
        <v>135</v>
      </c>
      <c r="B13" s="37" t="s">
        <v>183</v>
      </c>
      <c r="C13" s="35" t="s">
        <v>184</v>
      </c>
      <c r="D13" s="61" t="s">
        <v>196</v>
      </c>
      <c r="E13" s="61" t="s">
        <v>214</v>
      </c>
      <c r="F13" s="29" t="s">
        <v>59</v>
      </c>
      <c r="G13" s="33">
        <v>60</v>
      </c>
      <c r="H13" s="27" t="s">
        <v>39</v>
      </c>
      <c r="I13" s="27"/>
      <c r="J13" s="27" t="s">
        <v>19</v>
      </c>
      <c r="K13" s="27" t="s">
        <v>20</v>
      </c>
      <c r="L13" s="27"/>
      <c r="M13" s="27" t="s">
        <v>20</v>
      </c>
      <c r="N13" s="27" t="s">
        <v>40</v>
      </c>
      <c r="O13" s="32"/>
      <c r="P13" s="28"/>
    </row>
    <row r="14" spans="1:16" x14ac:dyDescent="0.3">
      <c r="A14" s="24" t="s">
        <v>135</v>
      </c>
      <c r="B14" s="37" t="s">
        <v>183</v>
      </c>
      <c r="C14" s="35" t="s">
        <v>184</v>
      </c>
      <c r="D14" s="61" t="s">
        <v>197</v>
      </c>
      <c r="E14" s="61" t="s">
        <v>215</v>
      </c>
      <c r="F14" s="29" t="s">
        <v>59</v>
      </c>
      <c r="G14" s="33">
        <v>60</v>
      </c>
      <c r="H14" s="27" t="s">
        <v>39</v>
      </c>
      <c r="I14" s="27"/>
      <c r="J14" s="27" t="s">
        <v>19</v>
      </c>
      <c r="K14" s="27" t="s">
        <v>20</v>
      </c>
      <c r="L14" s="27"/>
      <c r="M14" s="27" t="s">
        <v>20</v>
      </c>
      <c r="N14" s="27" t="s">
        <v>40</v>
      </c>
      <c r="O14" s="27"/>
      <c r="P14" s="28"/>
    </row>
    <row r="15" spans="1:16" x14ac:dyDescent="0.3">
      <c r="A15" s="24" t="s">
        <v>135</v>
      </c>
      <c r="B15" s="37" t="s">
        <v>183</v>
      </c>
      <c r="C15" s="35" t="s">
        <v>184</v>
      </c>
      <c r="D15" s="63" t="s">
        <v>198</v>
      </c>
      <c r="E15" s="60" t="s">
        <v>216</v>
      </c>
      <c r="F15" s="29" t="s">
        <v>59</v>
      </c>
      <c r="G15" s="33">
        <v>60</v>
      </c>
      <c r="H15" s="27" t="s">
        <v>39</v>
      </c>
      <c r="I15" s="27"/>
      <c r="J15" s="27" t="s">
        <v>19</v>
      </c>
      <c r="K15" s="27" t="s">
        <v>20</v>
      </c>
      <c r="L15" s="27"/>
      <c r="M15" s="27" t="s">
        <v>20</v>
      </c>
      <c r="N15" s="27" t="s">
        <v>40</v>
      </c>
      <c r="O15" s="63"/>
      <c r="P15" s="28"/>
    </row>
    <row r="16" spans="1:16" x14ac:dyDescent="0.3">
      <c r="A16" s="24" t="s">
        <v>135</v>
      </c>
      <c r="B16" s="37" t="s">
        <v>183</v>
      </c>
      <c r="C16" s="35" t="s">
        <v>184</v>
      </c>
      <c r="D16" s="63" t="s">
        <v>199</v>
      </c>
      <c r="E16" s="60" t="s">
        <v>217</v>
      </c>
      <c r="F16" s="29" t="s">
        <v>59</v>
      </c>
      <c r="G16" s="33">
        <v>60</v>
      </c>
      <c r="H16" s="27" t="s">
        <v>39</v>
      </c>
      <c r="I16" s="27"/>
      <c r="J16" s="27" t="s">
        <v>19</v>
      </c>
      <c r="K16" s="27" t="s">
        <v>20</v>
      </c>
      <c r="L16" s="27"/>
      <c r="M16" s="27" t="s">
        <v>20</v>
      </c>
      <c r="N16" s="27" t="s">
        <v>40</v>
      </c>
      <c r="O16" s="63"/>
      <c r="P16" s="28"/>
    </row>
    <row r="17" spans="1:16" x14ac:dyDescent="0.3">
      <c r="A17" s="24" t="s">
        <v>135</v>
      </c>
      <c r="B17" s="37" t="s">
        <v>183</v>
      </c>
      <c r="C17" s="35" t="s">
        <v>184</v>
      </c>
      <c r="D17" s="63" t="s">
        <v>200</v>
      </c>
      <c r="E17" s="60" t="s">
        <v>218</v>
      </c>
      <c r="F17" s="29" t="s">
        <v>59</v>
      </c>
      <c r="G17" s="33">
        <v>60</v>
      </c>
      <c r="H17" s="27" t="s">
        <v>39</v>
      </c>
      <c r="I17" s="27"/>
      <c r="J17" s="27" t="s">
        <v>19</v>
      </c>
      <c r="K17" s="27" t="s">
        <v>20</v>
      </c>
      <c r="L17" s="27"/>
      <c r="M17" s="27" t="s">
        <v>20</v>
      </c>
      <c r="N17" s="27" t="s">
        <v>40</v>
      </c>
      <c r="O17" s="63"/>
      <c r="P17" s="28"/>
    </row>
    <row r="18" spans="1:16" x14ac:dyDescent="0.3">
      <c r="A18" s="24" t="s">
        <v>135</v>
      </c>
      <c r="B18" s="37" t="s">
        <v>183</v>
      </c>
      <c r="C18" s="35" t="s">
        <v>184</v>
      </c>
      <c r="D18" s="63" t="s">
        <v>201</v>
      </c>
      <c r="E18" s="60" t="s">
        <v>219</v>
      </c>
      <c r="F18" s="29" t="s">
        <v>59</v>
      </c>
      <c r="G18" s="33">
        <v>60</v>
      </c>
      <c r="H18" s="27" t="s">
        <v>39</v>
      </c>
      <c r="I18" s="27"/>
      <c r="J18" s="27" t="s">
        <v>19</v>
      </c>
      <c r="K18" s="27" t="s">
        <v>20</v>
      </c>
      <c r="L18" s="27"/>
      <c r="M18" s="27" t="s">
        <v>20</v>
      </c>
      <c r="N18" s="27" t="s">
        <v>40</v>
      </c>
      <c r="O18" s="63"/>
      <c r="P18" s="28"/>
    </row>
    <row r="19" spans="1:16" x14ac:dyDescent="0.3">
      <c r="A19" s="24" t="s">
        <v>135</v>
      </c>
      <c r="B19" s="37" t="s">
        <v>183</v>
      </c>
      <c r="C19" s="35" t="s">
        <v>184</v>
      </c>
      <c r="D19" s="63" t="s">
        <v>202</v>
      </c>
      <c r="E19" s="60" t="s">
        <v>220</v>
      </c>
      <c r="F19" s="29" t="s">
        <v>59</v>
      </c>
      <c r="G19" s="33">
        <v>60</v>
      </c>
      <c r="H19" s="27" t="s">
        <v>39</v>
      </c>
      <c r="I19" s="27"/>
      <c r="J19" s="27" t="s">
        <v>19</v>
      </c>
      <c r="K19" s="27" t="s">
        <v>20</v>
      </c>
      <c r="L19" s="27"/>
      <c r="M19" s="27" t="s">
        <v>20</v>
      </c>
      <c r="N19" s="27" t="s">
        <v>40</v>
      </c>
      <c r="O19" s="63"/>
      <c r="P19" s="28"/>
    </row>
    <row r="20" spans="1:16" x14ac:dyDescent="0.3">
      <c r="A20" s="24" t="s">
        <v>135</v>
      </c>
      <c r="B20" s="37" t="s">
        <v>183</v>
      </c>
      <c r="C20" s="35" t="s">
        <v>184</v>
      </c>
      <c r="D20" s="63" t="s">
        <v>203</v>
      </c>
      <c r="E20" s="60" t="s">
        <v>221</v>
      </c>
      <c r="F20" s="29" t="s">
        <v>59</v>
      </c>
      <c r="G20" s="33">
        <v>60</v>
      </c>
      <c r="H20" s="27" t="s">
        <v>39</v>
      </c>
      <c r="I20" s="27"/>
      <c r="J20" s="27" t="s">
        <v>19</v>
      </c>
      <c r="K20" s="27" t="s">
        <v>20</v>
      </c>
      <c r="L20" s="27"/>
      <c r="M20" s="27" t="s">
        <v>20</v>
      </c>
      <c r="N20" s="27" t="s">
        <v>40</v>
      </c>
      <c r="O20" s="63"/>
      <c r="P20" s="28"/>
    </row>
    <row r="21" spans="1:16" x14ac:dyDescent="0.3">
      <c r="A21" s="24" t="s">
        <v>135</v>
      </c>
      <c r="B21" s="37" t="s">
        <v>183</v>
      </c>
      <c r="C21" s="35" t="s">
        <v>184</v>
      </c>
      <c r="D21" s="63" t="s">
        <v>204</v>
      </c>
      <c r="E21" s="60" t="s">
        <v>222</v>
      </c>
      <c r="F21" s="29" t="s">
        <v>59</v>
      </c>
      <c r="G21" s="33">
        <v>60</v>
      </c>
      <c r="H21" s="27" t="s">
        <v>39</v>
      </c>
      <c r="I21" s="27"/>
      <c r="J21" s="27" t="s">
        <v>19</v>
      </c>
      <c r="K21" s="27" t="s">
        <v>20</v>
      </c>
      <c r="L21" s="27"/>
      <c r="M21" s="27" t="s">
        <v>20</v>
      </c>
      <c r="N21" s="27" t="s">
        <v>40</v>
      </c>
      <c r="O21" s="63"/>
      <c r="P21" s="28"/>
    </row>
    <row r="22" spans="1:16" x14ac:dyDescent="0.3">
      <c r="A22" s="24" t="s">
        <v>135</v>
      </c>
      <c r="B22" s="37" t="s">
        <v>183</v>
      </c>
      <c r="C22" s="35" t="s">
        <v>184</v>
      </c>
      <c r="D22" s="63" t="s">
        <v>44</v>
      </c>
      <c r="E22" s="61" t="s">
        <v>45</v>
      </c>
      <c r="F22" s="61" t="s">
        <v>43</v>
      </c>
      <c r="G22" s="61" t="s">
        <v>46</v>
      </c>
      <c r="H22" s="27" t="s">
        <v>39</v>
      </c>
      <c r="I22" s="27"/>
      <c r="J22" s="27" t="s">
        <v>19</v>
      </c>
      <c r="K22" s="27" t="s">
        <v>20</v>
      </c>
      <c r="L22" s="27"/>
      <c r="M22" s="27" t="s">
        <v>20</v>
      </c>
      <c r="N22" s="27" t="s">
        <v>40</v>
      </c>
      <c r="O22" s="63"/>
      <c r="P22" s="28"/>
    </row>
    <row r="23" spans="1:16" x14ac:dyDescent="0.3">
      <c r="A23" s="24" t="s">
        <v>135</v>
      </c>
      <c r="B23" s="37" t="s">
        <v>183</v>
      </c>
      <c r="C23" s="35" t="s">
        <v>184</v>
      </c>
      <c r="D23" s="63" t="s">
        <v>47</v>
      </c>
      <c r="E23" s="61" t="s">
        <v>48</v>
      </c>
      <c r="F23" s="61" t="s">
        <v>42</v>
      </c>
      <c r="G23" s="61" t="s">
        <v>49</v>
      </c>
      <c r="H23" s="27" t="s">
        <v>39</v>
      </c>
      <c r="I23" s="27"/>
      <c r="J23" s="27" t="s">
        <v>19</v>
      </c>
      <c r="K23" s="27" t="s">
        <v>20</v>
      </c>
      <c r="L23" s="27"/>
      <c r="M23" s="27" t="s">
        <v>20</v>
      </c>
      <c r="N23" s="27" t="s">
        <v>40</v>
      </c>
      <c r="O23" s="63"/>
      <c r="P23" s="28"/>
    </row>
    <row r="24" spans="1:16" x14ac:dyDescent="0.3">
      <c r="A24" s="24" t="s">
        <v>135</v>
      </c>
      <c r="B24" s="37" t="s">
        <v>183</v>
      </c>
      <c r="C24" s="45" t="s">
        <v>184</v>
      </c>
      <c r="D24" s="39" t="s">
        <v>50</v>
      </c>
      <c r="E24" s="38" t="s">
        <v>51</v>
      </c>
      <c r="F24" s="38" t="s">
        <v>43</v>
      </c>
      <c r="G24" s="38" t="s">
        <v>46</v>
      </c>
      <c r="H24" s="40" t="s">
        <v>39</v>
      </c>
      <c r="I24" s="40"/>
      <c r="J24" s="40" t="s">
        <v>19</v>
      </c>
      <c r="K24" s="40" t="s">
        <v>20</v>
      </c>
      <c r="L24" s="40"/>
      <c r="M24" s="40" t="s">
        <v>20</v>
      </c>
      <c r="N24" s="40" t="s">
        <v>40</v>
      </c>
      <c r="O24" s="39"/>
    </row>
    <row r="25" spans="1:16" x14ac:dyDescent="0.3">
      <c r="A25" s="24" t="s">
        <v>135</v>
      </c>
      <c r="B25" s="37" t="s">
        <v>183</v>
      </c>
      <c r="C25" s="45" t="s">
        <v>184</v>
      </c>
      <c r="D25" s="39" t="s">
        <v>52</v>
      </c>
      <c r="E25" s="38" t="s">
        <v>53</v>
      </c>
      <c r="F25" s="38" t="s">
        <v>42</v>
      </c>
      <c r="G25" s="38" t="s">
        <v>49</v>
      </c>
      <c r="H25" s="40" t="s">
        <v>39</v>
      </c>
      <c r="I25" s="40"/>
      <c r="J25" s="40" t="s">
        <v>19</v>
      </c>
      <c r="K25" s="40" t="s">
        <v>20</v>
      </c>
      <c r="L25" s="40"/>
      <c r="M25" s="40" t="s">
        <v>20</v>
      </c>
      <c r="N25" s="40" t="s">
        <v>40</v>
      </c>
      <c r="O25" s="39"/>
    </row>
    <row r="26" spans="1:16" x14ac:dyDescent="0.3">
      <c r="A26" s="24" t="s">
        <v>135</v>
      </c>
      <c r="B26" s="37" t="s">
        <v>183</v>
      </c>
      <c r="C26" s="45" t="s">
        <v>184</v>
      </c>
      <c r="D26" s="39" t="s">
        <v>54</v>
      </c>
      <c r="E26" s="38" t="s">
        <v>55</v>
      </c>
      <c r="F26" s="38" t="s">
        <v>41</v>
      </c>
      <c r="G26" s="38" t="s">
        <v>23</v>
      </c>
      <c r="H26" s="40" t="s">
        <v>39</v>
      </c>
      <c r="I26" s="40"/>
      <c r="J26" s="40" t="s">
        <v>19</v>
      </c>
      <c r="K26" s="40" t="s">
        <v>20</v>
      </c>
      <c r="L26" s="40"/>
      <c r="M26" s="40" t="s">
        <v>20</v>
      </c>
      <c r="N26" s="40" t="s">
        <v>40</v>
      </c>
      <c r="O26" s="39"/>
    </row>
  </sheetData>
  <mergeCells count="1">
    <mergeCell ref="A2:O2"/>
  </mergeCells>
  <phoneticPr fontId="9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版本控制</vt:lpstr>
      <vt:lpstr>表信息</vt:lpstr>
      <vt:lpstr>工单详情表</vt:lpstr>
      <vt:lpstr>工单概览表</vt:lpstr>
      <vt:lpstr>工单类型表</vt:lpstr>
      <vt:lpstr>完成率部门周报表</vt:lpstr>
      <vt:lpstr>完成率人员周报表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yi ren</cp:lastModifiedBy>
  <dcterms:created xsi:type="dcterms:W3CDTF">2019-06-23T09:57:00Z</dcterms:created>
  <dcterms:modified xsi:type="dcterms:W3CDTF">2021-07-13T03:18:24Z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