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<sst xmlns="http://schemas.openxmlformats.org/spreadsheetml/2006/main" count="23" uniqueCount="23">
  <si>
    <t xml:space="preserve"> volume/ annual flood inflow</t>
  </si>
  <si>
    <t xml:space="preserve">From the table </t>
  </si>
  <si>
    <t xml:space="preserve">Effeciency * avg sediment trap (M m^3)</t>
  </si>
  <si>
    <t xml:space="preserve">Percentage </t>
  </si>
  <si>
    <t xml:space="preserve">Volume( million m^3)</t>
  </si>
  <si>
    <t xml:space="preserve">Capacity Inflow </t>
  </si>
  <si>
    <t xml:space="preserve">Trafp effeciency </t>
  </si>
  <si>
    <t xml:space="preserve">Avg trap effeciency</t>
  </si>
  <si>
    <t xml:space="preserve">Annual sediment trap </t>
  </si>
  <si>
    <t xml:space="preserve">Time (Years)</t>
  </si>
  <si>
    <t xml:space="preserve">Average annual sediment inflow </t>
  </si>
  <si>
    <t xml:space="preserve">3.6 millon KN</t>
  </si>
  <si>
    <t xml:space="preserve">Specific weight = 12 kn/m^3</t>
  </si>
  <si>
    <t xml:space="preserve">Annual sediment volume </t>
  </si>
  <si>
    <t xml:space="preserve">average annual sediment flow / specific weight</t>
  </si>
  <si>
    <t xml:space="preserve">M m^3</t>
  </si>
  <si>
    <t xml:space="preserve">C/I</t>
  </si>
  <si>
    <t xml:space="preserve">n</t>
  </si>
  <si>
    <t xml:space="preserve">Probalble life time of the reservior  = </t>
  </si>
  <si>
    <t xml:space="preserve">103 years </t>
  </si>
  <si>
    <t xml:space="preserve">Problem 2</t>
  </si>
  <si>
    <t xml:space="preserve">Name Ashwin Kumar</t>
  </si>
  <si>
    <t xml:space="preserve">Roll: CE21BTECH11008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</si>
</sst>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N2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F29" activeCellId="0" sqref="F29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21.13"/>
    <col collapsed="false" customWidth="true" hidden="false" outlineLevel="0" max="4" min="4" style="0" width="25.4"/>
    <col collapsed="false" customWidth="true" hidden="false" outlineLevel="0" max="5" min="5" style="0" width="17.66"/>
    <col collapsed="false" customWidth="true" hidden="false" outlineLevel="0" max="6" min="6" style="0" width="22.62"/>
    <col collapsed="false" customWidth="true" hidden="false" outlineLevel="0" max="7" min="7" style="0" width="32.95"/>
    <col collapsed="false" customWidth="true" hidden="false" outlineLevel="0" max="12" min="12" style="0" width="18.76"/>
  </cols>
  <sheetData>
    <row r="2" customFormat="false" ht="12.8" hidden="false" customHeight="false" outlineLevel="0" collapsed="false">
      <c r="B2" s="1"/>
      <c r="C2" s="1"/>
      <c r="D2" s="1" t="s">
        <v>0</v>
      </c>
      <c r="E2" s="1" t="s">
        <v>1</v>
      </c>
      <c r="F2" s="1"/>
      <c r="G2" s="1" t="s">
        <v>2</v>
      </c>
      <c r="H2" s="1"/>
    </row>
    <row r="3" customFormat="false" ht="12.8" hidden="false" customHeight="false" outlineLevel="0" collapsed="false"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5" customFormat="false" ht="12.8" hidden="false" customHeight="false" outlineLevel="0" collapsed="false">
      <c r="B5" s="0" t="n">
        <v>100</v>
      </c>
      <c r="C5" s="0" t="n">
        <v>30</v>
      </c>
      <c r="D5" s="0" t="n">
        <f aca="false"> C5 /60</f>
        <v>0.5</v>
      </c>
      <c r="E5" s="0" t="n">
        <v>88</v>
      </c>
      <c r="J5" s="0" t="s">
        <v>10</v>
      </c>
    </row>
    <row r="6" customFormat="false" ht="12.8" hidden="false" customHeight="false" outlineLevel="0" collapsed="false">
      <c r="B6" s="0" t="n">
        <f aca="false">B5-10</f>
        <v>90</v>
      </c>
      <c r="C6" s="0" t="n">
        <f aca="false">0.3*B6</f>
        <v>27</v>
      </c>
      <c r="D6" s="0" t="n">
        <f aca="false"> C6 /60</f>
        <v>0.45</v>
      </c>
      <c r="E6" s="0" t="n">
        <f aca="false">AVERAGE(C22:C23)</f>
        <v>86</v>
      </c>
      <c r="F6" s="0" t="n">
        <f aca="false">AVERAGE(E5:E6)</f>
        <v>87</v>
      </c>
      <c r="G6" s="0" t="n">
        <f aca="false"> (F6/100) * 0.3</f>
        <v>0.261</v>
      </c>
      <c r="H6" s="0" t="n">
        <f aca="false"> 3 / G6</f>
        <v>11.4942528735632</v>
      </c>
      <c r="J6" s="0" t="s">
        <v>11</v>
      </c>
    </row>
    <row r="7" customFormat="false" ht="12.8" hidden="false" customHeight="false" outlineLevel="0" collapsed="false">
      <c r="B7" s="0" t="n">
        <f aca="false">B6-10</f>
        <v>80</v>
      </c>
      <c r="C7" s="0" t="n">
        <f aca="false">0.3*B7</f>
        <v>24</v>
      </c>
      <c r="D7" s="0" t="n">
        <f aca="false"> C7 /60</f>
        <v>0.4</v>
      </c>
      <c r="E7" s="0" t="n">
        <v>84</v>
      </c>
      <c r="F7" s="0" t="n">
        <f aca="false">AVERAGE(E6:E7)</f>
        <v>85</v>
      </c>
      <c r="G7" s="0" t="n">
        <f aca="false"> (F7/100) * 0.3</f>
        <v>0.255</v>
      </c>
      <c r="H7" s="0" t="n">
        <f aca="false"> 3 / G7</f>
        <v>11.7647058823529</v>
      </c>
    </row>
    <row r="8" customFormat="false" ht="12.8" hidden="false" customHeight="false" outlineLevel="0" collapsed="false">
      <c r="B8" s="0" t="n">
        <f aca="false">B7-10</f>
        <v>70</v>
      </c>
      <c r="C8" s="0" t="n">
        <f aca="false">0.3*B8</f>
        <v>21</v>
      </c>
      <c r="D8" s="0" t="n">
        <f aca="false"> C8 /60</f>
        <v>0.35</v>
      </c>
      <c r="E8" s="0" t="n">
        <f aca="false">AVERAGE(C21:C22)</f>
        <v>82</v>
      </c>
      <c r="F8" s="0" t="n">
        <f aca="false">AVERAGE(E7:E8)</f>
        <v>83</v>
      </c>
      <c r="G8" s="0" t="n">
        <f aca="false"> (F8/100) * 0.3</f>
        <v>0.249</v>
      </c>
      <c r="H8" s="0" t="n">
        <f aca="false"> 3 / G8</f>
        <v>12.0481927710843</v>
      </c>
      <c r="J8" s="0" t="s">
        <v>12</v>
      </c>
    </row>
    <row r="9" customFormat="false" ht="12.8" hidden="false" customHeight="false" outlineLevel="0" collapsed="false">
      <c r="B9" s="0" t="n">
        <f aca="false">B8-10</f>
        <v>60</v>
      </c>
      <c r="C9" s="0" t="n">
        <f aca="false">0.3*B9</f>
        <v>18</v>
      </c>
      <c r="D9" s="0" t="n">
        <f aca="false"> C9 /60</f>
        <v>0.3</v>
      </c>
      <c r="E9" s="0" t="n">
        <v>80</v>
      </c>
      <c r="F9" s="0" t="n">
        <f aca="false">AVERAGE(E8:E9)</f>
        <v>81</v>
      </c>
      <c r="G9" s="0" t="n">
        <f aca="false"> (F9/100) * 0.3</f>
        <v>0.243</v>
      </c>
      <c r="H9" s="0" t="n">
        <f aca="false"> 3 / G9</f>
        <v>12.3456790123457</v>
      </c>
    </row>
    <row r="10" customFormat="false" ht="12.8" hidden="false" customHeight="false" outlineLevel="0" collapsed="false">
      <c r="B10" s="0" t="n">
        <f aca="false">B9-10</f>
        <v>50</v>
      </c>
      <c r="C10" s="0" t="n">
        <f aca="false">0.3*B10</f>
        <v>15</v>
      </c>
      <c r="D10" s="0" t="n">
        <f aca="false"> C10 /60</f>
        <v>0.25</v>
      </c>
      <c r="E10" s="0" t="n">
        <v>76</v>
      </c>
      <c r="F10" s="0" t="n">
        <f aca="false">AVERAGE(E9:E10)</f>
        <v>78</v>
      </c>
      <c r="G10" s="0" t="n">
        <f aca="false"> (F10/100) * 0.3</f>
        <v>0.234</v>
      </c>
      <c r="H10" s="0" t="n">
        <f aca="false"> 3 / G10</f>
        <v>12.8205128205128</v>
      </c>
      <c r="J10" s="0" t="s">
        <v>13</v>
      </c>
    </row>
    <row r="11" customFormat="false" ht="12.8" hidden="false" customHeight="false" outlineLevel="0" collapsed="false">
      <c r="B11" s="0" t="n">
        <f aca="false">B10-10</f>
        <v>40</v>
      </c>
      <c r="C11" s="0" t="n">
        <f aca="false">0.3*B11</f>
        <v>12</v>
      </c>
      <c r="D11" s="0" t="n">
        <f aca="false"> C11 /60</f>
        <v>0.2</v>
      </c>
      <c r="E11" s="0" t="n">
        <v>72</v>
      </c>
      <c r="F11" s="0" t="n">
        <f aca="false">AVERAGE(E10:E11)</f>
        <v>74</v>
      </c>
      <c r="G11" s="0" t="n">
        <f aca="false"> (F11/100) * 0.3</f>
        <v>0.222</v>
      </c>
      <c r="H11" s="0" t="n">
        <f aca="false"> 3 / G11</f>
        <v>13.5135135135135</v>
      </c>
      <c r="J11" s="2" t="s">
        <v>14</v>
      </c>
      <c r="K11" s="2"/>
      <c r="L11" s="2"/>
      <c r="M11" s="2" t="n">
        <f aca="false"> 3.6/12</f>
        <v>0.3</v>
      </c>
      <c r="N11" s="2" t="s">
        <v>15</v>
      </c>
    </row>
    <row r="12" customFormat="false" ht="12.8" hidden="false" customHeight="false" outlineLevel="0" collapsed="false">
      <c r="B12" s="0" t="n">
        <f aca="false">B11-10</f>
        <v>30</v>
      </c>
      <c r="C12" s="0" t="n">
        <f aca="false">0.3*B12</f>
        <v>9</v>
      </c>
      <c r="D12" s="0" t="n">
        <f aca="false"> C12 /60</f>
        <v>0.15</v>
      </c>
      <c r="E12" s="0" t="n">
        <v>68.5</v>
      </c>
      <c r="F12" s="0" t="n">
        <f aca="false">AVERAGE(E11:E12)</f>
        <v>70.25</v>
      </c>
      <c r="G12" s="0" t="n">
        <f aca="false"> (F12/100) * 0.3</f>
        <v>0.21075</v>
      </c>
      <c r="H12" s="0" t="n">
        <f aca="false"> 3 / G12</f>
        <v>14.2348754448399</v>
      </c>
    </row>
    <row r="13" customFormat="false" ht="12.8" hidden="false" customHeight="false" outlineLevel="0" collapsed="false">
      <c r="B13" s="0" t="n">
        <f aca="false">B12-10</f>
        <v>20</v>
      </c>
      <c r="C13" s="0" t="n">
        <f aca="false">0.3*B13</f>
        <v>6</v>
      </c>
      <c r="D13" s="0" t="n">
        <f aca="false"> C13 /60</f>
        <v>0.1</v>
      </c>
      <c r="E13" s="0" t="n">
        <v>65</v>
      </c>
      <c r="F13" s="0" t="n">
        <f aca="false">AVERAGE(E12:E13)</f>
        <v>66.75</v>
      </c>
      <c r="G13" s="0" t="n">
        <f aca="false"> (F13/100) * 0.3</f>
        <v>0.20025</v>
      </c>
      <c r="H13" s="0" t="n">
        <f aca="false"> 3 / G13</f>
        <v>14.9812734082397</v>
      </c>
    </row>
    <row r="15" customFormat="false" ht="12.8" hidden="false" customHeight="false" outlineLevel="0" collapsed="false">
      <c r="H15" s="3" t="n">
        <f aca="false"> SUM(H6:H13)</f>
        <v>103.203005726452</v>
      </c>
    </row>
    <row r="18" customFormat="false" ht="12.8" hidden="false" customHeight="false" outlineLevel="0" collapsed="false">
      <c r="B18" s="0" t="s">
        <v>16</v>
      </c>
      <c r="C18" s="0" t="s">
        <v>17</v>
      </c>
      <c r="G18" s="2" t="s">
        <v>18</v>
      </c>
      <c r="H18" s="2" t="s">
        <v>19</v>
      </c>
    </row>
    <row r="19" customFormat="false" ht="12.8" hidden="false" customHeight="false" outlineLevel="0" collapsed="false">
      <c r="B19" s="0" t="n">
        <v>0.1</v>
      </c>
      <c r="C19" s="0" t="n">
        <v>65</v>
      </c>
      <c r="D19" s="4"/>
    </row>
    <row r="20" customFormat="false" ht="12.8" hidden="false" customHeight="false" outlineLevel="0" collapsed="false">
      <c r="B20" s="0" t="n">
        <f aca="false">B19+0.1</f>
        <v>0.2</v>
      </c>
      <c r="C20" s="0" t="n">
        <v>72</v>
      </c>
    </row>
    <row r="21" customFormat="false" ht="12.8" hidden="false" customHeight="false" outlineLevel="0" collapsed="false">
      <c r="B21" s="0" t="n">
        <f aca="false">B20+0.1</f>
        <v>0.3</v>
      </c>
      <c r="C21" s="0" t="n">
        <v>80</v>
      </c>
    </row>
    <row r="22" customFormat="false" ht="12.8" hidden="false" customHeight="false" outlineLevel="0" collapsed="false">
      <c r="B22" s="0" t="n">
        <f aca="false">B21+0.1</f>
        <v>0.4</v>
      </c>
      <c r="C22" s="0" t="n">
        <v>84</v>
      </c>
      <c r="F22" s="5" t="s">
        <v>20</v>
      </c>
    </row>
    <row r="23" customFormat="false" ht="12.8" hidden="false" customHeight="false" outlineLevel="0" collapsed="false">
      <c r="B23" s="0" t="n">
        <f aca="false">B22+0.1</f>
        <v>0.5</v>
      </c>
      <c r="C23" s="0" t="n">
        <v>88</v>
      </c>
      <c r="F23" s="5" t="s">
        <v>21</v>
      </c>
    </row>
    <row r="24" customFormat="false" ht="12.8" hidden="false" customHeight="false" outlineLevel="0" collapsed="false">
      <c r="B24" s="0" t="n">
        <f aca="false">B23+0.1</f>
        <v>0.6</v>
      </c>
      <c r="C24" s="0" t="n">
        <v>92</v>
      </c>
      <c r="F24" s="5" t="s">
        <v>22</v>
      </c>
    </row>
    <row r="25" customFormat="false" ht="12.8" hidden="false" customHeight="false" outlineLevel="0" collapsed="false">
      <c r="B25" s="0" t="n">
        <f aca="false">B24+0.1</f>
        <v>0.7</v>
      </c>
      <c r="C25" s="0" t="n">
        <v>94</v>
      </c>
    </row>
    <row r="26" customFormat="false" ht="12.8" hidden="false" customHeight="false" outlineLevel="0" collapsed="false">
      <c r="B26" s="0" t="n">
        <f aca="false">B25+0.1</f>
        <v>0.8</v>
      </c>
      <c r="C26" s="0" t="n">
        <v>96</v>
      </c>
    </row>
    <row r="27" customFormat="false" ht="12.8" hidden="false" customHeight="false" outlineLevel="0" collapsed="false">
      <c r="B27" s="0" t="n">
        <f aca="false">B26+0.1</f>
        <v>0.9</v>
      </c>
      <c r="C27" s="0" t="n">
        <v>97</v>
      </c>
    </row>
    <row r="28" customFormat="false" ht="12.8" hidden="false" customHeight="false" outlineLevel="0" collapsed="false">
      <c r="B28" s="0" t="n">
        <f aca="false">B27+0.1</f>
        <v>1</v>
      </c>
      <c r="C28" s="0" t="n">
        <v>98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L26" activeCellId="0" sqref="L26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2024-09-30T04:25:32Z</dcterms:created>
  <dc:creator/>
  <dc:description/>
  <dc:language>en-IN</dc:language>
  <cp:lastModifiedBy/>
  <dcterms:modified xsi:type="dcterms:W3CDTF">2024-10-03T00:18:09Z</dcterms:modified>
  <cp:revision>2</cp:revision>
  <dc:subject/>
  <dc:title/>
</cp:coreProperties>
</file>