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АЗС Сервис\Подсистемы\BI\SAP BW for HANA\Бизнес процессы\ОСТ\Валовый доход по товарам общепита\"/>
    </mc:Choice>
  </mc:AlternateContent>
  <bookViews>
    <workbookView xWindow="0" yWindow="0" windowWidth="28800" windowHeight="12227"/>
  </bookViews>
  <sheets>
    <sheet name="Отчет1 2" sheetId="1" r:id="rId1"/>
  </sheets>
  <calcPr calcId="162913"/>
</workbook>
</file>

<file path=xl/calcChain.xml><?xml version="1.0" encoding="utf-8"?>
<calcChain xmlns="http://schemas.openxmlformats.org/spreadsheetml/2006/main">
  <c r="P81" i="1" l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L6" i="1" l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M5" i="1"/>
  <c r="N5" i="1"/>
  <c r="L5" i="1"/>
</calcChain>
</file>

<file path=xl/sharedStrings.xml><?xml version="1.0" encoding="utf-8"?>
<sst xmlns="http://schemas.openxmlformats.org/spreadsheetml/2006/main" count="172" uniqueCount="87">
  <si>
    <t>Организация</t>
  </si>
  <si>
    <t>ГРОДНО ОНП</t>
  </si>
  <si>
    <t>Комплекс АЗС</t>
  </si>
  <si>
    <t>Количество</t>
  </si>
  <si>
    <t>Наценка со скидкой (</t>
  </si>
  <si>
    <t>Сумма реализации</t>
  </si>
  <si>
    <t>АЗК 1</t>
  </si>
  <si>
    <t>АЗК 10</t>
  </si>
  <si>
    <t>АЗК 12</t>
  </si>
  <si>
    <t>АЗК 13</t>
  </si>
  <si>
    <t>АЗК 14</t>
  </si>
  <si>
    <t>АЗК 15</t>
  </si>
  <si>
    <t>АЗК 17</t>
  </si>
  <si>
    <t>АЗК 18</t>
  </si>
  <si>
    <t>АЗК 2</t>
  </si>
  <si>
    <t>АЗК 20</t>
  </si>
  <si>
    <t>АЗК 21</t>
  </si>
  <si>
    <t>АЗК 22</t>
  </si>
  <si>
    <t>АЗК 23</t>
  </si>
  <si>
    <t>АЗК 24</t>
  </si>
  <si>
    <t>АЗК 25</t>
  </si>
  <si>
    <t>АЗК 26</t>
  </si>
  <si>
    <t>АЗК 27</t>
  </si>
  <si>
    <t>АЗК 28</t>
  </si>
  <si>
    <t>АЗК 3</t>
  </si>
  <si>
    <t>АЗК 30</t>
  </si>
  <si>
    <t>АЗК 31</t>
  </si>
  <si>
    <t>АЗК 32</t>
  </si>
  <si>
    <t>АЗК 33</t>
  </si>
  <si>
    <t>АЗК 34</t>
  </si>
  <si>
    <t>АЗК 36</t>
  </si>
  <si>
    <t>АЗК 38</t>
  </si>
  <si>
    <t>АЗК 39</t>
  </si>
  <si>
    <t>АЗК 4</t>
  </si>
  <si>
    <t>АЗК 40</t>
  </si>
  <si>
    <t>АЗК 41</t>
  </si>
  <si>
    <t>АЗК 42</t>
  </si>
  <si>
    <t>АЗК 44</t>
  </si>
  <si>
    <t>АЗК 45</t>
  </si>
  <si>
    <t>АЗК 46</t>
  </si>
  <si>
    <t>АЗК 47</t>
  </si>
  <si>
    <t>АЗК 48</t>
  </si>
  <si>
    <t>АЗК 49</t>
  </si>
  <si>
    <t>АЗК 5</t>
  </si>
  <si>
    <t>АЗК 50</t>
  </si>
  <si>
    <t>АЗК 51</t>
  </si>
  <si>
    <t>АЗК 52</t>
  </si>
  <si>
    <t>АЗК 53</t>
  </si>
  <si>
    <t>АЗК 54</t>
  </si>
  <si>
    <t>АЗК 55</t>
  </si>
  <si>
    <t>АЗК 56</t>
  </si>
  <si>
    <t>АЗК 57</t>
  </si>
  <si>
    <t>АЗК 58</t>
  </si>
  <si>
    <t>АЗК 59</t>
  </si>
  <si>
    <t>АЗК 6</t>
  </si>
  <si>
    <t>АЗК 61</t>
  </si>
  <si>
    <t>АЗК 62</t>
  </si>
  <si>
    <t>АЗК 64</t>
  </si>
  <si>
    <t>АЗК 65</t>
  </si>
  <si>
    <t>АЗК 66</t>
  </si>
  <si>
    <t>АЗК 67</t>
  </si>
  <si>
    <t>АЗК 68</t>
  </si>
  <si>
    <t>АЗК 69</t>
  </si>
  <si>
    <t>АЗК 7</t>
  </si>
  <si>
    <t>АЗК 70</t>
  </si>
  <si>
    <t>АЗК 71</t>
  </si>
  <si>
    <t>АЗК 72</t>
  </si>
  <si>
    <t>АЗК 73</t>
  </si>
  <si>
    <t>АЗК 74</t>
  </si>
  <si>
    <t>АЗК 75</t>
  </si>
  <si>
    <t>АЗК 76</t>
  </si>
  <si>
    <t>АЗК 77</t>
  </si>
  <si>
    <t>АЗК 78</t>
  </si>
  <si>
    <t>АЗК 79</t>
  </si>
  <si>
    <t>АЗК 8</t>
  </si>
  <si>
    <t>АЗК 80</t>
  </si>
  <si>
    <t>АЗК 81</t>
  </si>
  <si>
    <t>АЗК 82</t>
  </si>
  <si>
    <t>АЗК 85</t>
  </si>
  <si>
    <t>АЗК 86</t>
  </si>
  <si>
    <t>АЗК 87</t>
  </si>
  <si>
    <t>АЗК 9</t>
  </si>
  <si>
    <t>Столовая</t>
  </si>
  <si>
    <t>САП</t>
  </si>
  <si>
    <t>КИС</t>
  </si>
  <si>
    <t>Дельта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</si>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</sst>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#,##0.0"/>
    <numFmt numFmtId="166" formatCode="#,##0.000000"/>
  </numFmts>
  <fonts count="3" x14ac:knownFonts="1">
    <font>
      <sz val="10"/>
      <color rgb="FF000000"/>
      <name val="Arial"/>
    </font>
    <font>
      <sz val="9"/>
      <color rgb="FF333333"/>
      <name val="Arial"/>
      <family val="2"/>
      <charset val="204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2" xfId="1" applyNumberFormat="1" applyFont="1" applyBorder="1" applyAlignment="1">
      <alignment vertical="top" wrapText="1"/>
    </xf>
    <xf numFmtId="164" fontId="2" fillId="0" borderId="2" xfId="1" applyNumberFormat="1" applyFont="1" applyBorder="1" applyAlignment="1">
      <alignment horizontal="right" vertical="top"/>
    </xf>
    <xf numFmtId="4" fontId="2" fillId="0" borderId="2" xfId="1" applyNumberFormat="1" applyFont="1" applyBorder="1" applyAlignment="1">
      <alignment horizontal="right" vertical="top"/>
    </xf>
    <xf numFmtId="3" fontId="2" fillId="0" borderId="2" xfId="1" applyNumberFormat="1" applyFont="1" applyBorder="1" applyAlignment="1">
      <alignment horizontal="right" vertical="top"/>
    </xf>
    <xf numFmtId="165" fontId="2" fillId="0" borderId="2" xfId="1" applyNumberFormat="1" applyFont="1" applyBorder="1" applyAlignment="1">
      <alignment horizontal="right" vertical="top"/>
    </xf>
    <xf numFmtId="166" fontId="2" fillId="0" borderId="2" xfId="1" applyNumberFormat="1" applyFont="1" applyBorder="1" applyAlignment="1">
      <alignment horizontal="right" vertical="top"/>
    </xf>
    <xf numFmtId="1" fontId="2" fillId="0" borderId="2" xfId="1" applyNumberFormat="1" applyFont="1" applyBorder="1" applyAlignment="1">
      <alignment horizontal="right" vertical="top"/>
    </xf>
    <xf numFmtId="2" fontId="2" fillId="0" borderId="2" xfId="1" applyNumberFormat="1" applyFont="1" applyBorder="1" applyAlignment="1">
      <alignment horizontal="right" vertical="top"/>
    </xf>
    <xf numFmtId="4" fontId="1" fillId="2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left"/>
    </xf>
    <xf numFmtId="9" fontId="1" fillId="2" borderId="0" xfId="0" applyNumberFormat="1" applyFont="1" applyFill="1" applyAlignment="1">
      <alignment horizontal="left"/>
    </xf>
    <xf numFmtId="9" fontId="1" fillId="4" borderId="0" xfId="0" applyNumberFormat="1" applyFont="1" applyFill="1" applyAlignment="1">
      <alignment horizontal="left"/>
    </xf>
    <xf numFmtId="9" fontId="1" fillId="0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 wrapText="1"/>
    </xf>
    <xf numFmtId="0" fontId="0" fillId="6" borderId="0" xfId="0" applyFill="1" applyAlignment="1">
      <alignment horizontal="left" wrapText="1"/>
    </xf>
    <xf numFmtId="49" fontId="1" fillId="3" borderId="1" xfId="0" applyNumberFormat="1" applyFont="1" applyFill="1" applyBorder="1" applyAlignment="1">
      <alignment horizontal="left" wrapText="1"/>
    </xf>
  </cellXfs>
  <cellStyles count="2">
    <cellStyle name="Обычный" xfId="0" builtinId="0"/>
    <cellStyle name="Обычный_Отчет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2"/>
  <sheetViews>
    <sheetView tabSelected="1" workbookViewId="0">
      <selection activeCell="K21" sqref="K21"/>
    </sheetView>
  </sheetViews>
  <sheetFormatPr defaultRowHeight="12.65" x14ac:dyDescent="0.2"/>
  <cols>
    <col min="1" max="1" width="3.6640625" customWidth="1"/>
    <col min="2" max="2" width="13.33203125" customWidth="1"/>
    <col min="3" max="3" width="4.6640625" customWidth="1"/>
    <col min="4" max="4" width="10.6640625" customWidth="1"/>
    <col min="5" max="5" width="12.109375" customWidth="1"/>
    <col min="6" max="6" width="20" customWidth="1"/>
    <col min="7" max="7" width="18.44140625" customWidth="1"/>
    <col min="8" max="8" width="10.33203125" customWidth="1"/>
    <col min="9" max="9" width="11.33203125" bestFit="1" customWidth="1"/>
    <col min="10" max="11" width="11.33203125" customWidth="1"/>
    <col min="14" max="14" width="17" bestFit="1" customWidth="1"/>
  </cols>
  <sheetData>
    <row r="1" spans="2:16" s="1" customFormat="1" ht="11.05" customHeight="1" x14ac:dyDescent="0.2"/>
    <row r="2" spans="2:16" s="1" customFormat="1" ht="24" customHeight="1" x14ac:dyDescent="0.2">
      <c r="B2" s="2" t="s">
        <v>0</v>
      </c>
      <c r="D2" s="1" t="s">
        <v>83</v>
      </c>
      <c r="H2" s="1" t="s">
        <v>84</v>
      </c>
      <c r="L2" s="1" t="s">
        <v>85</v>
      </c>
    </row>
    <row r="3" spans="2:16" s="1" customFormat="1" ht="19.75" customHeight="1" x14ac:dyDescent="0.2">
      <c r="B3" s="3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20" t="s">
        <v>2</v>
      </c>
      <c r="I3" s="20" t="s">
        <v>3</v>
      </c>
      <c r="J3" s="20" t="s">
        <v>4</v>
      </c>
      <c r="K3" s="20" t="s">
        <v>5</v>
      </c>
      <c r="L3" s="20" t="s">
        <v>3</v>
      </c>
      <c r="M3" s="20" t="s">
        <v>4</v>
      </c>
      <c r="N3" s="20" t="s">
        <v>5</v>
      </c>
      <c r="O3" s="14" t="s">
        <v>86</v>
      </c>
      <c r="P3" s="18" t="s">
        <v>5</v>
      </c>
    </row>
    <row r="4" spans="2:16" s="1" customFormat="1" ht="12.2" customHeight="1" x14ac:dyDescent="0.2"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14"/>
      <c r="P4" s="19"/>
    </row>
    <row r="5" spans="2:16" s="1" customFormat="1" ht="19.75" customHeight="1" x14ac:dyDescent="0.2">
      <c r="D5" s="3" t="s">
        <v>6</v>
      </c>
      <c r="E5" s="4">
        <v>8838.9860000000008</v>
      </c>
      <c r="F5" s="4">
        <v>8146.73</v>
      </c>
      <c r="G5" s="4">
        <v>42688.92</v>
      </c>
      <c r="H5" s="5" t="s">
        <v>6</v>
      </c>
      <c r="I5" s="6">
        <v>8866.9860000000008</v>
      </c>
      <c r="J5" s="7">
        <v>8005.26</v>
      </c>
      <c r="K5" s="7">
        <v>42985.72</v>
      </c>
      <c r="L5" s="13">
        <f>E5-I5</f>
        <v>-28</v>
      </c>
      <c r="M5" s="13">
        <f>F5-J5</f>
        <v>141.46999999999935</v>
      </c>
      <c r="N5" s="13">
        <f>G5-K5</f>
        <v>-296.80000000000291</v>
      </c>
      <c r="O5" s="16">
        <f t="shared" ref="O5:O36" si="0">L5*100/I5</f>
        <v>-0.31577810092403436</v>
      </c>
      <c r="P5" s="16">
        <f t="shared" ref="P5:P36" si="1">(G5-K5)*100/K5</f>
        <v>-0.69046185570464536</v>
      </c>
    </row>
    <row r="6" spans="2:16" s="1" customFormat="1" ht="19.75" customHeight="1" x14ac:dyDescent="0.2">
      <c r="D6" s="3" t="s">
        <v>7</v>
      </c>
      <c r="E6" s="4">
        <v>20168.956999999999</v>
      </c>
      <c r="F6" s="4">
        <v>19359.490000000002</v>
      </c>
      <c r="G6" s="4">
        <v>79344.28</v>
      </c>
      <c r="H6" s="5" t="s">
        <v>7</v>
      </c>
      <c r="I6" s="6">
        <v>20269.807000000001</v>
      </c>
      <c r="J6" s="7">
        <v>20853.11</v>
      </c>
      <c r="K6" s="7">
        <v>85530.39</v>
      </c>
      <c r="L6" s="13">
        <f t="shared" ref="L6:L69" si="2">E6-I6</f>
        <v>-100.85000000000218</v>
      </c>
      <c r="M6" s="13">
        <f t="shared" ref="M6:M69" si="3">F6-J6</f>
        <v>-1493.619999999999</v>
      </c>
      <c r="N6" s="13">
        <f t="shared" ref="N6:N69" si="4">G6-K6</f>
        <v>-6186.1100000000006</v>
      </c>
      <c r="O6" s="16">
        <f t="shared" si="0"/>
        <v>-0.49753803773268379</v>
      </c>
      <c r="P6" s="16">
        <f t="shared" si="1"/>
        <v>-7.2326456128634513</v>
      </c>
    </row>
    <row r="7" spans="2:16" s="1" customFormat="1" ht="19.75" customHeight="1" x14ac:dyDescent="0.2">
      <c r="D7" s="3" t="s">
        <v>8</v>
      </c>
      <c r="E7" s="4">
        <v>10588.23</v>
      </c>
      <c r="F7" s="4">
        <v>9848.9599999999991</v>
      </c>
      <c r="G7" s="4">
        <v>56345.59</v>
      </c>
      <c r="H7" s="5" t="s">
        <v>8</v>
      </c>
      <c r="I7" s="7">
        <v>10588.23</v>
      </c>
      <c r="J7" s="7">
        <v>9827.98</v>
      </c>
      <c r="K7" s="7">
        <v>56345.59</v>
      </c>
      <c r="L7" s="13">
        <f t="shared" si="2"/>
        <v>0</v>
      </c>
      <c r="M7" s="13">
        <f t="shared" si="3"/>
        <v>20.979999999999563</v>
      </c>
      <c r="N7" s="13">
        <f t="shared" si="4"/>
        <v>0</v>
      </c>
      <c r="O7" s="15">
        <f t="shared" si="0"/>
        <v>0</v>
      </c>
      <c r="P7" s="17">
        <f t="shared" si="1"/>
        <v>0</v>
      </c>
    </row>
    <row r="8" spans="2:16" s="1" customFormat="1" ht="19.75" customHeight="1" x14ac:dyDescent="0.2">
      <c r="D8" s="3" t="s">
        <v>9</v>
      </c>
      <c r="E8" s="4">
        <v>6059.01</v>
      </c>
      <c r="F8" s="4">
        <v>6667.39</v>
      </c>
      <c r="G8" s="4">
        <v>34885.129999999997</v>
      </c>
      <c r="H8" s="5" t="s">
        <v>9</v>
      </c>
      <c r="I8" s="8">
        <v>6083</v>
      </c>
      <c r="J8" s="7">
        <v>7628.43</v>
      </c>
      <c r="K8" s="7">
        <v>41418.79</v>
      </c>
      <c r="L8" s="13">
        <f t="shared" si="2"/>
        <v>-23.989999999999782</v>
      </c>
      <c r="M8" s="13">
        <f t="shared" si="3"/>
        <v>-961.04</v>
      </c>
      <c r="N8" s="13">
        <f t="shared" si="4"/>
        <v>-6533.6600000000035</v>
      </c>
      <c r="O8" s="16">
        <f t="shared" si="0"/>
        <v>-0.39437777412460601</v>
      </c>
      <c r="P8" s="16">
        <f t="shared" si="1"/>
        <v>-15.774627892316515</v>
      </c>
    </row>
    <row r="9" spans="2:16" s="1" customFormat="1" ht="19.75" customHeight="1" x14ac:dyDescent="0.2">
      <c r="D9" s="3" t="s">
        <v>10</v>
      </c>
      <c r="E9" s="4">
        <v>10866.138000000001</v>
      </c>
      <c r="F9" s="4">
        <v>10326.790000000001</v>
      </c>
      <c r="G9" s="4">
        <v>51444.06</v>
      </c>
      <c r="H9" s="5" t="s">
        <v>10</v>
      </c>
      <c r="I9" s="6">
        <v>10879.018</v>
      </c>
      <c r="J9" s="7">
        <v>10288.450000000001</v>
      </c>
      <c r="K9" s="7">
        <v>51615.44</v>
      </c>
      <c r="L9" s="13">
        <f t="shared" si="2"/>
        <v>-12.8799999999992</v>
      </c>
      <c r="M9" s="13">
        <f t="shared" si="3"/>
        <v>38.340000000000146</v>
      </c>
      <c r="N9" s="13">
        <f t="shared" si="4"/>
        <v>-171.38000000000466</v>
      </c>
      <c r="O9" s="16">
        <f t="shared" si="0"/>
        <v>-0.11839303878345638</v>
      </c>
      <c r="P9" s="16">
        <f t="shared" si="1"/>
        <v>-0.3320324306060447</v>
      </c>
    </row>
    <row r="10" spans="2:16" s="1" customFormat="1" ht="19.75" customHeight="1" x14ac:dyDescent="0.2">
      <c r="D10" s="3" t="s">
        <v>11</v>
      </c>
      <c r="E10" s="4">
        <v>10369.684999999999</v>
      </c>
      <c r="F10" s="4">
        <v>7739.81</v>
      </c>
      <c r="G10" s="4">
        <v>45516.05</v>
      </c>
      <c r="H10" s="5" t="s">
        <v>11</v>
      </c>
      <c r="I10" s="6">
        <v>11001.674999999999</v>
      </c>
      <c r="J10" s="7">
        <v>17203.400000000001</v>
      </c>
      <c r="K10" s="9">
        <v>86024.6</v>
      </c>
      <c r="L10" s="13">
        <f t="shared" si="2"/>
        <v>-631.98999999999978</v>
      </c>
      <c r="M10" s="13">
        <f t="shared" si="3"/>
        <v>-9463.59</v>
      </c>
      <c r="N10" s="13">
        <f t="shared" si="4"/>
        <v>-40508.550000000003</v>
      </c>
      <c r="O10" s="16">
        <f t="shared" si="0"/>
        <v>-5.7444889073709211</v>
      </c>
      <c r="P10" s="16">
        <f t="shared" si="1"/>
        <v>-47.089495330405491</v>
      </c>
    </row>
    <row r="11" spans="2:16" s="1" customFormat="1" ht="19.75" customHeight="1" x14ac:dyDescent="0.2">
      <c r="D11" s="3" t="s">
        <v>12</v>
      </c>
      <c r="E11" s="4">
        <v>13767.999</v>
      </c>
      <c r="F11" s="4">
        <v>11124.43</v>
      </c>
      <c r="G11" s="4">
        <v>59163.08</v>
      </c>
      <c r="H11" s="5" t="s">
        <v>12</v>
      </c>
      <c r="I11" s="6">
        <v>13903.459000000001</v>
      </c>
      <c r="J11" s="7">
        <v>13977.39</v>
      </c>
      <c r="K11" s="9">
        <v>73005.5</v>
      </c>
      <c r="L11" s="13">
        <f t="shared" si="2"/>
        <v>-135.46000000000095</v>
      </c>
      <c r="M11" s="13">
        <f t="shared" si="3"/>
        <v>-2852.9599999999991</v>
      </c>
      <c r="N11" s="13">
        <f t="shared" si="4"/>
        <v>-13842.419999999998</v>
      </c>
      <c r="O11" s="16">
        <f t="shared" si="0"/>
        <v>-0.9742899231047536</v>
      </c>
      <c r="P11" s="16">
        <f t="shared" si="1"/>
        <v>-18.960790625363838</v>
      </c>
    </row>
    <row r="12" spans="2:16" s="1" customFormat="1" ht="19.75" customHeight="1" x14ac:dyDescent="0.2">
      <c r="D12" s="3" t="s">
        <v>13</v>
      </c>
      <c r="E12" s="4">
        <v>8754.0020000000004</v>
      </c>
      <c r="F12" s="4">
        <v>6869.87</v>
      </c>
      <c r="G12" s="4">
        <v>34992.49</v>
      </c>
      <c r="H12" s="5" t="s">
        <v>13</v>
      </c>
      <c r="I12" s="6">
        <v>8755.5720000000001</v>
      </c>
      <c r="J12" s="7">
        <v>6854</v>
      </c>
      <c r="K12" s="9">
        <v>34995.599999999999</v>
      </c>
      <c r="L12" s="13">
        <f t="shared" si="2"/>
        <v>-1.569999999999709</v>
      </c>
      <c r="M12" s="13">
        <f t="shared" si="3"/>
        <v>15.869999999999891</v>
      </c>
      <c r="N12" s="13">
        <f t="shared" si="4"/>
        <v>-3.1100000000005821</v>
      </c>
      <c r="O12" s="15">
        <f t="shared" si="0"/>
        <v>-1.7931438402878863E-2</v>
      </c>
      <c r="P12" s="17">
        <f t="shared" si="1"/>
        <v>-8.8868314873886498E-3</v>
      </c>
    </row>
    <row r="13" spans="2:16" s="1" customFormat="1" ht="19.75" customHeight="1" x14ac:dyDescent="0.2">
      <c r="D13" s="3" t="s">
        <v>14</v>
      </c>
      <c r="E13" s="4">
        <v>15517.504999999999</v>
      </c>
      <c r="F13" s="4">
        <v>11776.1</v>
      </c>
      <c r="G13" s="4">
        <v>63325.06</v>
      </c>
      <c r="H13" s="5" t="s">
        <v>14</v>
      </c>
      <c r="I13" s="7">
        <v>15586.25</v>
      </c>
      <c r="J13" s="7">
        <v>14706.84</v>
      </c>
      <c r="K13" s="7">
        <v>78519.77</v>
      </c>
      <c r="L13" s="13">
        <f t="shared" si="2"/>
        <v>-68.7450000000008</v>
      </c>
      <c r="M13" s="13">
        <f t="shared" si="3"/>
        <v>-2930.74</v>
      </c>
      <c r="N13" s="13">
        <f t="shared" si="4"/>
        <v>-15194.710000000006</v>
      </c>
      <c r="O13" s="16">
        <f t="shared" si="0"/>
        <v>-0.44106183334670496</v>
      </c>
      <c r="P13" s="16">
        <f t="shared" si="1"/>
        <v>-19.351444865414159</v>
      </c>
    </row>
    <row r="14" spans="2:16" s="1" customFormat="1" ht="19.75" customHeight="1" x14ac:dyDescent="0.2">
      <c r="D14" s="3" t="s">
        <v>15</v>
      </c>
      <c r="E14" s="4">
        <v>4805</v>
      </c>
      <c r="F14" s="4">
        <v>3345.38</v>
      </c>
      <c r="G14" s="4">
        <v>24409.98</v>
      </c>
      <c r="H14" s="5" t="s">
        <v>15</v>
      </c>
      <c r="I14" s="8">
        <v>4820</v>
      </c>
      <c r="J14" s="7">
        <v>3555.82</v>
      </c>
      <c r="K14" s="7">
        <v>26500.240000000002</v>
      </c>
      <c r="L14" s="13">
        <f t="shared" si="2"/>
        <v>-15</v>
      </c>
      <c r="M14" s="13">
        <f t="shared" si="3"/>
        <v>-210.44000000000005</v>
      </c>
      <c r="N14" s="13">
        <f t="shared" si="4"/>
        <v>-2090.260000000002</v>
      </c>
      <c r="O14" s="16">
        <f t="shared" si="0"/>
        <v>-0.31120331950207469</v>
      </c>
      <c r="P14" s="16">
        <f t="shared" si="1"/>
        <v>-7.8877021491126191</v>
      </c>
    </row>
    <row r="15" spans="2:16" s="1" customFormat="1" ht="19.75" customHeight="1" x14ac:dyDescent="0.2">
      <c r="D15" s="3" t="s">
        <v>16</v>
      </c>
      <c r="E15" s="4">
        <v>15168.779</v>
      </c>
      <c r="F15" s="4">
        <v>14560.26</v>
      </c>
      <c r="G15" s="4">
        <v>79769.34</v>
      </c>
      <c r="H15" s="5" t="s">
        <v>16</v>
      </c>
      <c r="I15" s="6">
        <v>15230.083000000001</v>
      </c>
      <c r="J15" s="7">
        <v>15315.15</v>
      </c>
      <c r="K15" s="7">
        <v>83300.63</v>
      </c>
      <c r="L15" s="13">
        <f t="shared" si="2"/>
        <v>-61.304000000000087</v>
      </c>
      <c r="M15" s="13">
        <f t="shared" si="3"/>
        <v>-754.88999999999942</v>
      </c>
      <c r="N15" s="13">
        <f t="shared" si="4"/>
        <v>-3531.2900000000081</v>
      </c>
      <c r="O15" s="16">
        <f t="shared" si="0"/>
        <v>-0.40251914582474752</v>
      </c>
      <c r="P15" s="16">
        <f t="shared" si="1"/>
        <v>-4.2392116362145256</v>
      </c>
    </row>
    <row r="16" spans="2:16" s="1" customFormat="1" ht="19.75" customHeight="1" x14ac:dyDescent="0.2">
      <c r="D16" s="3" t="s">
        <v>17</v>
      </c>
      <c r="E16" s="4">
        <v>3487</v>
      </c>
      <c r="F16" s="4">
        <v>4273.17</v>
      </c>
      <c r="G16" s="4">
        <v>24423.89</v>
      </c>
      <c r="H16" s="5" t="s">
        <v>17</v>
      </c>
      <c r="I16" s="8">
        <v>3487</v>
      </c>
      <c r="J16" s="7">
        <v>4259.74</v>
      </c>
      <c r="K16" s="7">
        <v>24423.89</v>
      </c>
      <c r="L16" s="13">
        <f t="shared" si="2"/>
        <v>0</v>
      </c>
      <c r="M16" s="13">
        <f t="shared" si="3"/>
        <v>13.430000000000291</v>
      </c>
      <c r="N16" s="13">
        <f t="shared" si="4"/>
        <v>0</v>
      </c>
      <c r="O16" s="15">
        <f t="shared" si="0"/>
        <v>0</v>
      </c>
      <c r="P16" s="17">
        <f t="shared" si="1"/>
        <v>0</v>
      </c>
    </row>
    <row r="17" spans="4:16" s="1" customFormat="1" ht="19.75" customHeight="1" x14ac:dyDescent="0.2">
      <c r="D17" s="3" t="s">
        <v>18</v>
      </c>
      <c r="E17" s="4">
        <v>17012.183000000001</v>
      </c>
      <c r="F17" s="4">
        <v>21533.919999999998</v>
      </c>
      <c r="G17" s="4">
        <v>115216.5</v>
      </c>
      <c r="H17" s="5" t="s">
        <v>18</v>
      </c>
      <c r="I17" s="6">
        <v>17025.598000000002</v>
      </c>
      <c r="J17" s="7">
        <v>21274.22</v>
      </c>
      <c r="K17" s="7">
        <v>116587.11</v>
      </c>
      <c r="L17" s="13">
        <f t="shared" si="2"/>
        <v>-13.415000000000873</v>
      </c>
      <c r="M17" s="13">
        <f t="shared" si="3"/>
        <v>259.69999999999709</v>
      </c>
      <c r="N17" s="13">
        <f t="shared" si="4"/>
        <v>-1370.6100000000006</v>
      </c>
      <c r="O17" s="16">
        <f t="shared" si="0"/>
        <v>-7.8793120805512221E-2</v>
      </c>
      <c r="P17" s="16">
        <f t="shared" si="1"/>
        <v>-1.1756102368435075</v>
      </c>
    </row>
    <row r="18" spans="4:16" s="1" customFormat="1" ht="19.75" customHeight="1" x14ac:dyDescent="0.2">
      <c r="D18" s="3" t="s">
        <v>19</v>
      </c>
      <c r="E18" s="4">
        <v>15370.144</v>
      </c>
      <c r="F18" s="4">
        <v>14716.39</v>
      </c>
      <c r="G18" s="4">
        <v>78206.429999999993</v>
      </c>
      <c r="H18" s="5" t="s">
        <v>19</v>
      </c>
      <c r="I18" s="6">
        <v>15391.716</v>
      </c>
      <c r="J18" s="7">
        <v>15149.76</v>
      </c>
      <c r="K18" s="7">
        <v>81402.25</v>
      </c>
      <c r="L18" s="13">
        <f t="shared" si="2"/>
        <v>-21.572000000000116</v>
      </c>
      <c r="M18" s="13">
        <f t="shared" si="3"/>
        <v>-433.3700000000008</v>
      </c>
      <c r="N18" s="13">
        <f t="shared" si="4"/>
        <v>-3195.820000000007</v>
      </c>
      <c r="O18" s="16">
        <f t="shared" si="0"/>
        <v>-0.14015331363962352</v>
      </c>
      <c r="P18" s="16">
        <f t="shared" si="1"/>
        <v>-3.9259602775107654</v>
      </c>
    </row>
    <row r="19" spans="4:16" s="1" customFormat="1" ht="19.75" customHeight="1" x14ac:dyDescent="0.2">
      <c r="D19" s="3" t="s">
        <v>20</v>
      </c>
      <c r="E19" s="4">
        <v>10446.486000000001</v>
      </c>
      <c r="F19" s="4">
        <v>12375.14</v>
      </c>
      <c r="G19" s="4">
        <v>47771.65</v>
      </c>
      <c r="H19" s="5" t="s">
        <v>20</v>
      </c>
      <c r="I19" s="6">
        <v>10479.706</v>
      </c>
      <c r="J19" s="7">
        <v>15532.07</v>
      </c>
      <c r="K19" s="7">
        <v>61733.56</v>
      </c>
      <c r="L19" s="13">
        <f t="shared" si="2"/>
        <v>-33.219999999999345</v>
      </c>
      <c r="M19" s="13">
        <f t="shared" si="3"/>
        <v>-3156.9300000000003</v>
      </c>
      <c r="N19" s="13">
        <f t="shared" si="4"/>
        <v>-13961.909999999996</v>
      </c>
      <c r="O19" s="16">
        <f t="shared" si="0"/>
        <v>-0.31699362558452826</v>
      </c>
      <c r="P19" s="16">
        <f t="shared" si="1"/>
        <v>-22.616401840425201</v>
      </c>
    </row>
    <row r="20" spans="4:16" s="1" customFormat="1" ht="19.75" customHeight="1" x14ac:dyDescent="0.2">
      <c r="D20" s="3" t="s">
        <v>21</v>
      </c>
      <c r="E20" s="4">
        <v>2993</v>
      </c>
      <c r="F20" s="4">
        <v>2763.29</v>
      </c>
      <c r="G20" s="4">
        <v>17193.259999999998</v>
      </c>
      <c r="H20" s="5" t="s">
        <v>21</v>
      </c>
      <c r="I20" s="8">
        <v>2993</v>
      </c>
      <c r="J20" s="7">
        <v>2761.07</v>
      </c>
      <c r="K20" s="7">
        <v>17193.259999999998</v>
      </c>
      <c r="L20" s="13">
        <f t="shared" si="2"/>
        <v>0</v>
      </c>
      <c r="M20" s="13">
        <f t="shared" si="3"/>
        <v>2.2199999999997999</v>
      </c>
      <c r="N20" s="13">
        <f t="shared" si="4"/>
        <v>0</v>
      </c>
      <c r="O20" s="15">
        <f t="shared" si="0"/>
        <v>0</v>
      </c>
      <c r="P20" s="17">
        <f t="shared" si="1"/>
        <v>0</v>
      </c>
    </row>
    <row r="21" spans="4:16" s="1" customFormat="1" ht="19.75" customHeight="1" x14ac:dyDescent="0.2">
      <c r="D21" s="3" t="s">
        <v>22</v>
      </c>
      <c r="E21" s="4">
        <v>6855</v>
      </c>
      <c r="F21" s="4">
        <v>7070.81</v>
      </c>
      <c r="G21" s="4">
        <v>38417.160000000003</v>
      </c>
      <c r="H21" s="5" t="s">
        <v>22</v>
      </c>
      <c r="I21" s="8">
        <v>6896</v>
      </c>
      <c r="J21" s="7">
        <v>8461.11</v>
      </c>
      <c r="K21" s="7">
        <v>44660.42</v>
      </c>
      <c r="L21" s="13">
        <f t="shared" si="2"/>
        <v>-41</v>
      </c>
      <c r="M21" s="13">
        <f t="shared" si="3"/>
        <v>-1390.3000000000002</v>
      </c>
      <c r="N21" s="13">
        <f t="shared" si="4"/>
        <v>-6243.2599999999948</v>
      </c>
      <c r="O21" s="16">
        <f t="shared" si="0"/>
        <v>-0.59454756380510443</v>
      </c>
      <c r="P21" s="16">
        <f t="shared" si="1"/>
        <v>-13.979402791106747</v>
      </c>
    </row>
    <row r="22" spans="4:16" s="1" customFormat="1" ht="19.75" customHeight="1" x14ac:dyDescent="0.2">
      <c r="D22" s="3" t="s">
        <v>23</v>
      </c>
      <c r="E22" s="4">
        <v>3346.8359999999998</v>
      </c>
      <c r="F22" s="4">
        <v>3647.76</v>
      </c>
      <c r="G22" s="4">
        <v>17507.96</v>
      </c>
      <c r="H22" s="5" t="s">
        <v>23</v>
      </c>
      <c r="I22" s="6">
        <v>3368.2080000000001</v>
      </c>
      <c r="J22" s="7">
        <v>4163.87</v>
      </c>
      <c r="K22" s="7">
        <v>20881.09</v>
      </c>
      <c r="L22" s="13">
        <f t="shared" si="2"/>
        <v>-21.372000000000298</v>
      </c>
      <c r="M22" s="13">
        <f t="shared" si="3"/>
        <v>-516.10999999999967</v>
      </c>
      <c r="N22" s="13">
        <f t="shared" si="4"/>
        <v>-3373.130000000001</v>
      </c>
      <c r="O22" s="16">
        <f t="shared" si="0"/>
        <v>-0.63452138347751375</v>
      </c>
      <c r="P22" s="16">
        <f t="shared" si="1"/>
        <v>-16.153993876756438</v>
      </c>
    </row>
    <row r="23" spans="4:16" s="1" customFormat="1" ht="19.75" customHeight="1" x14ac:dyDescent="0.2">
      <c r="D23" s="3" t="s">
        <v>24</v>
      </c>
      <c r="E23" s="4">
        <v>8912.5640000000003</v>
      </c>
      <c r="F23" s="4">
        <v>8029.72</v>
      </c>
      <c r="G23" s="4">
        <v>43581.59</v>
      </c>
      <c r="H23" s="5" t="s">
        <v>24</v>
      </c>
      <c r="I23" s="6">
        <v>8925.134</v>
      </c>
      <c r="J23" s="7">
        <v>8102.91</v>
      </c>
      <c r="K23" s="7">
        <v>43780.09</v>
      </c>
      <c r="L23" s="13">
        <f t="shared" si="2"/>
        <v>-12.569999999999709</v>
      </c>
      <c r="M23" s="13">
        <f t="shared" si="3"/>
        <v>-73.1899999999996</v>
      </c>
      <c r="N23" s="13">
        <f t="shared" si="4"/>
        <v>-198.5</v>
      </c>
      <c r="O23" s="16">
        <f t="shared" si="0"/>
        <v>-0.14083822158860257</v>
      </c>
      <c r="P23" s="16">
        <f t="shared" si="1"/>
        <v>-0.45340244846458749</v>
      </c>
    </row>
    <row r="24" spans="4:16" s="1" customFormat="1" ht="19.75" customHeight="1" x14ac:dyDescent="0.2">
      <c r="D24" s="3" t="s">
        <v>25</v>
      </c>
      <c r="E24" s="4">
        <v>13272.548000000001</v>
      </c>
      <c r="F24" s="4">
        <v>17756.560000000001</v>
      </c>
      <c r="G24" s="4">
        <v>90034.1</v>
      </c>
      <c r="H24" s="5" t="s">
        <v>25</v>
      </c>
      <c r="I24" s="10">
        <v>13288.547246</v>
      </c>
      <c r="J24" s="7">
        <v>17309.689999999999</v>
      </c>
      <c r="K24" s="7">
        <v>90065.78</v>
      </c>
      <c r="L24" s="13">
        <f t="shared" si="2"/>
        <v>-15.999245999999403</v>
      </c>
      <c r="M24" s="13">
        <f t="shared" si="3"/>
        <v>446.87000000000262</v>
      </c>
      <c r="N24" s="13">
        <f t="shared" si="4"/>
        <v>-31.679999999993015</v>
      </c>
      <c r="O24" s="16">
        <f t="shared" si="0"/>
        <v>-0.120398759200825</v>
      </c>
      <c r="P24" s="17">
        <f t="shared" si="1"/>
        <v>-3.5174291501159506E-2</v>
      </c>
    </row>
    <row r="25" spans="4:16" s="1" customFormat="1" ht="19.75" customHeight="1" x14ac:dyDescent="0.2">
      <c r="D25" s="3" t="s">
        <v>26</v>
      </c>
      <c r="E25" s="4">
        <v>13074.486000000001</v>
      </c>
      <c r="F25" s="4">
        <v>15162.78</v>
      </c>
      <c r="G25" s="4">
        <v>76995.899999999994</v>
      </c>
      <c r="H25" s="5" t="s">
        <v>26</v>
      </c>
      <c r="I25" s="6">
        <v>13093.781000000001</v>
      </c>
      <c r="J25" s="7">
        <v>15338.68</v>
      </c>
      <c r="K25" s="7">
        <v>78256.73</v>
      </c>
      <c r="L25" s="13">
        <f t="shared" si="2"/>
        <v>-19.295000000000073</v>
      </c>
      <c r="M25" s="13">
        <f t="shared" si="3"/>
        <v>-175.89999999999964</v>
      </c>
      <c r="N25" s="13">
        <f t="shared" si="4"/>
        <v>-1260.8300000000017</v>
      </c>
      <c r="O25" s="16">
        <f t="shared" si="0"/>
        <v>-0.14736003298054298</v>
      </c>
      <c r="P25" s="16">
        <f t="shared" si="1"/>
        <v>-1.6111457762163099</v>
      </c>
    </row>
    <row r="26" spans="4:16" s="1" customFormat="1" ht="19.75" customHeight="1" x14ac:dyDescent="0.2">
      <c r="D26" s="3" t="s">
        <v>27</v>
      </c>
      <c r="E26" s="4">
        <v>10398.674999999999</v>
      </c>
      <c r="F26" s="4">
        <v>10865.86</v>
      </c>
      <c r="G26" s="4">
        <v>61734.65</v>
      </c>
      <c r="H26" s="5" t="s">
        <v>27</v>
      </c>
      <c r="I26" s="6">
        <v>10421.245000000001</v>
      </c>
      <c r="J26" s="7">
        <v>11652.42</v>
      </c>
      <c r="K26" s="7">
        <v>67849.34</v>
      </c>
      <c r="L26" s="13">
        <f t="shared" si="2"/>
        <v>-22.570000000001528</v>
      </c>
      <c r="M26" s="13">
        <f t="shared" si="3"/>
        <v>-786.55999999999949</v>
      </c>
      <c r="N26" s="13">
        <f t="shared" si="4"/>
        <v>-6114.6899999999951</v>
      </c>
      <c r="O26" s="16">
        <f t="shared" si="0"/>
        <v>-0.21657681016041294</v>
      </c>
      <c r="P26" s="16">
        <f t="shared" si="1"/>
        <v>-9.012158408615317</v>
      </c>
    </row>
    <row r="27" spans="4:16" s="1" customFormat="1" ht="19.75" customHeight="1" x14ac:dyDescent="0.2">
      <c r="D27" s="3" t="s">
        <v>28</v>
      </c>
      <c r="E27" s="4">
        <v>6546</v>
      </c>
      <c r="F27" s="4">
        <v>5300.14</v>
      </c>
      <c r="G27" s="4">
        <v>27156.16</v>
      </c>
      <c r="H27" s="5" t="s">
        <v>28</v>
      </c>
      <c r="I27" s="6">
        <v>6548.5649999999996</v>
      </c>
      <c r="J27" s="7">
        <v>5312.93</v>
      </c>
      <c r="K27" s="7">
        <v>27161.27</v>
      </c>
      <c r="L27" s="13">
        <f t="shared" si="2"/>
        <v>-2.5649999999995998</v>
      </c>
      <c r="M27" s="13">
        <f t="shared" si="3"/>
        <v>-12.789999999999964</v>
      </c>
      <c r="N27" s="13">
        <f t="shared" si="4"/>
        <v>-5.1100000000005821</v>
      </c>
      <c r="O27" s="15">
        <f t="shared" si="0"/>
        <v>-3.9168886618665313E-2</v>
      </c>
      <c r="P27" s="17">
        <f t="shared" si="1"/>
        <v>-1.8813553269050313E-2</v>
      </c>
    </row>
    <row r="28" spans="4:16" s="1" customFormat="1" ht="19.75" customHeight="1" x14ac:dyDescent="0.2">
      <c r="D28" s="3" t="s">
        <v>29</v>
      </c>
      <c r="E28" s="4">
        <v>2383</v>
      </c>
      <c r="F28" s="4">
        <v>1986.12</v>
      </c>
      <c r="G28" s="4">
        <v>10629.55</v>
      </c>
      <c r="H28" s="5" t="s">
        <v>29</v>
      </c>
      <c r="I28" s="8">
        <v>2383</v>
      </c>
      <c r="J28" s="7">
        <v>1993.32</v>
      </c>
      <c r="K28" s="7">
        <v>10629.55</v>
      </c>
      <c r="L28" s="13">
        <f t="shared" si="2"/>
        <v>0</v>
      </c>
      <c r="M28" s="13">
        <f t="shared" si="3"/>
        <v>-7.2000000000000455</v>
      </c>
      <c r="N28" s="13">
        <f t="shared" si="4"/>
        <v>0</v>
      </c>
      <c r="O28" s="15">
        <f t="shared" si="0"/>
        <v>0</v>
      </c>
      <c r="P28" s="17">
        <f t="shared" si="1"/>
        <v>0</v>
      </c>
    </row>
    <row r="29" spans="4:16" s="1" customFormat="1" ht="19.75" customHeight="1" x14ac:dyDescent="0.2">
      <c r="D29" s="3" t="s">
        <v>30</v>
      </c>
      <c r="E29" s="4">
        <v>10642</v>
      </c>
      <c r="F29" s="4">
        <v>10601.11</v>
      </c>
      <c r="G29" s="4">
        <v>65580.460000000006</v>
      </c>
      <c r="H29" s="5" t="s">
        <v>30</v>
      </c>
      <c r="I29" s="6">
        <v>10645.349</v>
      </c>
      <c r="J29" s="7">
        <v>10486.37</v>
      </c>
      <c r="K29" s="7">
        <v>65846.789999999994</v>
      </c>
      <c r="L29" s="13">
        <f t="shared" si="2"/>
        <v>-3.3490000000001601</v>
      </c>
      <c r="M29" s="13">
        <f t="shared" si="3"/>
        <v>114.73999999999978</v>
      </c>
      <c r="N29" s="13">
        <f t="shared" si="4"/>
        <v>-266.32999999998719</v>
      </c>
      <c r="O29" s="15">
        <f t="shared" si="0"/>
        <v>-3.1459748290076354E-2</v>
      </c>
      <c r="P29" s="16">
        <f t="shared" si="1"/>
        <v>-0.40446922317699502</v>
      </c>
    </row>
    <row r="30" spans="4:16" s="1" customFormat="1" ht="19.75" customHeight="1" x14ac:dyDescent="0.2">
      <c r="D30" s="3" t="s">
        <v>31</v>
      </c>
      <c r="E30" s="4">
        <v>10929</v>
      </c>
      <c r="F30" s="4">
        <v>13062.15</v>
      </c>
      <c r="G30" s="4">
        <v>68187.47</v>
      </c>
      <c r="H30" s="5" t="s">
        <v>31</v>
      </c>
      <c r="I30" s="8">
        <v>10981</v>
      </c>
      <c r="J30" s="7">
        <v>15178.04</v>
      </c>
      <c r="K30" s="7">
        <v>76690.47</v>
      </c>
      <c r="L30" s="13">
        <f t="shared" si="2"/>
        <v>-52</v>
      </c>
      <c r="M30" s="13">
        <f t="shared" si="3"/>
        <v>-2115.8900000000012</v>
      </c>
      <c r="N30" s="13">
        <f t="shared" si="4"/>
        <v>-8503</v>
      </c>
      <c r="O30" s="16">
        <f t="shared" si="0"/>
        <v>-0.47354521446134235</v>
      </c>
      <c r="P30" s="16">
        <f t="shared" si="1"/>
        <v>-11.087427160115201</v>
      </c>
    </row>
    <row r="31" spans="4:16" s="1" customFormat="1" ht="19.75" customHeight="1" x14ac:dyDescent="0.2">
      <c r="D31" s="3" t="s">
        <v>32</v>
      </c>
      <c r="E31" s="4">
        <v>8950</v>
      </c>
      <c r="F31" s="4">
        <v>7779.03</v>
      </c>
      <c r="G31" s="4">
        <v>41451.83</v>
      </c>
      <c r="H31" s="5" t="s">
        <v>32</v>
      </c>
      <c r="I31" s="8">
        <v>9064</v>
      </c>
      <c r="J31" s="7">
        <v>9377.08</v>
      </c>
      <c r="K31" s="7">
        <v>48817.26</v>
      </c>
      <c r="L31" s="13">
        <f t="shared" si="2"/>
        <v>-114</v>
      </c>
      <c r="M31" s="13">
        <f t="shared" si="3"/>
        <v>-1598.0500000000002</v>
      </c>
      <c r="N31" s="13">
        <f t="shared" si="4"/>
        <v>-7365.43</v>
      </c>
      <c r="O31" s="16">
        <f t="shared" si="0"/>
        <v>-1.2577228596646073</v>
      </c>
      <c r="P31" s="16">
        <f t="shared" si="1"/>
        <v>-15.087757895465661</v>
      </c>
    </row>
    <row r="32" spans="4:16" s="1" customFormat="1" ht="19.75" customHeight="1" x14ac:dyDescent="0.2">
      <c r="D32" s="3" t="s">
        <v>33</v>
      </c>
      <c r="E32" s="4">
        <v>9727.5509999999995</v>
      </c>
      <c r="F32" s="4">
        <v>8606.9</v>
      </c>
      <c r="G32" s="4">
        <v>50434.81</v>
      </c>
      <c r="H32" s="5" t="s">
        <v>33</v>
      </c>
      <c r="I32" s="6">
        <v>9734.5409999999993</v>
      </c>
      <c r="J32" s="7">
        <v>8845.02</v>
      </c>
      <c r="K32" s="9">
        <v>51557.1</v>
      </c>
      <c r="L32" s="13">
        <f t="shared" si="2"/>
        <v>-6.9899999999997817</v>
      </c>
      <c r="M32" s="13">
        <f t="shared" si="3"/>
        <v>-238.1200000000008</v>
      </c>
      <c r="N32" s="13">
        <f t="shared" si="4"/>
        <v>-1122.2900000000009</v>
      </c>
      <c r="O32" s="16">
        <f t="shared" si="0"/>
        <v>-7.1806159119364568E-2</v>
      </c>
      <c r="P32" s="16">
        <f t="shared" si="1"/>
        <v>-2.176790393563643</v>
      </c>
    </row>
    <row r="33" spans="4:16" s="1" customFormat="1" ht="19.75" customHeight="1" x14ac:dyDescent="0.2">
      <c r="D33" s="3" t="s">
        <v>34</v>
      </c>
      <c r="E33" s="4">
        <v>20802.449000000001</v>
      </c>
      <c r="F33" s="4">
        <v>15888.69</v>
      </c>
      <c r="G33" s="4">
        <v>89528.76</v>
      </c>
      <c r="H33" s="5" t="s">
        <v>34</v>
      </c>
      <c r="I33" s="6">
        <v>20845.871999999999</v>
      </c>
      <c r="J33" s="7">
        <v>16171.77</v>
      </c>
      <c r="K33" s="7">
        <v>92412.54</v>
      </c>
      <c r="L33" s="13">
        <f t="shared" si="2"/>
        <v>-43.422999999998865</v>
      </c>
      <c r="M33" s="13">
        <f t="shared" si="3"/>
        <v>-283.07999999999993</v>
      </c>
      <c r="N33" s="13">
        <f t="shared" si="4"/>
        <v>-2883.7799999999988</v>
      </c>
      <c r="O33" s="16">
        <f t="shared" si="0"/>
        <v>-0.20830503036763762</v>
      </c>
      <c r="P33" s="16">
        <f t="shared" si="1"/>
        <v>-3.1205505226888031</v>
      </c>
    </row>
    <row r="34" spans="4:16" s="1" customFormat="1" ht="19.75" customHeight="1" x14ac:dyDescent="0.2">
      <c r="D34" s="3" t="s">
        <v>35</v>
      </c>
      <c r="E34" s="4">
        <v>38133.684999999998</v>
      </c>
      <c r="F34" s="4">
        <v>28275.42</v>
      </c>
      <c r="G34" s="4">
        <v>143134.26999999999</v>
      </c>
      <c r="H34" s="5" t="s">
        <v>35</v>
      </c>
      <c r="I34" s="6">
        <v>38138.534</v>
      </c>
      <c r="J34" s="7">
        <v>28314.94</v>
      </c>
      <c r="K34" s="7">
        <v>143143.87</v>
      </c>
      <c r="L34" s="13">
        <f t="shared" si="2"/>
        <v>-4.8490000000019791</v>
      </c>
      <c r="M34" s="13">
        <f t="shared" si="3"/>
        <v>-39.520000000000437</v>
      </c>
      <c r="N34" s="13">
        <f t="shared" si="4"/>
        <v>-9.6000000000058208</v>
      </c>
      <c r="O34" s="15">
        <f t="shared" si="0"/>
        <v>-1.2714175117486107E-2</v>
      </c>
      <c r="P34" s="17">
        <f t="shared" si="1"/>
        <v>-6.7065393718961355E-3</v>
      </c>
    </row>
    <row r="35" spans="4:16" s="1" customFormat="1" ht="19.75" customHeight="1" x14ac:dyDescent="0.2">
      <c r="D35" s="3" t="s">
        <v>36</v>
      </c>
      <c r="E35" s="4">
        <v>17754.214</v>
      </c>
      <c r="F35" s="4">
        <v>19839.95</v>
      </c>
      <c r="G35" s="4">
        <v>104094.97</v>
      </c>
      <c r="H35" s="5" t="s">
        <v>36</v>
      </c>
      <c r="I35" s="6">
        <v>17755.191999999999</v>
      </c>
      <c r="J35" s="7">
        <v>19822.759999999998</v>
      </c>
      <c r="K35" s="9">
        <v>104102.3</v>
      </c>
      <c r="L35" s="13">
        <f t="shared" si="2"/>
        <v>-0.97799999999915599</v>
      </c>
      <c r="M35" s="13">
        <f t="shared" si="3"/>
        <v>17.190000000002328</v>
      </c>
      <c r="N35" s="13">
        <f t="shared" si="4"/>
        <v>-7.3300000000017462</v>
      </c>
      <c r="O35" s="15">
        <f t="shared" si="0"/>
        <v>-5.508247953607914E-3</v>
      </c>
      <c r="P35" s="17">
        <f t="shared" si="1"/>
        <v>-7.0411508679459976E-3</v>
      </c>
    </row>
    <row r="36" spans="4:16" s="1" customFormat="1" ht="19.75" customHeight="1" x14ac:dyDescent="0.2">
      <c r="D36" s="3" t="s">
        <v>37</v>
      </c>
      <c r="E36" s="4">
        <v>7164.9210000000003</v>
      </c>
      <c r="F36" s="4">
        <v>5778.73</v>
      </c>
      <c r="G36" s="4">
        <v>31385.05</v>
      </c>
      <c r="H36" s="5" t="s">
        <v>37</v>
      </c>
      <c r="I36" s="6">
        <v>7207.2259999999997</v>
      </c>
      <c r="J36" s="7">
        <v>7039.29</v>
      </c>
      <c r="K36" s="7">
        <v>37973.51</v>
      </c>
      <c r="L36" s="13">
        <f t="shared" si="2"/>
        <v>-42.304999999999382</v>
      </c>
      <c r="M36" s="13">
        <f t="shared" si="3"/>
        <v>-1260.5600000000004</v>
      </c>
      <c r="N36" s="13">
        <f t="shared" si="4"/>
        <v>-6588.4600000000028</v>
      </c>
      <c r="O36" s="16">
        <f t="shared" si="0"/>
        <v>-0.58698034444874325</v>
      </c>
      <c r="P36" s="16">
        <f t="shared" si="1"/>
        <v>-17.350147510725247</v>
      </c>
    </row>
    <row r="37" spans="4:16" s="1" customFormat="1" ht="19.75" customHeight="1" x14ac:dyDescent="0.2">
      <c r="D37" s="3" t="s">
        <v>38</v>
      </c>
      <c r="E37" s="4">
        <v>12905.01</v>
      </c>
      <c r="F37" s="4">
        <v>14145.79</v>
      </c>
      <c r="G37" s="4">
        <v>77776.899999999994</v>
      </c>
      <c r="H37" s="5" t="s">
        <v>38</v>
      </c>
      <c r="I37" s="6">
        <v>12919.565000000001</v>
      </c>
      <c r="J37" s="7">
        <v>14731.05</v>
      </c>
      <c r="K37" s="7">
        <v>80074.759999999995</v>
      </c>
      <c r="L37" s="13">
        <f t="shared" si="2"/>
        <v>-14.555000000000291</v>
      </c>
      <c r="M37" s="13">
        <f t="shared" si="3"/>
        <v>-585.2599999999984</v>
      </c>
      <c r="N37" s="13">
        <f t="shared" si="4"/>
        <v>-2297.8600000000006</v>
      </c>
      <c r="O37" s="16">
        <f t="shared" ref="O37:O68" si="5">L37*100/I37</f>
        <v>-0.11265859183339602</v>
      </c>
      <c r="P37" s="16">
        <f t="shared" ref="P37:P68" si="6">(G37-K37)*100/K37</f>
        <v>-2.869643318319032</v>
      </c>
    </row>
    <row r="38" spans="4:16" s="1" customFormat="1" ht="19.75" customHeight="1" x14ac:dyDescent="0.2">
      <c r="D38" s="3" t="s">
        <v>39</v>
      </c>
      <c r="E38" s="4">
        <v>13399.246999999999</v>
      </c>
      <c r="F38" s="4">
        <v>11001.32</v>
      </c>
      <c r="G38" s="4">
        <v>60003.64</v>
      </c>
      <c r="H38" s="5" t="s">
        <v>39</v>
      </c>
      <c r="I38" s="6">
        <v>13399.246999999999</v>
      </c>
      <c r="J38" s="7">
        <v>11131.74</v>
      </c>
      <c r="K38" s="7">
        <v>60003.64</v>
      </c>
      <c r="L38" s="13">
        <f t="shared" si="2"/>
        <v>0</v>
      </c>
      <c r="M38" s="13">
        <f t="shared" si="3"/>
        <v>-130.42000000000007</v>
      </c>
      <c r="N38" s="13">
        <f t="shared" si="4"/>
        <v>0</v>
      </c>
      <c r="O38" s="15">
        <f t="shared" si="5"/>
        <v>0</v>
      </c>
      <c r="P38" s="17">
        <f t="shared" si="6"/>
        <v>0</v>
      </c>
    </row>
    <row r="39" spans="4:16" s="1" customFormat="1" ht="19.75" customHeight="1" x14ac:dyDescent="0.2">
      <c r="D39" s="3" t="s">
        <v>40</v>
      </c>
      <c r="E39" s="4">
        <v>9971.01</v>
      </c>
      <c r="F39" s="4">
        <v>7595.74</v>
      </c>
      <c r="G39" s="4">
        <v>49730.92</v>
      </c>
      <c r="H39" s="5" t="s">
        <v>40</v>
      </c>
      <c r="I39" s="6">
        <v>9972.3490000000002</v>
      </c>
      <c r="J39" s="7">
        <v>7576.22</v>
      </c>
      <c r="K39" s="7">
        <v>49731.27</v>
      </c>
      <c r="L39" s="13">
        <f t="shared" si="2"/>
        <v>-1.3389999999999418</v>
      </c>
      <c r="M39" s="13">
        <f t="shared" si="3"/>
        <v>19.519999999999527</v>
      </c>
      <c r="N39" s="13">
        <f t="shared" si="4"/>
        <v>-0.34999999999854481</v>
      </c>
      <c r="O39" s="15">
        <f t="shared" si="5"/>
        <v>-1.3427127349834445E-2</v>
      </c>
      <c r="P39" s="17">
        <f t="shared" si="6"/>
        <v>-7.0378254968864629E-4</v>
      </c>
    </row>
    <row r="40" spans="4:16" s="1" customFormat="1" ht="19.75" customHeight="1" x14ac:dyDescent="0.2">
      <c r="D40" s="3" t="s">
        <v>41</v>
      </c>
      <c r="E40" s="4">
        <v>10012.51</v>
      </c>
      <c r="F40" s="4">
        <v>16318.59</v>
      </c>
      <c r="G40" s="4">
        <v>76920.92</v>
      </c>
      <c r="H40" s="5" t="s">
        <v>41</v>
      </c>
      <c r="I40" s="9">
        <v>10021.200000000001</v>
      </c>
      <c r="J40" s="7">
        <v>16406.47</v>
      </c>
      <c r="K40" s="7">
        <v>79861.84</v>
      </c>
      <c r="L40" s="13">
        <f t="shared" si="2"/>
        <v>-8.6900000000005093</v>
      </c>
      <c r="M40" s="13">
        <f t="shared" si="3"/>
        <v>-87.880000000001019</v>
      </c>
      <c r="N40" s="13">
        <f t="shared" si="4"/>
        <v>-2940.9199999999983</v>
      </c>
      <c r="O40" s="16">
        <f t="shared" si="5"/>
        <v>-8.6716161737122391E-2</v>
      </c>
      <c r="P40" s="16">
        <f t="shared" si="6"/>
        <v>-3.6825096942419537</v>
      </c>
    </row>
    <row r="41" spans="4:16" s="1" customFormat="1" ht="19.75" customHeight="1" x14ac:dyDescent="0.2">
      <c r="D41" s="3" t="s">
        <v>42</v>
      </c>
      <c r="E41" s="4">
        <v>568</v>
      </c>
      <c r="F41" s="4">
        <v>459.27</v>
      </c>
      <c r="G41" s="4">
        <v>2487.02</v>
      </c>
      <c r="H41" s="5" t="s">
        <v>42</v>
      </c>
      <c r="I41" s="11">
        <v>568</v>
      </c>
      <c r="J41" s="12">
        <v>460.03</v>
      </c>
      <c r="K41" s="7">
        <v>2487.02</v>
      </c>
      <c r="L41" s="13">
        <f t="shared" si="2"/>
        <v>0</v>
      </c>
      <c r="M41" s="13">
        <f t="shared" si="3"/>
        <v>-0.75999999999999091</v>
      </c>
      <c r="N41" s="13">
        <f t="shared" si="4"/>
        <v>0</v>
      </c>
      <c r="O41" s="15">
        <f t="shared" si="5"/>
        <v>0</v>
      </c>
      <c r="P41" s="17">
        <f t="shared" si="6"/>
        <v>0</v>
      </c>
    </row>
    <row r="42" spans="4:16" s="1" customFormat="1" ht="19.75" customHeight="1" x14ac:dyDescent="0.2">
      <c r="D42" s="3" t="s">
        <v>43</v>
      </c>
      <c r="E42" s="4">
        <v>8457.375</v>
      </c>
      <c r="F42" s="4">
        <v>5411.55</v>
      </c>
      <c r="G42" s="4">
        <v>31639.81</v>
      </c>
      <c r="H42" s="5" t="s">
        <v>43</v>
      </c>
      <c r="I42" s="6">
        <v>8536.375</v>
      </c>
      <c r="J42" s="7">
        <v>6784.8</v>
      </c>
      <c r="K42" s="7">
        <v>37400.43</v>
      </c>
      <c r="L42" s="13">
        <f t="shared" si="2"/>
        <v>-79</v>
      </c>
      <c r="M42" s="13">
        <f t="shared" si="3"/>
        <v>-1373.25</v>
      </c>
      <c r="N42" s="13">
        <f t="shared" si="4"/>
        <v>-5760.619999999999</v>
      </c>
      <c r="O42" s="16">
        <f t="shared" si="5"/>
        <v>-0.92545137719465231</v>
      </c>
      <c r="P42" s="16">
        <f t="shared" si="6"/>
        <v>-15.402550184583436</v>
      </c>
    </row>
    <row r="43" spans="4:16" s="1" customFormat="1" ht="19.75" customHeight="1" x14ac:dyDescent="0.2">
      <c r="D43" s="3" t="s">
        <v>44</v>
      </c>
      <c r="E43" s="4">
        <v>18502.813999999998</v>
      </c>
      <c r="F43" s="4">
        <v>13222.4</v>
      </c>
      <c r="G43" s="4">
        <v>72310.490000000005</v>
      </c>
      <c r="H43" s="5" t="s">
        <v>44</v>
      </c>
      <c r="I43" s="6">
        <v>18516.813999999998</v>
      </c>
      <c r="J43" s="7">
        <v>13285.72</v>
      </c>
      <c r="K43" s="7">
        <v>72478.11</v>
      </c>
      <c r="L43" s="13">
        <f t="shared" si="2"/>
        <v>-14</v>
      </c>
      <c r="M43" s="13">
        <f t="shared" si="3"/>
        <v>-63.319999999999709</v>
      </c>
      <c r="N43" s="13">
        <f t="shared" si="4"/>
        <v>-167.61999999999534</v>
      </c>
      <c r="O43" s="16">
        <f t="shared" si="5"/>
        <v>-7.5606959166949567E-2</v>
      </c>
      <c r="P43" s="16">
        <f t="shared" si="6"/>
        <v>-0.23126982753826686</v>
      </c>
    </row>
    <row r="44" spans="4:16" s="1" customFormat="1" ht="19.75" customHeight="1" x14ac:dyDescent="0.2">
      <c r="D44" s="3" t="s">
        <v>45</v>
      </c>
      <c r="E44" s="4">
        <v>14059</v>
      </c>
      <c r="F44" s="4">
        <v>7427.34</v>
      </c>
      <c r="G44" s="4">
        <v>46986.87</v>
      </c>
      <c r="H44" s="5" t="s">
        <v>45</v>
      </c>
      <c r="I44" s="8">
        <v>14325</v>
      </c>
      <c r="J44" s="7">
        <v>10258.65</v>
      </c>
      <c r="K44" s="7">
        <v>56946.79</v>
      </c>
      <c r="L44" s="13">
        <f t="shared" si="2"/>
        <v>-266</v>
      </c>
      <c r="M44" s="13">
        <f t="shared" si="3"/>
        <v>-2831.3099999999995</v>
      </c>
      <c r="N44" s="13">
        <f t="shared" si="4"/>
        <v>-9959.9199999999983</v>
      </c>
      <c r="O44" s="16">
        <f t="shared" si="5"/>
        <v>-1.8568935427574171</v>
      </c>
      <c r="P44" s="16">
        <f t="shared" si="6"/>
        <v>-17.48987080746781</v>
      </c>
    </row>
    <row r="45" spans="4:16" s="1" customFormat="1" ht="19.75" customHeight="1" x14ac:dyDescent="0.2">
      <c r="D45" s="3" t="s">
        <v>46</v>
      </c>
      <c r="E45" s="4">
        <v>7794</v>
      </c>
      <c r="F45" s="4">
        <v>12264.85</v>
      </c>
      <c r="G45" s="4">
        <v>63077.45</v>
      </c>
      <c r="H45" s="5" t="s">
        <v>46</v>
      </c>
      <c r="I45" s="8">
        <v>7820</v>
      </c>
      <c r="J45" s="7">
        <v>13567.85</v>
      </c>
      <c r="K45" s="7">
        <v>69869.53</v>
      </c>
      <c r="L45" s="13">
        <f t="shared" si="2"/>
        <v>-26</v>
      </c>
      <c r="M45" s="13">
        <f t="shared" si="3"/>
        <v>-1303</v>
      </c>
      <c r="N45" s="13">
        <f t="shared" si="4"/>
        <v>-6792.0800000000017</v>
      </c>
      <c r="O45" s="16">
        <f t="shared" si="5"/>
        <v>-0.33248081841432225</v>
      </c>
      <c r="P45" s="16">
        <f t="shared" si="6"/>
        <v>-9.7210901518873865</v>
      </c>
    </row>
    <row r="46" spans="4:16" s="1" customFormat="1" ht="19.75" customHeight="1" x14ac:dyDescent="0.2">
      <c r="D46" s="3" t="s">
        <v>47</v>
      </c>
      <c r="E46" s="4">
        <v>11650.989</v>
      </c>
      <c r="F46" s="4">
        <v>8136.94</v>
      </c>
      <c r="G46" s="4">
        <v>43254.55</v>
      </c>
      <c r="H46" s="5" t="s">
        <v>47</v>
      </c>
      <c r="I46" s="6">
        <v>11650.989</v>
      </c>
      <c r="J46" s="7">
        <v>8174.71</v>
      </c>
      <c r="K46" s="7">
        <v>43254.55</v>
      </c>
      <c r="L46" s="13">
        <f t="shared" si="2"/>
        <v>0</v>
      </c>
      <c r="M46" s="13">
        <f t="shared" si="3"/>
        <v>-37.770000000000437</v>
      </c>
      <c r="N46" s="13">
        <f t="shared" si="4"/>
        <v>0</v>
      </c>
      <c r="O46" s="15">
        <f t="shared" si="5"/>
        <v>0</v>
      </c>
      <c r="P46" s="17">
        <f t="shared" si="6"/>
        <v>0</v>
      </c>
    </row>
    <row r="47" spans="4:16" s="1" customFormat="1" ht="19.75" customHeight="1" x14ac:dyDescent="0.2">
      <c r="D47" s="3" t="s">
        <v>48</v>
      </c>
      <c r="E47" s="4">
        <v>144</v>
      </c>
      <c r="F47" s="4">
        <v>142.44999999999999</v>
      </c>
      <c r="G47" s="4">
        <v>852.59</v>
      </c>
      <c r="H47" s="5" t="s">
        <v>48</v>
      </c>
      <c r="I47" s="11">
        <v>144</v>
      </c>
      <c r="J47" s="12">
        <v>142.83000000000001</v>
      </c>
      <c r="K47" s="12">
        <v>852.59</v>
      </c>
      <c r="L47" s="13">
        <f t="shared" si="2"/>
        <v>0</v>
      </c>
      <c r="M47" s="13">
        <f t="shared" si="3"/>
        <v>-0.38000000000002387</v>
      </c>
      <c r="N47" s="13">
        <f t="shared" si="4"/>
        <v>0</v>
      </c>
      <c r="O47" s="15">
        <f t="shared" si="5"/>
        <v>0</v>
      </c>
      <c r="P47" s="17">
        <f t="shared" si="6"/>
        <v>0</v>
      </c>
    </row>
    <row r="48" spans="4:16" s="1" customFormat="1" ht="19.75" customHeight="1" x14ac:dyDescent="0.2">
      <c r="D48" s="3" t="s">
        <v>49</v>
      </c>
      <c r="E48" s="4">
        <v>1773.249</v>
      </c>
      <c r="F48" s="4">
        <v>1540.73</v>
      </c>
      <c r="G48" s="4">
        <v>7227.69</v>
      </c>
      <c r="H48" s="5" t="s">
        <v>49</v>
      </c>
      <c r="I48" s="6">
        <v>1773.249</v>
      </c>
      <c r="J48" s="7">
        <v>1546.18</v>
      </c>
      <c r="K48" s="7">
        <v>7227.69</v>
      </c>
      <c r="L48" s="13">
        <f t="shared" si="2"/>
        <v>0</v>
      </c>
      <c r="M48" s="13">
        <f t="shared" si="3"/>
        <v>-5.4500000000000455</v>
      </c>
      <c r="N48" s="13">
        <f t="shared" si="4"/>
        <v>0</v>
      </c>
      <c r="O48" s="15">
        <f t="shared" si="5"/>
        <v>0</v>
      </c>
      <c r="P48" s="17">
        <f t="shared" si="6"/>
        <v>0</v>
      </c>
    </row>
    <row r="49" spans="4:16" s="1" customFormat="1" ht="19.75" customHeight="1" x14ac:dyDescent="0.2">
      <c r="D49" s="3" t="s">
        <v>50</v>
      </c>
      <c r="E49" s="4">
        <v>9687</v>
      </c>
      <c r="F49" s="4">
        <v>8220.67</v>
      </c>
      <c r="G49" s="4">
        <v>47007.1</v>
      </c>
      <c r="H49" s="5" t="s">
        <v>50</v>
      </c>
      <c r="I49" s="8">
        <v>9828</v>
      </c>
      <c r="J49" s="7">
        <v>8497.67</v>
      </c>
      <c r="K49" s="7">
        <v>48478.18</v>
      </c>
      <c r="L49" s="13">
        <f t="shared" si="2"/>
        <v>-141</v>
      </c>
      <c r="M49" s="13">
        <f t="shared" si="3"/>
        <v>-277</v>
      </c>
      <c r="N49" s="13">
        <f t="shared" si="4"/>
        <v>-1471.0800000000017</v>
      </c>
      <c r="O49" s="16">
        <f t="shared" si="5"/>
        <v>-1.4346764346764347</v>
      </c>
      <c r="P49" s="16">
        <f t="shared" si="6"/>
        <v>-3.0345198602752861</v>
      </c>
    </row>
    <row r="50" spans="4:16" s="1" customFormat="1" ht="19.75" customHeight="1" x14ac:dyDescent="0.2">
      <c r="D50" s="3" t="s">
        <v>51</v>
      </c>
      <c r="E50" s="4">
        <v>14351.617</v>
      </c>
      <c r="F50" s="4">
        <v>15663.41</v>
      </c>
      <c r="G50" s="4">
        <v>84082.84</v>
      </c>
      <c r="H50" s="5" t="s">
        <v>51</v>
      </c>
      <c r="I50" s="6">
        <v>14418.857</v>
      </c>
      <c r="J50" s="7">
        <v>16181.98</v>
      </c>
      <c r="K50" s="7">
        <v>86959.039999999994</v>
      </c>
      <c r="L50" s="13">
        <f t="shared" si="2"/>
        <v>-67.239999999999782</v>
      </c>
      <c r="M50" s="13">
        <f t="shared" si="3"/>
        <v>-518.56999999999971</v>
      </c>
      <c r="N50" s="13">
        <f t="shared" si="4"/>
        <v>-2876.1999999999971</v>
      </c>
      <c r="O50" s="16">
        <f t="shared" si="5"/>
        <v>-0.4663337738906751</v>
      </c>
      <c r="P50" s="16">
        <f t="shared" si="6"/>
        <v>-3.307534213809165</v>
      </c>
    </row>
    <row r="51" spans="4:16" s="1" customFormat="1" ht="19.75" customHeight="1" x14ac:dyDescent="0.2">
      <c r="D51" s="3" t="s">
        <v>52</v>
      </c>
      <c r="E51" s="4">
        <v>23977.539000000001</v>
      </c>
      <c r="F51" s="4">
        <v>18539.14</v>
      </c>
      <c r="G51" s="4">
        <v>91936.66</v>
      </c>
      <c r="H51" s="5" t="s">
        <v>52</v>
      </c>
      <c r="I51" s="6">
        <v>24053.534</v>
      </c>
      <c r="J51" s="7">
        <v>20825.330000000002</v>
      </c>
      <c r="K51" s="7">
        <v>100445.11</v>
      </c>
      <c r="L51" s="13">
        <f t="shared" si="2"/>
        <v>-75.994999999998981</v>
      </c>
      <c r="M51" s="13">
        <f t="shared" si="3"/>
        <v>-2286.1900000000023</v>
      </c>
      <c r="N51" s="13">
        <f t="shared" si="4"/>
        <v>-8508.4499999999971</v>
      </c>
      <c r="O51" s="16">
        <f t="shared" si="5"/>
        <v>-0.31594110038050532</v>
      </c>
      <c r="P51" s="16">
        <f t="shared" si="6"/>
        <v>-8.4707458630888031</v>
      </c>
    </row>
    <row r="52" spans="4:16" s="1" customFormat="1" ht="19.75" customHeight="1" x14ac:dyDescent="0.2">
      <c r="D52" s="3" t="s">
        <v>53</v>
      </c>
      <c r="E52" s="4">
        <v>4980.8</v>
      </c>
      <c r="F52" s="4">
        <v>3427.41</v>
      </c>
      <c r="G52" s="4">
        <v>19462.32</v>
      </c>
      <c r="H52" s="5" t="s">
        <v>53</v>
      </c>
      <c r="I52" s="9">
        <v>5150.8</v>
      </c>
      <c r="J52" s="7">
        <v>3629.83</v>
      </c>
      <c r="K52" s="7">
        <v>21588.92</v>
      </c>
      <c r="L52" s="13">
        <f t="shared" si="2"/>
        <v>-170</v>
      </c>
      <c r="M52" s="13">
        <f t="shared" si="3"/>
        <v>-202.42000000000007</v>
      </c>
      <c r="N52" s="13">
        <f t="shared" si="4"/>
        <v>-2126.5999999999985</v>
      </c>
      <c r="O52" s="16">
        <f t="shared" si="5"/>
        <v>-3.3004581812533975</v>
      </c>
      <c r="P52" s="16">
        <f t="shared" si="6"/>
        <v>-9.8504232726787571</v>
      </c>
    </row>
    <row r="53" spans="4:16" s="1" customFormat="1" ht="19.75" customHeight="1" x14ac:dyDescent="0.2">
      <c r="D53" s="3" t="s">
        <v>54</v>
      </c>
      <c r="E53" s="4">
        <v>6917</v>
      </c>
      <c r="F53" s="4">
        <v>4861.1899999999996</v>
      </c>
      <c r="G53" s="4">
        <v>31945.93</v>
      </c>
      <c r="H53" s="5" t="s">
        <v>54</v>
      </c>
      <c r="I53" s="8">
        <v>6938</v>
      </c>
      <c r="J53" s="7">
        <v>5285.3</v>
      </c>
      <c r="K53" s="7">
        <v>36225.18</v>
      </c>
      <c r="L53" s="13">
        <f t="shared" si="2"/>
        <v>-21</v>
      </c>
      <c r="M53" s="13">
        <f t="shared" si="3"/>
        <v>-424.11000000000058</v>
      </c>
      <c r="N53" s="13">
        <f t="shared" si="4"/>
        <v>-4279.25</v>
      </c>
      <c r="O53" s="16">
        <f t="shared" si="5"/>
        <v>-0.30268088786393771</v>
      </c>
      <c r="P53" s="16">
        <f t="shared" si="6"/>
        <v>-11.81291576743028</v>
      </c>
    </row>
    <row r="54" spans="4:16" s="1" customFormat="1" ht="19.75" customHeight="1" x14ac:dyDescent="0.2">
      <c r="D54" s="3" t="s">
        <v>55</v>
      </c>
      <c r="E54" s="4">
        <v>4165.01</v>
      </c>
      <c r="F54" s="4">
        <v>2579.9</v>
      </c>
      <c r="G54" s="4">
        <v>19384.13</v>
      </c>
      <c r="H54" s="5" t="s">
        <v>55</v>
      </c>
      <c r="I54" s="8">
        <v>4165</v>
      </c>
      <c r="J54" s="7">
        <v>2591.5700000000002</v>
      </c>
      <c r="K54" s="7">
        <v>19384.13</v>
      </c>
      <c r="L54" s="13">
        <f t="shared" si="2"/>
        <v>1.0000000000218279E-2</v>
      </c>
      <c r="M54" s="13">
        <f t="shared" si="3"/>
        <v>-11.670000000000073</v>
      </c>
      <c r="N54" s="13">
        <f t="shared" si="4"/>
        <v>0</v>
      </c>
      <c r="O54" s="15">
        <f t="shared" si="5"/>
        <v>2.4009603842060692E-4</v>
      </c>
      <c r="P54" s="17">
        <f t="shared" si="6"/>
        <v>0</v>
      </c>
    </row>
    <row r="55" spans="4:16" s="1" customFormat="1" ht="19.75" customHeight="1" x14ac:dyDescent="0.2">
      <c r="D55" s="3" t="s">
        <v>56</v>
      </c>
      <c r="E55" s="4">
        <v>5606</v>
      </c>
      <c r="F55" s="4">
        <v>3794.11</v>
      </c>
      <c r="G55" s="4">
        <v>23072.13</v>
      </c>
      <c r="H55" s="5" t="s">
        <v>56</v>
      </c>
      <c r="I55" s="8">
        <v>5607</v>
      </c>
      <c r="J55" s="7">
        <v>3805.55</v>
      </c>
      <c r="K55" s="7">
        <v>23076.080000000002</v>
      </c>
      <c r="L55" s="13">
        <f t="shared" si="2"/>
        <v>-1</v>
      </c>
      <c r="M55" s="13">
        <f t="shared" si="3"/>
        <v>-11.440000000000055</v>
      </c>
      <c r="N55" s="13">
        <f t="shared" si="4"/>
        <v>-3.9500000000007276</v>
      </c>
      <c r="O55" s="15">
        <f t="shared" si="5"/>
        <v>-1.7834849295523453E-2</v>
      </c>
      <c r="P55" s="17">
        <f t="shared" si="6"/>
        <v>-1.7117292018404891E-2</v>
      </c>
    </row>
    <row r="56" spans="4:16" s="1" customFormat="1" ht="19.75" customHeight="1" x14ac:dyDescent="0.2">
      <c r="D56" s="3" t="s">
        <v>57</v>
      </c>
      <c r="E56" s="4">
        <v>2814.3209999999999</v>
      </c>
      <c r="F56" s="4">
        <v>2314.64</v>
      </c>
      <c r="G56" s="4">
        <v>11171.11</v>
      </c>
      <c r="H56" s="5" t="s">
        <v>57</v>
      </c>
      <c r="I56" s="6">
        <v>2836.3209999999999</v>
      </c>
      <c r="J56" s="7">
        <v>2369.61</v>
      </c>
      <c r="K56" s="7">
        <v>11384.95</v>
      </c>
      <c r="L56" s="13">
        <f t="shared" si="2"/>
        <v>-22</v>
      </c>
      <c r="M56" s="13">
        <f t="shared" si="3"/>
        <v>-54.970000000000255</v>
      </c>
      <c r="N56" s="13">
        <f t="shared" si="4"/>
        <v>-213.84000000000015</v>
      </c>
      <c r="O56" s="16">
        <f t="shared" si="5"/>
        <v>-0.77565268529196807</v>
      </c>
      <c r="P56" s="16">
        <f t="shared" si="6"/>
        <v>-1.8782691184414524</v>
      </c>
    </row>
    <row r="57" spans="4:16" s="1" customFormat="1" ht="19.75" customHeight="1" x14ac:dyDescent="0.2">
      <c r="D57" s="3" t="s">
        <v>58</v>
      </c>
      <c r="E57" s="4">
        <v>5694.8</v>
      </c>
      <c r="F57" s="4">
        <v>1488.59</v>
      </c>
      <c r="G57" s="4">
        <v>14896.35</v>
      </c>
      <c r="H57" s="5" t="s">
        <v>58</v>
      </c>
      <c r="I57" s="9">
        <v>5694.8</v>
      </c>
      <c r="J57" s="7">
        <v>1494.81</v>
      </c>
      <c r="K57" s="7">
        <v>14896.35</v>
      </c>
      <c r="L57" s="13">
        <f t="shared" si="2"/>
        <v>0</v>
      </c>
      <c r="M57" s="13">
        <f t="shared" si="3"/>
        <v>-6.2200000000000273</v>
      </c>
      <c r="N57" s="13">
        <f t="shared" si="4"/>
        <v>0</v>
      </c>
      <c r="O57" s="15">
        <f t="shared" si="5"/>
        <v>0</v>
      </c>
      <c r="P57" s="17">
        <f t="shared" si="6"/>
        <v>0</v>
      </c>
    </row>
    <row r="58" spans="4:16" s="1" customFormat="1" ht="19.75" customHeight="1" x14ac:dyDescent="0.2">
      <c r="D58" s="3" t="s">
        <v>59</v>
      </c>
      <c r="E58" s="4">
        <v>11095.322</v>
      </c>
      <c r="F58" s="4">
        <v>8693.26</v>
      </c>
      <c r="G58" s="4">
        <v>50280.52</v>
      </c>
      <c r="H58" s="5" t="s">
        <v>59</v>
      </c>
      <c r="I58" s="6">
        <v>11095.322</v>
      </c>
      <c r="J58" s="7">
        <v>8610.32</v>
      </c>
      <c r="K58" s="7">
        <v>50280.52</v>
      </c>
      <c r="L58" s="13">
        <f t="shared" si="2"/>
        <v>0</v>
      </c>
      <c r="M58" s="13">
        <f t="shared" si="3"/>
        <v>82.940000000000509</v>
      </c>
      <c r="N58" s="13">
        <f t="shared" si="4"/>
        <v>0</v>
      </c>
      <c r="O58" s="15">
        <f t="shared" si="5"/>
        <v>0</v>
      </c>
      <c r="P58" s="17">
        <f t="shared" si="6"/>
        <v>0</v>
      </c>
    </row>
    <row r="59" spans="4:16" s="1" customFormat="1" ht="19.75" customHeight="1" x14ac:dyDescent="0.2">
      <c r="D59" s="3" t="s">
        <v>60</v>
      </c>
      <c r="E59" s="4">
        <v>18354.444</v>
      </c>
      <c r="F59" s="4">
        <v>15381.62</v>
      </c>
      <c r="G59" s="4">
        <v>82547.63</v>
      </c>
      <c r="H59" s="5" t="s">
        <v>60</v>
      </c>
      <c r="I59" s="6">
        <v>18386.028999999999</v>
      </c>
      <c r="J59" s="7">
        <v>15838.85</v>
      </c>
      <c r="K59" s="7">
        <v>84362.35</v>
      </c>
      <c r="L59" s="13">
        <f t="shared" si="2"/>
        <v>-31.584999999999127</v>
      </c>
      <c r="M59" s="13">
        <f t="shared" si="3"/>
        <v>-457.22999999999956</v>
      </c>
      <c r="N59" s="13">
        <f t="shared" si="4"/>
        <v>-1814.7200000000012</v>
      </c>
      <c r="O59" s="16">
        <f t="shared" si="5"/>
        <v>-0.17178804623879973</v>
      </c>
      <c r="P59" s="16">
        <f t="shared" si="6"/>
        <v>-2.1511017651831663</v>
      </c>
    </row>
    <row r="60" spans="4:16" s="1" customFormat="1" ht="19.75" customHeight="1" x14ac:dyDescent="0.2">
      <c r="D60" s="3" t="s">
        <v>61</v>
      </c>
      <c r="E60" s="4">
        <v>19761.054</v>
      </c>
      <c r="F60" s="4">
        <v>20570.53</v>
      </c>
      <c r="G60" s="4">
        <v>103926.72</v>
      </c>
      <c r="H60" s="5" t="s">
        <v>61</v>
      </c>
      <c r="I60" s="6">
        <v>19776.388999999999</v>
      </c>
      <c r="J60" s="7">
        <v>19754.240000000002</v>
      </c>
      <c r="K60" s="7">
        <v>107237.28</v>
      </c>
      <c r="L60" s="13">
        <f t="shared" si="2"/>
        <v>-15.334999999999127</v>
      </c>
      <c r="M60" s="13">
        <f t="shared" si="3"/>
        <v>816.28999999999724</v>
      </c>
      <c r="N60" s="13">
        <f t="shared" si="4"/>
        <v>-3310.5599999999977</v>
      </c>
      <c r="O60" s="16">
        <f t="shared" si="5"/>
        <v>-7.7541961780783777E-2</v>
      </c>
      <c r="P60" s="16">
        <f t="shared" si="6"/>
        <v>-3.0871353693417043</v>
      </c>
    </row>
    <row r="61" spans="4:16" s="1" customFormat="1" ht="19.75" customHeight="1" x14ac:dyDescent="0.2">
      <c r="D61" s="3" t="s">
        <v>62</v>
      </c>
      <c r="E61" s="4">
        <v>14057.326999999999</v>
      </c>
      <c r="F61" s="4">
        <v>10475.23</v>
      </c>
      <c r="G61" s="4">
        <v>53147.83</v>
      </c>
      <c r="H61" s="5" t="s">
        <v>62</v>
      </c>
      <c r="I61" s="6">
        <v>14060.326999999999</v>
      </c>
      <c r="J61" s="7">
        <v>10460.24</v>
      </c>
      <c r="K61" s="7">
        <v>53153.120000000003</v>
      </c>
      <c r="L61" s="13">
        <f t="shared" si="2"/>
        <v>-3</v>
      </c>
      <c r="M61" s="13">
        <f t="shared" si="3"/>
        <v>14.989999999999782</v>
      </c>
      <c r="N61" s="13">
        <f t="shared" si="4"/>
        <v>-5.2900000000008731</v>
      </c>
      <c r="O61" s="15">
        <f t="shared" si="5"/>
        <v>-2.1336630364286693E-2</v>
      </c>
      <c r="P61" s="17">
        <f t="shared" si="6"/>
        <v>-9.9523790889431748E-3</v>
      </c>
    </row>
    <row r="62" spans="4:16" s="1" customFormat="1" ht="19.75" customHeight="1" x14ac:dyDescent="0.2">
      <c r="D62" s="3" t="s">
        <v>63</v>
      </c>
      <c r="E62" s="4">
        <v>19300.308000000001</v>
      </c>
      <c r="F62" s="4">
        <v>18750.689999999999</v>
      </c>
      <c r="G62" s="4">
        <v>76701.52</v>
      </c>
      <c r="H62" s="5" t="s">
        <v>63</v>
      </c>
      <c r="I62" s="6">
        <v>19305.157999999999</v>
      </c>
      <c r="J62" s="7">
        <v>18817.560000000001</v>
      </c>
      <c r="K62" s="7">
        <v>76711.12</v>
      </c>
      <c r="L62" s="13">
        <f t="shared" si="2"/>
        <v>-4.8499999999985448</v>
      </c>
      <c r="M62" s="13">
        <f t="shared" si="3"/>
        <v>-66.870000000002619</v>
      </c>
      <c r="N62" s="13">
        <f t="shared" si="4"/>
        <v>-9.5999999999912689</v>
      </c>
      <c r="O62" s="15">
        <f t="shared" si="5"/>
        <v>-2.5122819507607991E-2</v>
      </c>
      <c r="P62" s="17">
        <f t="shared" si="6"/>
        <v>-1.2514482906769278E-2</v>
      </c>
    </row>
    <row r="63" spans="4:16" s="1" customFormat="1" ht="19.75" customHeight="1" x14ac:dyDescent="0.2">
      <c r="D63" s="3" t="s">
        <v>64</v>
      </c>
      <c r="E63" s="4">
        <v>8802.9449999999997</v>
      </c>
      <c r="F63" s="4">
        <v>7777.82</v>
      </c>
      <c r="G63" s="4">
        <v>39786.769999999997</v>
      </c>
      <c r="H63" s="5" t="s">
        <v>64</v>
      </c>
      <c r="I63" s="6">
        <v>8823.8050000000003</v>
      </c>
      <c r="J63" s="7">
        <v>9683.09</v>
      </c>
      <c r="K63" s="7">
        <v>48239.81</v>
      </c>
      <c r="L63" s="13">
        <f t="shared" si="2"/>
        <v>-20.860000000000582</v>
      </c>
      <c r="M63" s="13">
        <f t="shared" si="3"/>
        <v>-1905.2700000000004</v>
      </c>
      <c r="N63" s="13">
        <f t="shared" si="4"/>
        <v>-8453.0400000000009</v>
      </c>
      <c r="O63" s="16">
        <f t="shared" si="5"/>
        <v>-0.23640594958751449</v>
      </c>
      <c r="P63" s="16">
        <f t="shared" si="6"/>
        <v>-17.522954588751492</v>
      </c>
    </row>
    <row r="64" spans="4:16" s="1" customFormat="1" ht="19.75" customHeight="1" x14ac:dyDescent="0.2">
      <c r="D64" s="3" t="s">
        <v>65</v>
      </c>
      <c r="E64" s="4">
        <v>11921.513999999999</v>
      </c>
      <c r="F64" s="4">
        <v>13420.63</v>
      </c>
      <c r="G64" s="4">
        <v>67340.47</v>
      </c>
      <c r="H64" s="5" t="s">
        <v>65</v>
      </c>
      <c r="I64" s="6">
        <v>11961.819</v>
      </c>
      <c r="J64" s="7">
        <v>13335.26</v>
      </c>
      <c r="K64" s="7">
        <v>67979.61</v>
      </c>
      <c r="L64" s="13">
        <f t="shared" si="2"/>
        <v>-40.305000000000291</v>
      </c>
      <c r="M64" s="13">
        <f t="shared" si="3"/>
        <v>85.369999999998981</v>
      </c>
      <c r="N64" s="13">
        <f t="shared" si="4"/>
        <v>-639.13999999999942</v>
      </c>
      <c r="O64" s="16">
        <f t="shared" si="5"/>
        <v>-0.33694708137617108</v>
      </c>
      <c r="P64" s="16">
        <f t="shared" si="6"/>
        <v>-0.94019368454746854</v>
      </c>
    </row>
    <row r="65" spans="4:16" s="1" customFormat="1" ht="19.75" customHeight="1" x14ac:dyDescent="0.2">
      <c r="D65" s="3" t="s">
        <v>66</v>
      </c>
      <c r="E65" s="4">
        <v>6077.174</v>
      </c>
      <c r="F65" s="4">
        <v>4903.66</v>
      </c>
      <c r="G65" s="4">
        <v>27376.77</v>
      </c>
      <c r="H65" s="5" t="s">
        <v>66</v>
      </c>
      <c r="I65" s="6">
        <v>6679.3440000000001</v>
      </c>
      <c r="J65" s="7">
        <v>5433.54</v>
      </c>
      <c r="K65" s="7">
        <v>31053.07</v>
      </c>
      <c r="L65" s="13">
        <f t="shared" si="2"/>
        <v>-602.17000000000007</v>
      </c>
      <c r="M65" s="13">
        <f t="shared" si="3"/>
        <v>-529.88000000000011</v>
      </c>
      <c r="N65" s="13">
        <f t="shared" si="4"/>
        <v>-3676.2999999999993</v>
      </c>
      <c r="O65" s="16">
        <f t="shared" si="5"/>
        <v>-9.0154063033735063</v>
      </c>
      <c r="P65" s="16">
        <f t="shared" si="6"/>
        <v>-11.838765056079799</v>
      </c>
    </row>
    <row r="66" spans="4:16" s="1" customFormat="1" ht="19.75" customHeight="1" x14ac:dyDescent="0.2">
      <c r="D66" s="3" t="s">
        <v>67</v>
      </c>
      <c r="E66" s="4">
        <v>11249.439</v>
      </c>
      <c r="F66" s="4">
        <v>8973.18</v>
      </c>
      <c r="G66" s="4">
        <v>48113.79</v>
      </c>
      <c r="H66" s="5" t="s">
        <v>67</v>
      </c>
      <c r="I66" s="6">
        <v>11261.429</v>
      </c>
      <c r="J66" s="7">
        <v>9026.1</v>
      </c>
      <c r="K66" s="7">
        <v>48273.63</v>
      </c>
      <c r="L66" s="13">
        <f t="shared" si="2"/>
        <v>-11.989999999999782</v>
      </c>
      <c r="M66" s="13">
        <f t="shared" si="3"/>
        <v>-52.920000000000073</v>
      </c>
      <c r="N66" s="13">
        <f t="shared" si="4"/>
        <v>-159.83999999999651</v>
      </c>
      <c r="O66" s="16">
        <f t="shared" si="5"/>
        <v>-0.10646961411380192</v>
      </c>
      <c r="P66" s="16">
        <f t="shared" si="6"/>
        <v>-0.33111245207786638</v>
      </c>
    </row>
    <row r="67" spans="4:16" s="1" customFormat="1" ht="19.75" customHeight="1" x14ac:dyDescent="0.2">
      <c r="D67" s="3" t="s">
        <v>68</v>
      </c>
      <c r="E67" s="4">
        <v>12701.897999999999</v>
      </c>
      <c r="F67" s="4">
        <v>8763.92</v>
      </c>
      <c r="G67" s="4">
        <v>44017.88</v>
      </c>
      <c r="H67" s="5" t="s">
        <v>68</v>
      </c>
      <c r="I67" s="6">
        <v>12719.618</v>
      </c>
      <c r="J67" s="7">
        <v>9366.0400000000009</v>
      </c>
      <c r="K67" s="7">
        <v>46279.42</v>
      </c>
      <c r="L67" s="13">
        <f t="shared" si="2"/>
        <v>-17.720000000001164</v>
      </c>
      <c r="M67" s="13">
        <f t="shared" si="3"/>
        <v>-602.1200000000008</v>
      </c>
      <c r="N67" s="13">
        <f t="shared" si="4"/>
        <v>-2261.5400000000009</v>
      </c>
      <c r="O67" s="16">
        <f t="shared" si="5"/>
        <v>-0.13931235985232546</v>
      </c>
      <c r="P67" s="16">
        <f t="shared" si="6"/>
        <v>-4.8867077417997047</v>
      </c>
    </row>
    <row r="68" spans="4:16" s="1" customFormat="1" ht="19.75" customHeight="1" x14ac:dyDescent="0.2">
      <c r="D68" s="3" t="s">
        <v>69</v>
      </c>
      <c r="E68" s="4">
        <v>11563.098</v>
      </c>
      <c r="F68" s="4">
        <v>13072.71</v>
      </c>
      <c r="G68" s="4">
        <v>66955.45</v>
      </c>
      <c r="H68" s="5" t="s">
        <v>69</v>
      </c>
      <c r="I68" s="6">
        <v>11617.501</v>
      </c>
      <c r="J68" s="7">
        <v>14318.64</v>
      </c>
      <c r="K68" s="7">
        <v>72617.259999999995</v>
      </c>
      <c r="L68" s="13">
        <f t="shared" si="2"/>
        <v>-54.403000000000247</v>
      </c>
      <c r="M68" s="13">
        <f t="shared" si="3"/>
        <v>-1245.9300000000003</v>
      </c>
      <c r="N68" s="13">
        <f t="shared" si="4"/>
        <v>-5661.8099999999977</v>
      </c>
      <c r="O68" s="16">
        <f t="shared" si="5"/>
        <v>-0.46828487469035074</v>
      </c>
      <c r="P68" s="16">
        <f t="shared" si="6"/>
        <v>-7.7967827483438485</v>
      </c>
    </row>
    <row r="69" spans="4:16" s="1" customFormat="1" ht="19.75" customHeight="1" x14ac:dyDescent="0.2">
      <c r="D69" s="3" t="s">
        <v>70</v>
      </c>
      <c r="E69" s="4">
        <v>24084.556</v>
      </c>
      <c r="F69" s="4">
        <v>14774.36</v>
      </c>
      <c r="G69" s="4">
        <v>74002.94</v>
      </c>
      <c r="H69" s="5" t="s">
        <v>70</v>
      </c>
      <c r="I69" s="10">
        <v>24154.880311000001</v>
      </c>
      <c r="J69" s="7">
        <v>14796.95</v>
      </c>
      <c r="K69" s="7">
        <v>74144.47</v>
      </c>
      <c r="L69" s="13">
        <f t="shared" si="2"/>
        <v>-70.324311000000307</v>
      </c>
      <c r="M69" s="13">
        <f t="shared" si="3"/>
        <v>-22.590000000000146</v>
      </c>
      <c r="N69" s="13">
        <f t="shared" si="4"/>
        <v>-141.52999999999884</v>
      </c>
      <c r="O69" s="16">
        <f t="shared" ref="O69:O81" si="7">L69*100/I69</f>
        <v>-0.29113914080532621</v>
      </c>
      <c r="P69" s="16">
        <f t="shared" ref="P69:P81" si="8">(G69-K69)*100/K69</f>
        <v>-0.19088409425544323</v>
      </c>
    </row>
    <row r="70" spans="4:16" s="1" customFormat="1" ht="19.75" customHeight="1" x14ac:dyDescent="0.2">
      <c r="D70" s="3" t="s">
        <v>71</v>
      </c>
      <c r="E70" s="4">
        <v>8399.9590000000007</v>
      </c>
      <c r="F70" s="4">
        <v>7112.07</v>
      </c>
      <c r="G70" s="4">
        <v>38188.49</v>
      </c>
      <c r="H70" s="5" t="s">
        <v>71</v>
      </c>
      <c r="I70" s="6">
        <v>8399.9590000000007</v>
      </c>
      <c r="J70" s="7">
        <v>7115.21</v>
      </c>
      <c r="K70" s="7">
        <v>38188.49</v>
      </c>
      <c r="L70" s="13">
        <f t="shared" ref="L70:L81" si="9">E70-I70</f>
        <v>0</v>
      </c>
      <c r="M70" s="13">
        <f t="shared" ref="M70:M81" si="10">F70-J70</f>
        <v>-3.1400000000003274</v>
      </c>
      <c r="N70" s="13">
        <f t="shared" ref="N70:N81" si="11">G70-K70</f>
        <v>0</v>
      </c>
      <c r="O70" s="15">
        <f t="shared" si="7"/>
        <v>0</v>
      </c>
      <c r="P70" s="17">
        <f t="shared" si="8"/>
        <v>0</v>
      </c>
    </row>
    <row r="71" spans="4:16" s="1" customFormat="1" ht="19.75" customHeight="1" x14ac:dyDescent="0.2">
      <c r="D71" s="3" t="s">
        <v>72</v>
      </c>
      <c r="E71" s="4">
        <v>13278.797</v>
      </c>
      <c r="F71" s="4">
        <v>6954.82</v>
      </c>
      <c r="G71" s="4">
        <v>44821.19</v>
      </c>
      <c r="H71" s="5" t="s">
        <v>72</v>
      </c>
      <c r="I71" s="6">
        <v>13278.797</v>
      </c>
      <c r="J71" s="7">
        <v>6747.08</v>
      </c>
      <c r="K71" s="7">
        <v>44821.19</v>
      </c>
      <c r="L71" s="13">
        <f t="shared" si="9"/>
        <v>0</v>
      </c>
      <c r="M71" s="13">
        <f t="shared" si="10"/>
        <v>207.73999999999978</v>
      </c>
      <c r="N71" s="13">
        <f t="shared" si="11"/>
        <v>0</v>
      </c>
      <c r="O71" s="15">
        <f t="shared" si="7"/>
        <v>0</v>
      </c>
      <c r="P71" s="17">
        <f t="shared" si="8"/>
        <v>0</v>
      </c>
    </row>
    <row r="72" spans="4:16" s="1" customFormat="1" ht="19.75" customHeight="1" x14ac:dyDescent="0.2">
      <c r="D72" s="3" t="s">
        <v>73</v>
      </c>
      <c r="E72" s="4">
        <v>9081.3490000000002</v>
      </c>
      <c r="F72" s="4">
        <v>11299.56</v>
      </c>
      <c r="G72" s="4">
        <v>56141.78</v>
      </c>
      <c r="H72" s="5" t="s">
        <v>73</v>
      </c>
      <c r="I72" s="6">
        <v>9172.9189999999999</v>
      </c>
      <c r="J72" s="7">
        <v>15222.92</v>
      </c>
      <c r="K72" s="7">
        <v>74496.78</v>
      </c>
      <c r="L72" s="13">
        <f t="shared" si="9"/>
        <v>-91.569999999999709</v>
      </c>
      <c r="M72" s="13">
        <f t="shared" si="10"/>
        <v>-3923.3600000000006</v>
      </c>
      <c r="N72" s="13">
        <f t="shared" si="11"/>
        <v>-18355</v>
      </c>
      <c r="O72" s="16">
        <f t="shared" si="7"/>
        <v>-0.99826456551071374</v>
      </c>
      <c r="P72" s="16">
        <f t="shared" si="8"/>
        <v>-24.638648811398291</v>
      </c>
    </row>
    <row r="73" spans="4:16" s="1" customFormat="1" ht="19.75" customHeight="1" x14ac:dyDescent="0.2">
      <c r="D73" s="3" t="s">
        <v>74</v>
      </c>
      <c r="E73" s="4">
        <v>7200</v>
      </c>
      <c r="F73" s="4">
        <v>7867.9</v>
      </c>
      <c r="G73" s="4">
        <v>42099.82</v>
      </c>
      <c r="H73" s="5" t="s">
        <v>74</v>
      </c>
      <c r="I73" s="8">
        <v>7224</v>
      </c>
      <c r="J73" s="7">
        <v>7515.83</v>
      </c>
      <c r="K73" s="7">
        <v>42212.14</v>
      </c>
      <c r="L73" s="13">
        <f t="shared" si="9"/>
        <v>-24</v>
      </c>
      <c r="M73" s="13">
        <f t="shared" si="10"/>
        <v>352.06999999999971</v>
      </c>
      <c r="N73" s="13">
        <f t="shared" si="11"/>
        <v>-112.31999999999971</v>
      </c>
      <c r="O73" s="16">
        <f t="shared" si="7"/>
        <v>-0.33222591362126247</v>
      </c>
      <c r="P73" s="16">
        <f t="shared" si="8"/>
        <v>-0.2660845908309783</v>
      </c>
    </row>
    <row r="74" spans="4:16" s="1" customFormat="1" ht="19.75" customHeight="1" x14ac:dyDescent="0.2">
      <c r="D74" s="3" t="s">
        <v>75</v>
      </c>
      <c r="E74" s="4">
        <v>8071.7120000000004</v>
      </c>
      <c r="F74" s="4">
        <v>6847.96</v>
      </c>
      <c r="G74" s="4">
        <v>35256.639999999999</v>
      </c>
      <c r="H74" s="5" t="s">
        <v>75</v>
      </c>
      <c r="I74" s="6">
        <v>8071.7120000000004</v>
      </c>
      <c r="J74" s="7">
        <v>6820.43</v>
      </c>
      <c r="K74" s="7">
        <v>35256.639999999999</v>
      </c>
      <c r="L74" s="13">
        <f t="shared" si="9"/>
        <v>0</v>
      </c>
      <c r="M74" s="13">
        <f t="shared" si="10"/>
        <v>27.529999999999745</v>
      </c>
      <c r="N74" s="13">
        <f t="shared" si="11"/>
        <v>0</v>
      </c>
      <c r="O74" s="15">
        <f t="shared" si="7"/>
        <v>0</v>
      </c>
      <c r="P74" s="17">
        <f t="shared" si="8"/>
        <v>0</v>
      </c>
    </row>
    <row r="75" spans="4:16" s="1" customFormat="1" ht="19.75" customHeight="1" x14ac:dyDescent="0.2">
      <c r="D75" s="3" t="s">
        <v>76</v>
      </c>
      <c r="E75" s="4">
        <v>21916.845000000001</v>
      </c>
      <c r="F75" s="4">
        <v>25262.44</v>
      </c>
      <c r="G75" s="4">
        <v>128842.67</v>
      </c>
      <c r="H75" s="5" t="s">
        <v>76</v>
      </c>
      <c r="I75" s="7">
        <v>21929.14</v>
      </c>
      <c r="J75" s="7">
        <v>24729.34</v>
      </c>
      <c r="K75" s="7">
        <v>130661.78</v>
      </c>
      <c r="L75" s="13">
        <f t="shared" si="9"/>
        <v>-12.294999999998254</v>
      </c>
      <c r="M75" s="13">
        <f t="shared" si="10"/>
        <v>533.09999999999854</v>
      </c>
      <c r="N75" s="13">
        <f t="shared" si="11"/>
        <v>-1819.1100000000006</v>
      </c>
      <c r="O75" s="16">
        <f t="shared" si="7"/>
        <v>-5.6066950185909042E-2</v>
      </c>
      <c r="P75" s="16">
        <f t="shared" si="8"/>
        <v>-1.3922280868973318</v>
      </c>
    </row>
    <row r="76" spans="4:16" s="1" customFormat="1" ht="19.75" customHeight="1" x14ac:dyDescent="0.2">
      <c r="D76" s="3" t="s">
        <v>77</v>
      </c>
      <c r="E76" s="4">
        <v>11423.234</v>
      </c>
      <c r="F76" s="4">
        <v>8078.88</v>
      </c>
      <c r="G76" s="4">
        <v>46031.35</v>
      </c>
      <c r="H76" s="5" t="s">
        <v>77</v>
      </c>
      <c r="I76" s="6">
        <v>11425.540999999999</v>
      </c>
      <c r="J76" s="7">
        <v>8085.16</v>
      </c>
      <c r="K76" s="7">
        <v>46035.92</v>
      </c>
      <c r="L76" s="13">
        <f t="shared" si="9"/>
        <v>-2.3069999999988795</v>
      </c>
      <c r="M76" s="13">
        <f t="shared" si="10"/>
        <v>-6.2799999999997453</v>
      </c>
      <c r="N76" s="13">
        <f t="shared" si="11"/>
        <v>-4.569999999999709</v>
      </c>
      <c r="O76" s="15">
        <f t="shared" si="7"/>
        <v>-2.0191604056200751E-2</v>
      </c>
      <c r="P76" s="17">
        <f t="shared" si="8"/>
        <v>-9.9270308923981726E-3</v>
      </c>
    </row>
    <row r="77" spans="4:16" s="1" customFormat="1" ht="19.75" customHeight="1" x14ac:dyDescent="0.2">
      <c r="D77" s="3" t="s">
        <v>78</v>
      </c>
      <c r="E77" s="4">
        <v>17394.098000000002</v>
      </c>
      <c r="F77" s="4">
        <v>16639.009999999998</v>
      </c>
      <c r="G77" s="4">
        <v>55742.94</v>
      </c>
      <c r="H77" s="5" t="s">
        <v>78</v>
      </c>
      <c r="I77" s="6">
        <v>17538.547999999999</v>
      </c>
      <c r="J77" s="7">
        <v>18999.150000000001</v>
      </c>
      <c r="K77" s="7">
        <v>65604.509999999995</v>
      </c>
      <c r="L77" s="13">
        <f t="shared" si="9"/>
        <v>-144.44999999999709</v>
      </c>
      <c r="M77" s="13">
        <f t="shared" si="10"/>
        <v>-2360.1400000000031</v>
      </c>
      <c r="N77" s="13">
        <f t="shared" si="11"/>
        <v>-9861.5699999999924</v>
      </c>
      <c r="O77" s="16">
        <f t="shared" si="7"/>
        <v>-0.82361436077831018</v>
      </c>
      <c r="P77" s="16">
        <f t="shared" si="8"/>
        <v>-15.031847658034476</v>
      </c>
    </row>
    <row r="78" spans="4:16" s="1" customFormat="1" ht="19.75" customHeight="1" x14ac:dyDescent="0.2">
      <c r="D78" s="3" t="s">
        <v>79</v>
      </c>
      <c r="E78" s="4">
        <v>10538.864</v>
      </c>
      <c r="F78" s="4">
        <v>8715.7999999999993</v>
      </c>
      <c r="G78" s="4">
        <v>47496.32</v>
      </c>
      <c r="H78" s="5" t="s">
        <v>79</v>
      </c>
      <c r="I78" s="6">
        <v>10540.433999999999</v>
      </c>
      <c r="J78" s="7">
        <v>8726.09</v>
      </c>
      <c r="K78" s="7">
        <v>47499.43</v>
      </c>
      <c r="L78" s="13">
        <f t="shared" si="9"/>
        <v>-1.569999999999709</v>
      </c>
      <c r="M78" s="13">
        <f t="shared" si="10"/>
        <v>-10.290000000000873</v>
      </c>
      <c r="N78" s="13">
        <f t="shared" si="11"/>
        <v>-3.1100000000005821</v>
      </c>
      <c r="O78" s="15">
        <f t="shared" si="7"/>
        <v>-1.4895022349171857E-2</v>
      </c>
      <c r="P78" s="17">
        <f t="shared" si="8"/>
        <v>-6.5474469904177419E-3</v>
      </c>
    </row>
    <row r="79" spans="4:16" s="1" customFormat="1" ht="19.75" customHeight="1" x14ac:dyDescent="0.2">
      <c r="D79" s="3" t="s">
        <v>80</v>
      </c>
      <c r="E79" s="4">
        <v>12624.353999999999</v>
      </c>
      <c r="F79" s="4">
        <v>9847.24</v>
      </c>
      <c r="G79" s="4">
        <v>44658.17</v>
      </c>
      <c r="H79" s="5" t="s">
        <v>80</v>
      </c>
      <c r="I79" s="6">
        <v>12626.659</v>
      </c>
      <c r="J79" s="7">
        <v>9812.43</v>
      </c>
      <c r="K79" s="7">
        <v>44662.73</v>
      </c>
      <c r="L79" s="13">
        <f t="shared" si="9"/>
        <v>-2.305000000000291</v>
      </c>
      <c r="M79" s="13">
        <f t="shared" si="10"/>
        <v>34.809999999999491</v>
      </c>
      <c r="N79" s="13">
        <f t="shared" si="11"/>
        <v>-4.5600000000049477</v>
      </c>
      <c r="O79" s="15">
        <f t="shared" si="7"/>
        <v>-1.8255026923593098E-2</v>
      </c>
      <c r="P79" s="17">
        <f t="shared" si="8"/>
        <v>-1.0209855062610251E-2</v>
      </c>
    </row>
    <row r="80" spans="4:16" s="1" customFormat="1" ht="19.75" customHeight="1" x14ac:dyDescent="0.2">
      <c r="D80" s="3" t="s">
        <v>81</v>
      </c>
      <c r="E80" s="4">
        <v>14305.475</v>
      </c>
      <c r="F80" s="4">
        <v>8537.93</v>
      </c>
      <c r="G80" s="4">
        <v>46663.76</v>
      </c>
      <c r="H80" s="5" t="s">
        <v>81</v>
      </c>
      <c r="I80" s="6">
        <v>14305.475</v>
      </c>
      <c r="J80" s="7">
        <v>8566.6299999999992</v>
      </c>
      <c r="K80" s="7">
        <v>46663.76</v>
      </c>
      <c r="L80" s="13">
        <f t="shared" si="9"/>
        <v>0</v>
      </c>
      <c r="M80" s="13">
        <f t="shared" si="10"/>
        <v>-28.699999999998909</v>
      </c>
      <c r="N80" s="13">
        <f t="shared" si="11"/>
        <v>0</v>
      </c>
      <c r="O80" s="15">
        <f t="shared" si="7"/>
        <v>0</v>
      </c>
      <c r="P80" s="17">
        <f t="shared" si="8"/>
        <v>0</v>
      </c>
    </row>
    <row r="81" spans="4:16" s="1" customFormat="1" ht="19.75" customHeight="1" x14ac:dyDescent="0.2">
      <c r="D81" s="3" t="s">
        <v>82</v>
      </c>
      <c r="E81" s="4">
        <v>2586.5450000000001</v>
      </c>
      <c r="F81" s="4">
        <v>241.07</v>
      </c>
      <c r="G81" s="4">
        <v>1568.25</v>
      </c>
      <c r="H81" s="5" t="s">
        <v>82</v>
      </c>
      <c r="I81" s="6">
        <v>4823.9750000000004</v>
      </c>
      <c r="J81" s="12">
        <v>294.95999999999998</v>
      </c>
      <c r="K81" s="7">
        <v>2456.48</v>
      </c>
      <c r="L81" s="13">
        <f t="shared" si="9"/>
        <v>-2237.4300000000003</v>
      </c>
      <c r="M81" s="13">
        <f t="shared" si="10"/>
        <v>-53.889999999999986</v>
      </c>
      <c r="N81" s="13">
        <f t="shared" si="11"/>
        <v>-888.23</v>
      </c>
      <c r="O81" s="16">
        <f t="shared" si="7"/>
        <v>-46.381459273731728</v>
      </c>
      <c r="P81" s="16">
        <f t="shared" si="8"/>
        <v>-36.158649775288218</v>
      </c>
    </row>
    <row r="82" spans="4:16" s="1" customFormat="1" ht="28.75" customHeight="1" x14ac:dyDescent="0.2"/>
  </sheetData>
  <mergeCells count="12">
    <mergeCell ref="P3:P4"/>
    <mergeCell ref="D3:D4"/>
    <mergeCell ref="E3:E4"/>
    <mergeCell ref="F3:F4"/>
    <mergeCell ref="G3:G4"/>
    <mergeCell ref="H3:H4"/>
    <mergeCell ref="M3:M4"/>
    <mergeCell ref="N3:N4"/>
    <mergeCell ref="I3:I4"/>
    <mergeCell ref="J3:J4"/>
    <mergeCell ref="K3:K4"/>
    <mergeCell ref="L3:L4"/>
  </mergeCells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Отчет1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Екименко Алексей Николаевич</cp:lastModifiedBy>
  <dcterms:created xsi:type="dcterms:W3CDTF">2022-12-22T05:19:43Z</dcterms:created>
  <dcterms:modified xsi:type="dcterms:W3CDTF">2022-12-22T06:13:33Z</dcterms:modified>
</cp:coreProperties>
</file>