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АЗС Сервис\Подсистемы\BI\SAP BW for HANA\Бизнес процессы\ОСТ\Валовый доход по товарам общепита\"/>
    </mc:Choice>
  </mc:AlternateContent>
  <bookViews>
    <workbookView xWindow="0" yWindow="0" windowWidth="28800" windowHeight="12227" activeTab="1"/>
  </bookViews>
  <sheets>
    <sheet name="Отчет1 2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K4" i="1" l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L3" i="1"/>
  <c r="M3" i="1"/>
  <c r="K3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4" i="1"/>
  <c r="H4" i="1"/>
  <c r="I4" i="1"/>
  <c r="J4" i="1"/>
  <c r="J3" i="1"/>
  <c r="I3" i="1"/>
  <c r="H3" i="1"/>
  <c r="G3" i="1"/>
</calcChain>
</file>

<file path=xl/sharedStrings.xml><?xml version="1.0" encoding="utf-8"?>
<sst xmlns="http://schemas.openxmlformats.org/spreadsheetml/2006/main" count="577" uniqueCount="292">
  <si>
    <t>Классификатор товаро - Ключ</t>
  </si>
  <si>
    <t>Классификатор товаро</t>
  </si>
  <si>
    <t>Количество</t>
  </si>
  <si>
    <t>Наценка со скидкой (</t>
  </si>
  <si>
    <t>Сумма реализации</t>
  </si>
  <si>
    <t>#</t>
  </si>
  <si>
    <t>Не присвоено</t>
  </si>
  <si>
    <t>Зажигалки</t>
  </si>
  <si>
    <t>Восточные сладости, зефир, пастила</t>
  </si>
  <si>
    <t>Игрушки</t>
  </si>
  <si>
    <t>Изоленты, ленты хозяйственные</t>
  </si>
  <si>
    <t>Индустриальные масла ГОСТ</t>
  </si>
  <si>
    <t>Какао</t>
  </si>
  <si>
    <t>Прочие строительные товары и материалы</t>
  </si>
  <si>
    <t>Капучино "Стандарт"</t>
  </si>
  <si>
    <t>Кисломолочные продукты</t>
  </si>
  <si>
    <t>Клеи</t>
  </si>
  <si>
    <t>Коктейли молочные</t>
  </si>
  <si>
    <t>Колбасные изделия</t>
  </si>
  <si>
    <t>Колготки, чулки</t>
  </si>
  <si>
    <t>Консервы молочные</t>
  </si>
  <si>
    <t>Консервы мясные</t>
  </si>
  <si>
    <t>Консервы</t>
  </si>
  <si>
    <t>Консервы рыбные</t>
  </si>
  <si>
    <t>Конфеты, мармелад, драже</t>
  </si>
  <si>
    <t>Алкогольные напитки крепкие (за исключением водки)</t>
  </si>
  <si>
    <t>Бисквитные изделия, пирожные, торты, круассаны</t>
  </si>
  <si>
    <t>Зоотовары</t>
  </si>
  <si>
    <t>Кофе</t>
  </si>
  <si>
    <t>Лакокрасочные материалы</t>
  </si>
  <si>
    <t>Латте "Стандарт"</t>
  </si>
  <si>
    <t>Майонез</t>
  </si>
  <si>
    <t>Мангалы, решетки, шампура</t>
  </si>
  <si>
    <t>Моторные масла потребительские</t>
  </si>
  <si>
    <t>Масло растительное</t>
  </si>
  <si>
    <t>Масло сливочное</t>
  </si>
  <si>
    <t>Товары медицинского назначения</t>
  </si>
  <si>
    <t>Метизы (гвозди, саморезы, болты, шурупы и др.)</t>
  </si>
  <si>
    <t>Молоко</t>
  </si>
  <si>
    <t>Молочные продукты другие</t>
  </si>
  <si>
    <t>Морепродукты другие</t>
  </si>
  <si>
    <t>Мороженое</t>
  </si>
  <si>
    <t>Моющие и чистящие средства</t>
  </si>
  <si>
    <t>Аудио- и видеопродукция</t>
  </si>
  <si>
    <t>Мясные полуфабрикаты</t>
  </si>
  <si>
    <t>Мясо птицы</t>
  </si>
  <si>
    <t>Напитки сладкие газированные</t>
  </si>
  <si>
    <t>Иные напитки формата "Стандарт"</t>
  </si>
  <si>
    <t>Напитки сокосодержащие и морсы</t>
  </si>
  <si>
    <t>Напитки энергетические безалкогольные</t>
  </si>
  <si>
    <t>Носки</t>
  </si>
  <si>
    <t>Американо "Стандарт"</t>
  </si>
  <si>
    <t>Овощи свежие</t>
  </si>
  <si>
    <t>Орехи и сухофрукты</t>
  </si>
  <si>
    <t>Галантерея</t>
  </si>
  <si>
    <t>Парфюмерно-косметические товары</t>
  </si>
  <si>
    <t>Перчатки хозяйственные</t>
  </si>
  <si>
    <t>Печенье, вафли, подушечки</t>
  </si>
  <si>
    <t>Замороженные полуфабрикаты, овощи, фрукты, грибы</t>
  </si>
  <si>
    <t>Посуда одноразовая</t>
  </si>
  <si>
    <t>Презервативы</t>
  </si>
  <si>
    <t>Пресервы</t>
  </si>
  <si>
    <t>Канцелярские принадлежности</t>
  </si>
  <si>
    <t>Бараночные изделия</t>
  </si>
  <si>
    <t>Автоэлектрика</t>
  </si>
  <si>
    <t>Прочие пищевые жиры</t>
  </si>
  <si>
    <t>Прочие автоаксессуары для ухода и обслуживания авто</t>
  </si>
  <si>
    <t>Прочие масла</t>
  </si>
  <si>
    <t>Строительные инструменты</t>
  </si>
  <si>
    <t>Рыба и изделия из рыбы замороженные</t>
  </si>
  <si>
    <t>Садовый и с/х инструмент</t>
  </si>
  <si>
    <t>Салфетки влажные детские</t>
  </si>
  <si>
    <t>Свечи зажигания</t>
  </si>
  <si>
    <t>Семечки</t>
  </si>
  <si>
    <t>Табачные изделия и заменители табака (кроме сигарет)</t>
  </si>
  <si>
    <t>Аксессуары к табачным изделиям</t>
  </si>
  <si>
    <t>Услуги стоянки</t>
  </si>
  <si>
    <t>Сливки, сливки сухие</t>
  </si>
  <si>
    <t>Снеки рыбные и из морепродуктов</t>
  </si>
  <si>
    <t>Соки/нектары</t>
  </si>
  <si>
    <t>Товары для спорта и туризма</t>
  </si>
  <si>
    <t>Автохимия для интерьера</t>
  </si>
  <si>
    <t>Средства от насекомых и грызунов, инсектициды, репелленты</t>
  </si>
  <si>
    <t>Средства от сорняков</t>
  </si>
  <si>
    <t>Средство для розжига</t>
  </si>
  <si>
    <t>Стеклоомыватели</t>
  </si>
  <si>
    <t>Субпродукты</t>
  </si>
  <si>
    <t>Брикет</t>
  </si>
  <si>
    <t>Сухари</t>
  </si>
  <si>
    <t>Сухарики, гренки</t>
  </si>
  <si>
    <t>Сухие строительные смеси</t>
  </si>
  <si>
    <t>Сыры</t>
  </si>
  <si>
    <t>Текстильные изделия</t>
  </si>
  <si>
    <t>Булочные изделия</t>
  </si>
  <si>
    <t>Товары для дома и дачи прочие</t>
  </si>
  <si>
    <t>Тормозные жидкости</t>
  </si>
  <si>
    <t>Трансмиссионные масла потребительские</t>
  </si>
  <si>
    <t>Тросы</t>
  </si>
  <si>
    <t>Услуги аренды</t>
  </si>
  <si>
    <t>Уголь</t>
  </si>
  <si>
    <t>Удобрения и грунты</t>
  </si>
  <si>
    <t>AdBlue фасовка</t>
  </si>
  <si>
    <t>Средства гигиены</t>
  </si>
  <si>
    <t>Фрукты свежие</t>
  </si>
  <si>
    <t>Хлеб</t>
  </si>
  <si>
    <t>Автохимия для кузова</t>
  </si>
  <si>
    <t>Холодный чай</t>
  </si>
  <si>
    <t>Чай другой (фастфуд)</t>
  </si>
  <si>
    <t>Чай зелёный (фастфуд)</t>
  </si>
  <si>
    <t>Чай</t>
  </si>
  <si>
    <t>Чай чёрный (фастфуд)</t>
  </si>
  <si>
    <t>Чипсы, прочие снеки</t>
  </si>
  <si>
    <t>Шоколад</t>
  </si>
  <si>
    <t>Электролит</t>
  </si>
  <si>
    <t>Элементы питания</t>
  </si>
  <si>
    <t>Эспрессо "Стандарт"</t>
  </si>
  <si>
    <t>Мясные продукты другие</t>
  </si>
  <si>
    <t>AdBlue розлив</t>
  </si>
  <si>
    <t>Бытовая химия другая</t>
  </si>
  <si>
    <t>Автотовары из пластика</t>
  </si>
  <si>
    <t>Иные продовольственные товары</t>
  </si>
  <si>
    <t>Сигареты</t>
  </si>
  <si>
    <t>Спортивное питание</t>
  </si>
  <si>
    <t>Яйца</t>
  </si>
  <si>
    <t>AUS 32</t>
  </si>
  <si>
    <t>Газ в баллонах</t>
  </si>
  <si>
    <t>Иные непродовольственные товары</t>
  </si>
  <si>
    <t>Растения</t>
  </si>
  <si>
    <t>Электронные сигареты и аксессуары к ним</t>
  </si>
  <si>
    <t>Сувенирная продукция</t>
  </si>
  <si>
    <t>Услуги прочие</t>
  </si>
  <si>
    <t>Вино виноградное</t>
  </si>
  <si>
    <t>Иные товары прикассы продовольственных товаров</t>
  </si>
  <si>
    <t>Ароматизаторы воздуха</t>
  </si>
  <si>
    <t>Керосин осветительный</t>
  </si>
  <si>
    <t>Вино плодовое</t>
  </si>
  <si>
    <t>Мокачино "Стандарт"</t>
  </si>
  <si>
    <t>Кофе с молоком "Стандарт"</t>
  </si>
  <si>
    <t>Сметана и сметанные продукты</t>
  </si>
  <si>
    <t>Творог и творожные изделия</t>
  </si>
  <si>
    <t>Йогурты и йогуртные продукты</t>
  </si>
  <si>
    <t>Обмыв высоким давлением</t>
  </si>
  <si>
    <t>Вино игристое, шампанское</t>
  </si>
  <si>
    <t>Квас и напитки со вкусом кваса</t>
  </si>
  <si>
    <t>Подарочные сертификаты</t>
  </si>
  <si>
    <t>Американо "Большой"</t>
  </si>
  <si>
    <t>Мокачино "Большой"</t>
  </si>
  <si>
    <t>Эспрессо "Двойной"</t>
  </si>
  <si>
    <t>Пиво в ж/б</t>
  </si>
  <si>
    <t>Пиво в стекле</t>
  </si>
  <si>
    <t>Пиво в ПЭТ 1 л</t>
  </si>
  <si>
    <t>Пиво в ПЭТ 2 л</t>
  </si>
  <si>
    <t>Пивные и прочие слабоалкогольные напитки</t>
  </si>
  <si>
    <t>Пиво безалкогольное</t>
  </si>
  <si>
    <t>Водка</t>
  </si>
  <si>
    <t>Алкогольные напитки в наборе, декоративной упаковке</t>
  </si>
  <si>
    <t>Вода дистиллированная</t>
  </si>
  <si>
    <t>Капучино "Большой"</t>
  </si>
  <si>
    <t>Напитки на основе сбора натуральных ингредиентов</t>
  </si>
  <si>
    <t>Кофе зерновой для использования в кофемашине (ингредиент)</t>
  </si>
  <si>
    <t>Чай пакетированный для приготовления на АЗС (ингредиент)</t>
  </si>
  <si>
    <t>Сбор натуральных ингредиентов для приготовления напитка (ингредиент)</t>
  </si>
  <si>
    <t>Стаканы одноразовые</t>
  </si>
  <si>
    <t>Крышка стакана одноразового (ингредиент)</t>
  </si>
  <si>
    <t>Сахар фасованный (ингредиент)</t>
  </si>
  <si>
    <t>Молоко (ингредиент)</t>
  </si>
  <si>
    <t>Размешиватель</t>
  </si>
  <si>
    <t>Лампы автомобильные</t>
  </si>
  <si>
    <t>Канистры</t>
  </si>
  <si>
    <t>Щетки стеклоочистителя</t>
  </si>
  <si>
    <t>Вода минеральная</t>
  </si>
  <si>
    <t>Автохимия для экстерьера</t>
  </si>
  <si>
    <t>Растворители ржавчины и жидкие ключи</t>
  </si>
  <si>
    <t>Охлаждающие жидкости</t>
  </si>
  <si>
    <t>Присадки в топливо</t>
  </si>
  <si>
    <t>Горячий шоколад "Большой"</t>
  </si>
  <si>
    <t>Латте "Большой"</t>
  </si>
  <si>
    <t>Кофе с молоком "Большой"</t>
  </si>
  <si>
    <t>Крепежные соединения</t>
  </si>
  <si>
    <t>Блины собственного производства</t>
  </si>
  <si>
    <t>Вода питьевая</t>
  </si>
  <si>
    <t>Картофель фри собственного производства</t>
  </si>
  <si>
    <t>Гамбургеры собственного производства</t>
  </si>
  <si>
    <t>Чикенбургеры собственного производства</t>
  </si>
  <si>
    <t>Слойки несладкие собственного производства</t>
  </si>
  <si>
    <t>Слойки несладкие от сторонних поставщиков</t>
  </si>
  <si>
    <t>Наггетсы собственного производства</t>
  </si>
  <si>
    <t>Пирожки собственного производства</t>
  </si>
  <si>
    <t>Пирожки от сторонних поставщиков</t>
  </si>
  <si>
    <t>Пицца собственного производства</t>
  </si>
  <si>
    <t>Сэндвичи, в том числе бутерброды, тосты собственного производства</t>
  </si>
  <si>
    <t>Сэндвичи, в том числе бутерброды, тосты от сторонних поставщиков</t>
  </si>
  <si>
    <t>Твистеры собственного производства</t>
  </si>
  <si>
    <t>Френч-доги собственного производства</t>
  </si>
  <si>
    <t>Хот-доги Датские собственного производства</t>
  </si>
  <si>
    <t>Иные хот-доги от сторонних поставщиков</t>
  </si>
  <si>
    <t>Чебуреки собственного производства</t>
  </si>
  <si>
    <t>Чебуреки от сторонних поставщиков</t>
  </si>
  <si>
    <t>Шаурма/Лаваши/Роллы собственного производства</t>
  </si>
  <si>
    <t>Шаурма/Лаваши/Роллы от сторонних поставщиков</t>
  </si>
  <si>
    <t>Прочая продукция фастфуда от сторонних поставщиков</t>
  </si>
  <si>
    <t>Печатные изделия</t>
  </si>
  <si>
    <t>Гидравлические масла ГОСТ</t>
  </si>
  <si>
    <t>Холодные закуски собственного производства</t>
  </si>
  <si>
    <t>Холодные закуски от сторонних поставщиков</t>
  </si>
  <si>
    <t>Салаты собственного производства</t>
  </si>
  <si>
    <t>Супы собственного производства</t>
  </si>
  <si>
    <t>Горячие закуски собственного производства</t>
  </si>
  <si>
    <t>Горячие блюда собственного производства</t>
  </si>
  <si>
    <t>Горячие блюда от сторонних поставщиков</t>
  </si>
  <si>
    <t>Гарниры собственного производства</t>
  </si>
  <si>
    <t>Соусы собственного производства</t>
  </si>
  <si>
    <t>Соусы от сторонних поставщиков</t>
  </si>
  <si>
    <t>Напитки (морс, компот и др) собственного производства</t>
  </si>
  <si>
    <t>Хлебо-булочные изделия собственного производства</t>
  </si>
  <si>
    <t>Хлебо-булочные изделия от сторонних поставщиков</t>
  </si>
  <si>
    <t>Прочая продукция общепита собственного производства</t>
  </si>
  <si>
    <t>Слойки сладкие собственного производства</t>
  </si>
  <si>
    <t>Слойки сладкие от сторонних поставщиков</t>
  </si>
  <si>
    <t>Торты (в том числе чизкейки, пироги) от сторонних поставщиков</t>
  </si>
  <si>
    <t>Пирожные от сторонних поставщиков</t>
  </si>
  <si>
    <t>Пончики (берлинеры, донаты) от сторонних поставщиков</t>
  </si>
  <si>
    <t>Круассаны собственного производства</t>
  </si>
  <si>
    <t>Круассаны от сторонних поставщиков</t>
  </si>
  <si>
    <t>Маффины от сторонних поставщиков</t>
  </si>
  <si>
    <t>Сочники собственного производства</t>
  </si>
  <si>
    <t>Горячие напитки для кафе</t>
  </si>
  <si>
    <t>Булочки от сторонних поставщиков</t>
  </si>
  <si>
    <t>Прочие десерты собственного производства</t>
  </si>
  <si>
    <t>Прочие десерты от сторонних поставщиков</t>
  </si>
  <si>
    <t>Одноразовые тарелки бесплатно</t>
  </si>
  <si>
    <t>Одноразовые приборы бесплатно</t>
  </si>
  <si>
    <t>Бумага оберточная бесплатно</t>
  </si>
  <si>
    <t>Упаковка для сэндвича бесплатно</t>
  </si>
  <si>
    <t>Упаковка для хот-дога бесплатно</t>
  </si>
  <si>
    <t>Упаковка для пиццы бесплатно</t>
  </si>
  <si>
    <t>Бумажные пакеты бесплатно</t>
  </si>
  <si>
    <t>Прочая упаковка бесплатно</t>
  </si>
  <si>
    <t>Пюре для детского питания</t>
  </si>
  <si>
    <t>Средства по уходу за авто</t>
  </si>
  <si>
    <t>Устройства для девайсов/гаджетов</t>
  </si>
  <si>
    <t>Всесезонные автошины</t>
  </si>
  <si>
    <t>Безалкогольные напитки</t>
  </si>
  <si>
    <t>Густые смазки</t>
  </si>
  <si>
    <t>Автохимия для двигателя</t>
  </si>
  <si>
    <t>Автохимия для трансмиссии и ходовой части</t>
  </si>
  <si>
    <t>Флэт Уайт "Стандарт"</t>
  </si>
  <si>
    <t>Американо "Гранд"</t>
  </si>
  <si>
    <t>Капучино "Гранд"</t>
  </si>
  <si>
    <t>Латте "Гранд"</t>
  </si>
  <si>
    <t>Иные напитки формата "Гранд"</t>
  </si>
  <si>
    <t>Другие ингредиенты для горячих напитков</t>
  </si>
  <si>
    <t>Трубочка</t>
  </si>
  <si>
    <t>Мясные ингредиенты</t>
  </si>
  <si>
    <t>Хлебо-булочные ингредиенты</t>
  </si>
  <si>
    <t>Соусы</t>
  </si>
  <si>
    <t>Прочие ингредиенты</t>
  </si>
  <si>
    <t>Горячий шоколад "Стандарт"</t>
  </si>
  <si>
    <t>Флэт Уайт "Большой"</t>
  </si>
  <si>
    <t>Конфеты в коробках</t>
  </si>
  <si>
    <t>Вода питьевая больших объемов</t>
  </si>
  <si>
    <t>Моторные масла ГОСТ</t>
  </si>
  <si>
    <t>Трансмиссионные масла ГОСТ</t>
  </si>
  <si>
    <t>Автобезопасность</t>
  </si>
  <si>
    <t>Детские товары другие</t>
  </si>
  <si>
    <t>Автохимия для узлов и соединений</t>
  </si>
  <si>
    <t>Прочие аэрозольные смазки</t>
  </si>
  <si>
    <t>Одноразовые тарелки платно</t>
  </si>
  <si>
    <t>Одноразовые приборы платно</t>
  </si>
  <si>
    <t>Детское питание другое</t>
  </si>
  <si>
    <t>Бумажные пакеты платно</t>
  </si>
  <si>
    <t>Прочая упаковка платно</t>
  </si>
  <si>
    <t>Полуфабрикаты собственного производства</t>
  </si>
  <si>
    <t>Быстрый перекус</t>
  </si>
  <si>
    <t>Мясные снеки, колбаски</t>
  </si>
  <si>
    <t>Здоровое  питание</t>
  </si>
  <si>
    <t>Маски защитные</t>
  </si>
  <si>
    <t>Зимние автошины</t>
  </si>
  <si>
    <t>Летние автошины</t>
  </si>
  <si>
    <t>Антисептики</t>
  </si>
  <si>
    <t>Иные товары прикассы промышленных товары</t>
  </si>
  <si>
    <t>Дрова, щепа, лучина</t>
  </si>
  <si>
    <t>Другие хлебобулочные изделия</t>
  </si>
  <si>
    <t>Жевательная резинка</t>
  </si>
  <si>
    <t>Код НСИ</t>
  </si>
  <si>
    <t>Классификатор товаров внутренний</t>
  </si>
  <si>
    <t>Сумма наценки со скидкой</t>
  </si>
  <si>
    <t>Сумма со скидкой</t>
  </si>
  <si>
    <t>Прочие шины</t>
  </si>
  <si>
    <t>КИС</t>
  </si>
  <si>
    <t>САП</t>
  </si>
  <si>
    <t>Дельта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</si>
</sst>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00"/>
    <numFmt numFmtId="166" formatCode="#,##0.000"/>
    <numFmt numFmtId="167" formatCode="0.0000"/>
    <numFmt numFmtId="168" formatCode="0.000000"/>
    <numFmt numFmtId="169" formatCode="0.0"/>
    <numFmt numFmtId="170" formatCode="#,##0.000000"/>
  </numFmts>
  <fonts count="4" x14ac:knownFonts="1">
    <font>
      <sz val="10"/>
      <color rgb="FF000000"/>
      <name val="Arial"/>
    </font>
    <font>
      <sz val="9"/>
      <color rgb="FF333333"/>
      <name val="Arial"/>
      <family val="2"/>
      <charset val="204"/>
    </font>
    <font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3" fillId="4" borderId="2" xfId="1" applyNumberFormat="1" applyFont="1" applyFill="1" applyBorder="1" applyAlignment="1">
      <alignment vertical="top" wrapText="1"/>
    </xf>
    <xf numFmtId="1" fontId="2" fillId="0" borderId="2" xfId="1" applyNumberFormat="1" applyFont="1" applyBorder="1" applyAlignment="1">
      <alignment horizontal="right" vertical="top" wrapText="1"/>
    </xf>
    <xf numFmtId="0" fontId="2" fillId="0" borderId="2" xfId="1" applyNumberFormat="1" applyFont="1" applyBorder="1" applyAlignment="1">
      <alignment vertical="top" wrapText="1"/>
    </xf>
    <xf numFmtId="1" fontId="2" fillId="0" borderId="2" xfId="1" applyNumberFormat="1" applyFont="1" applyBorder="1" applyAlignment="1">
      <alignment horizontal="right" vertical="top"/>
    </xf>
    <xf numFmtId="4" fontId="2" fillId="0" borderId="2" xfId="1" applyNumberFormat="1" applyFont="1" applyBorder="1" applyAlignment="1">
      <alignment horizontal="right" vertical="top"/>
    </xf>
    <xf numFmtId="3" fontId="2" fillId="0" borderId="2" xfId="1" applyNumberFormat="1" applyFont="1" applyBorder="1" applyAlignment="1">
      <alignment horizontal="right" vertical="top"/>
    </xf>
    <xf numFmtId="2" fontId="2" fillId="0" borderId="2" xfId="1" applyNumberFormat="1" applyFont="1" applyBorder="1" applyAlignment="1">
      <alignment horizontal="right" vertical="top"/>
    </xf>
    <xf numFmtId="164" fontId="2" fillId="0" borderId="2" xfId="1" applyNumberFormat="1" applyFont="1" applyBorder="1" applyAlignment="1">
      <alignment horizontal="right" vertical="top"/>
    </xf>
    <xf numFmtId="0" fontId="2" fillId="0" borderId="2" xfId="1" applyNumberFormat="1" applyFont="1" applyBorder="1" applyAlignment="1">
      <alignment horizontal="right" vertical="top"/>
    </xf>
    <xf numFmtId="165" fontId="2" fillId="0" borderId="2" xfId="1" applyNumberFormat="1" applyFont="1" applyBorder="1" applyAlignment="1">
      <alignment horizontal="right" vertical="top"/>
    </xf>
    <xf numFmtId="166" fontId="2" fillId="0" borderId="2" xfId="1" applyNumberFormat="1" applyFont="1" applyBorder="1" applyAlignment="1">
      <alignment horizontal="right" vertical="top"/>
    </xf>
    <xf numFmtId="167" fontId="2" fillId="0" borderId="2" xfId="1" applyNumberFormat="1" applyFont="1" applyBorder="1" applyAlignment="1">
      <alignment horizontal="right" vertical="top"/>
    </xf>
    <xf numFmtId="168" fontId="2" fillId="0" borderId="2" xfId="1" applyNumberFormat="1" applyFont="1" applyBorder="1" applyAlignment="1">
      <alignment horizontal="right" vertical="top"/>
    </xf>
    <xf numFmtId="169" fontId="2" fillId="0" borderId="2" xfId="1" applyNumberFormat="1" applyFont="1" applyBorder="1" applyAlignment="1">
      <alignment horizontal="right" vertical="top"/>
    </xf>
    <xf numFmtId="170" fontId="2" fillId="0" borderId="2" xfId="1" applyNumberFormat="1" applyFont="1" applyBorder="1" applyAlignment="1">
      <alignment horizontal="right" vertical="top"/>
    </xf>
    <xf numFmtId="0" fontId="1" fillId="2" borderId="1" xfId="0" applyNumberFormat="1" applyFont="1" applyFill="1" applyBorder="1" applyAlignment="1">
      <alignment horizontal="left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1"/>
  <sheetViews>
    <sheetView topLeftCell="A30" workbookViewId="0">
      <selection activeCell="M30" sqref="K30:M30"/>
    </sheetView>
  </sheetViews>
  <sheetFormatPr defaultRowHeight="12.65" x14ac:dyDescent="0.2"/>
  <cols>
    <col min="1" max="1" width="23.109375" customWidth="1"/>
    <col min="2" max="2" width="10.6640625" customWidth="1"/>
    <col min="3" max="3" width="64.88671875" customWidth="1"/>
    <col min="4" max="4" width="12.109375" customWidth="1"/>
    <col min="5" max="5" width="20" customWidth="1"/>
    <col min="6" max="6" width="18.44140625" customWidth="1"/>
    <col min="7" max="7" width="19.6640625" hidden="1" customWidth="1"/>
    <col min="8" max="8" width="12.88671875" customWidth="1"/>
    <col min="9" max="9" width="9.33203125" customWidth="1"/>
  </cols>
  <sheetData>
    <row r="1" spans="2:13" s="1" customFormat="1" ht="43.75" customHeight="1" x14ac:dyDescent="0.2">
      <c r="C1" s="1" t="s">
        <v>290</v>
      </c>
      <c r="H1" s="1" t="s">
        <v>289</v>
      </c>
      <c r="K1" s="1" t="s">
        <v>291</v>
      </c>
    </row>
    <row r="2" spans="2:13" s="1" customFormat="1" ht="24" customHeight="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5" t="s">
        <v>285</v>
      </c>
      <c r="H2" s="5" t="s">
        <v>2</v>
      </c>
      <c r="I2" s="5" t="s">
        <v>286</v>
      </c>
      <c r="J2" s="5" t="s">
        <v>287</v>
      </c>
      <c r="K2" s="2" t="s">
        <v>2</v>
      </c>
      <c r="L2" s="2" t="s">
        <v>3</v>
      </c>
      <c r="M2" s="2" t="s">
        <v>4</v>
      </c>
    </row>
    <row r="3" spans="2:13" s="1" customFormat="1" ht="19.75" customHeight="1" x14ac:dyDescent="0.2">
      <c r="B3" s="3" t="s">
        <v>5</v>
      </c>
      <c r="C3" s="3" t="s">
        <v>6</v>
      </c>
      <c r="D3" s="4">
        <v>153</v>
      </c>
      <c r="E3" s="4">
        <v>185.13</v>
      </c>
      <c r="F3" s="4">
        <v>1347.93</v>
      </c>
      <c r="G3" s="1" t="e">
        <f>VLOOKUP(B3,Лист1!$A$2:$E$279,2,FALSE)</f>
        <v>#N/A</v>
      </c>
      <c r="H3" s="1" t="e">
        <f>VLOOKUP(B3,Лист1!$A$2:$E$279,3,FALSE)</f>
        <v>#N/A</v>
      </c>
      <c r="I3" s="1" t="e">
        <f>VLOOKUP(B3,Лист1!$A$2:$E$279,4,FALSE)</f>
        <v>#N/A</v>
      </c>
      <c r="J3" s="1" t="e">
        <f>VLOOKUP(B3,Лист1!$A$2:$E$279,5,FALSE)</f>
        <v>#N/A</v>
      </c>
      <c r="K3" s="1" t="e">
        <f>D3-H3</f>
        <v>#N/A</v>
      </c>
      <c r="L3" s="1" t="e">
        <f t="shared" ref="L3:M3" si="0">E3-I3</f>
        <v>#N/A</v>
      </c>
      <c r="M3" s="1" t="e">
        <f t="shared" si="0"/>
        <v>#N/A</v>
      </c>
    </row>
    <row r="4" spans="2:13" s="1" customFormat="1" ht="19.75" customHeight="1" x14ac:dyDescent="0.2">
      <c r="B4" s="20">
        <v>101</v>
      </c>
      <c r="C4" s="3" t="s">
        <v>7</v>
      </c>
      <c r="D4" s="4">
        <v>5370</v>
      </c>
      <c r="E4" s="4">
        <v>11243.71</v>
      </c>
      <c r="F4" s="4">
        <v>23785.3</v>
      </c>
      <c r="G4" s="1" t="str">
        <f>VLOOKUP(B4,Лист1!$A$2:$E$279,2,FALSE)</f>
        <v>Зажигалки</v>
      </c>
      <c r="H4" s="1">
        <f>VLOOKUP(B4,Лист1!$A$2:$E$279,3,FALSE)</f>
        <v>5370</v>
      </c>
      <c r="I4" s="1">
        <f>VLOOKUP(B4,Лист1!$A$2:$E$279,4,FALSE)</f>
        <v>11252.6</v>
      </c>
      <c r="J4" s="1">
        <f>VLOOKUP(B4,Лист1!$A$2:$E$279,5,FALSE)</f>
        <v>23785.3</v>
      </c>
      <c r="K4" s="1">
        <f t="shared" ref="K4:K67" si="1">D4-H4</f>
        <v>0</v>
      </c>
      <c r="L4" s="1">
        <f t="shared" ref="L4:L67" si="2">E4-I4</f>
        <v>-8.8900000000012369</v>
      </c>
      <c r="M4" s="1">
        <f t="shared" ref="M4:M67" si="3">F4-J4</f>
        <v>0</v>
      </c>
    </row>
    <row r="5" spans="2:13" s="1" customFormat="1" ht="19.75" customHeight="1" x14ac:dyDescent="0.2">
      <c r="B5" s="20">
        <v>105</v>
      </c>
      <c r="C5" s="3" t="s">
        <v>8</v>
      </c>
      <c r="D5" s="4">
        <v>2614</v>
      </c>
      <c r="E5" s="4">
        <v>1595.41</v>
      </c>
      <c r="F5" s="4">
        <v>6835.94</v>
      </c>
      <c r="G5" s="1" t="str">
        <f>VLOOKUP(B5,Лист1!$A$2:$E$279,2,FALSE)</f>
        <v>Восточные сладости, зефир, пастила</v>
      </c>
      <c r="H5" s="1">
        <f>VLOOKUP(B5,Лист1!$A$2:$E$279,3,FALSE)</f>
        <v>2614</v>
      </c>
      <c r="I5" s="1">
        <f>VLOOKUP(B5,Лист1!$A$2:$E$279,4,FALSE)</f>
        <v>1596.72</v>
      </c>
      <c r="J5" s="1">
        <f>VLOOKUP(B5,Лист1!$A$2:$E$279,5,FALSE)</f>
        <v>6835.94</v>
      </c>
      <c r="K5" s="1">
        <f t="shared" si="1"/>
        <v>0</v>
      </c>
      <c r="L5" s="1">
        <f t="shared" si="2"/>
        <v>-1.3099999999999454</v>
      </c>
      <c r="M5" s="1">
        <f t="shared" si="3"/>
        <v>0</v>
      </c>
    </row>
    <row r="6" spans="2:13" s="1" customFormat="1" ht="19.75" customHeight="1" x14ac:dyDescent="0.2">
      <c r="B6" s="20">
        <v>109</v>
      </c>
      <c r="C6" s="3" t="s">
        <v>9</v>
      </c>
      <c r="D6" s="4">
        <v>188</v>
      </c>
      <c r="E6" s="4">
        <v>680.15</v>
      </c>
      <c r="F6" s="4">
        <v>3631.22</v>
      </c>
      <c r="G6" s="1" t="str">
        <f>VLOOKUP(B6,Лист1!$A$2:$E$279,2,FALSE)</f>
        <v>Игрушки</v>
      </c>
      <c r="H6" s="1">
        <f>VLOOKUP(B6,Лист1!$A$2:$E$279,3,FALSE)</f>
        <v>188</v>
      </c>
      <c r="I6" s="1">
        <f>VLOOKUP(B6,Лист1!$A$2:$E$279,4,FALSE)</f>
        <v>681.18</v>
      </c>
      <c r="J6" s="1">
        <f>VLOOKUP(B6,Лист1!$A$2:$E$279,5,FALSE)</f>
        <v>3631.22</v>
      </c>
      <c r="K6" s="1">
        <f t="shared" si="1"/>
        <v>0</v>
      </c>
      <c r="L6" s="1">
        <f t="shared" si="2"/>
        <v>-1.0299999999999727</v>
      </c>
      <c r="M6" s="1">
        <f t="shared" si="3"/>
        <v>0</v>
      </c>
    </row>
    <row r="7" spans="2:13" s="1" customFormat="1" ht="19.75" customHeight="1" x14ac:dyDescent="0.2">
      <c r="B7" s="20">
        <v>110</v>
      </c>
      <c r="C7" s="3" t="s">
        <v>10</v>
      </c>
      <c r="D7" s="4">
        <v>126</v>
      </c>
      <c r="E7" s="4">
        <v>94.05</v>
      </c>
      <c r="F7" s="4">
        <v>225.38</v>
      </c>
      <c r="G7" s="1" t="str">
        <f>VLOOKUP(B7,Лист1!$A$2:$E$279,2,FALSE)</f>
        <v>Изоленты, ленты хозяйственные</v>
      </c>
      <c r="H7" s="1">
        <f>VLOOKUP(B7,Лист1!$A$2:$E$279,3,FALSE)</f>
        <v>126</v>
      </c>
      <c r="I7" s="1">
        <f>VLOOKUP(B7,Лист1!$A$2:$E$279,4,FALSE)</f>
        <v>92.69</v>
      </c>
      <c r="J7" s="1">
        <f>VLOOKUP(B7,Лист1!$A$2:$E$279,5,FALSE)</f>
        <v>225.38</v>
      </c>
      <c r="K7" s="1">
        <f t="shared" si="1"/>
        <v>0</v>
      </c>
      <c r="L7" s="1">
        <f t="shared" si="2"/>
        <v>1.3599999999999994</v>
      </c>
      <c r="M7" s="1">
        <f t="shared" si="3"/>
        <v>0</v>
      </c>
    </row>
    <row r="8" spans="2:13" s="1" customFormat="1" ht="19.75" customHeight="1" x14ac:dyDescent="0.2">
      <c r="B8" s="20">
        <v>111</v>
      </c>
      <c r="C8" s="3" t="s">
        <v>11</v>
      </c>
      <c r="D8" s="4">
        <v>817</v>
      </c>
      <c r="E8" s="4">
        <v>6027.17</v>
      </c>
      <c r="F8" s="4">
        <v>22886.39</v>
      </c>
      <c r="G8" s="1" t="str">
        <f>VLOOKUP(B8,Лист1!$A$2:$E$279,2,FALSE)</f>
        <v>Индустриальные масла ГОСТ</v>
      </c>
      <c r="H8" s="1">
        <f>VLOOKUP(B8,Лист1!$A$2:$E$279,3,FALSE)</f>
        <v>874</v>
      </c>
      <c r="I8" s="1">
        <f>VLOOKUP(B8,Лист1!$A$2:$E$279,4,FALSE)</f>
        <v>7323.23</v>
      </c>
      <c r="J8" s="1">
        <f>VLOOKUP(B8,Лист1!$A$2:$E$279,5,FALSE)</f>
        <v>28422.39</v>
      </c>
      <c r="K8" s="1">
        <f t="shared" si="1"/>
        <v>-57</v>
      </c>
      <c r="L8" s="1">
        <f t="shared" si="2"/>
        <v>-1296.0599999999995</v>
      </c>
      <c r="M8" s="1">
        <f t="shared" si="3"/>
        <v>-5536</v>
      </c>
    </row>
    <row r="9" spans="2:13" s="1" customFormat="1" ht="19.75" customHeight="1" x14ac:dyDescent="0.2">
      <c r="B9" s="20">
        <v>113</v>
      </c>
      <c r="C9" s="3" t="s">
        <v>12</v>
      </c>
      <c r="D9" s="4">
        <v>2</v>
      </c>
      <c r="E9" s="4">
        <v>1.36</v>
      </c>
      <c r="F9" s="4">
        <v>7.32</v>
      </c>
      <c r="G9" s="1" t="str">
        <f>VLOOKUP(B9,Лист1!$A$2:$E$279,2,FALSE)</f>
        <v>Какао</v>
      </c>
      <c r="H9" s="1">
        <f>VLOOKUP(B9,Лист1!$A$2:$E$279,3,FALSE)</f>
        <v>2</v>
      </c>
      <c r="I9" s="1">
        <f>VLOOKUP(B9,Лист1!$A$2:$E$279,4,FALSE)</f>
        <v>1.36</v>
      </c>
      <c r="J9" s="1">
        <f>VLOOKUP(B9,Лист1!$A$2:$E$279,5,FALSE)</f>
        <v>7.32</v>
      </c>
      <c r="K9" s="1">
        <f t="shared" si="1"/>
        <v>0</v>
      </c>
      <c r="L9" s="1">
        <f t="shared" si="2"/>
        <v>0</v>
      </c>
      <c r="M9" s="1">
        <f t="shared" si="3"/>
        <v>0</v>
      </c>
    </row>
    <row r="10" spans="2:13" s="1" customFormat="1" ht="19.75" customHeight="1" x14ac:dyDescent="0.2">
      <c r="B10" s="20">
        <v>115</v>
      </c>
      <c r="C10" s="3" t="s">
        <v>13</v>
      </c>
      <c r="D10" s="4">
        <v>267</v>
      </c>
      <c r="E10" s="4">
        <v>194.9</v>
      </c>
      <c r="F10" s="4">
        <v>1047.44</v>
      </c>
      <c r="G10" s="1" t="str">
        <f>VLOOKUP(B10,Лист1!$A$2:$E$279,2,FALSE)</f>
        <v>Прочие строительные товары и материалы</v>
      </c>
      <c r="H10" s="1">
        <f>VLOOKUP(B10,Лист1!$A$2:$E$279,3,FALSE)</f>
        <v>267</v>
      </c>
      <c r="I10" s="1">
        <f>VLOOKUP(B10,Лист1!$A$2:$E$279,4,FALSE)</f>
        <v>196.33</v>
      </c>
      <c r="J10" s="1">
        <f>VLOOKUP(B10,Лист1!$A$2:$E$279,5,FALSE)</f>
        <v>1047.44</v>
      </c>
      <c r="K10" s="1">
        <f t="shared" si="1"/>
        <v>0</v>
      </c>
      <c r="L10" s="1">
        <f t="shared" si="2"/>
        <v>-1.4300000000000068</v>
      </c>
      <c r="M10" s="1">
        <f t="shared" si="3"/>
        <v>0</v>
      </c>
    </row>
    <row r="11" spans="2:13" s="1" customFormat="1" ht="19.75" customHeight="1" x14ac:dyDescent="0.2">
      <c r="B11" s="20">
        <v>116</v>
      </c>
      <c r="C11" s="3" t="s">
        <v>14</v>
      </c>
      <c r="D11" s="4">
        <v>16100.01</v>
      </c>
      <c r="E11" s="4">
        <v>36011.440000000002</v>
      </c>
      <c r="F11" s="4">
        <v>57334.01</v>
      </c>
      <c r="G11" s="1" t="str">
        <f>VLOOKUP(B11,Лист1!$A$2:$E$279,2,FALSE)</f>
        <v>Капучино "Стандарт"</v>
      </c>
      <c r="H11" s="1">
        <f>VLOOKUP(B11,Лист1!$A$2:$E$279,3,FALSE)</f>
        <v>16493</v>
      </c>
      <c r="I11" s="1">
        <f>VLOOKUP(B11,Лист1!$A$2:$E$279,4,FALSE)</f>
        <v>37314.9</v>
      </c>
      <c r="J11" s="1">
        <f>VLOOKUP(B11,Лист1!$A$2:$E$279,5,FALSE)</f>
        <v>58904.07</v>
      </c>
      <c r="K11" s="1">
        <f t="shared" si="1"/>
        <v>-392.98999999999978</v>
      </c>
      <c r="L11" s="1">
        <f t="shared" si="2"/>
        <v>-1303.4599999999991</v>
      </c>
      <c r="M11" s="1">
        <f t="shared" si="3"/>
        <v>-1570.0599999999977</v>
      </c>
    </row>
    <row r="12" spans="2:13" s="1" customFormat="1" ht="19.75" customHeight="1" x14ac:dyDescent="0.2">
      <c r="B12" s="20">
        <v>125</v>
      </c>
      <c r="C12" s="3" t="s">
        <v>15</v>
      </c>
      <c r="D12" s="4">
        <v>2069</v>
      </c>
      <c r="E12" s="4">
        <v>437.85</v>
      </c>
      <c r="F12" s="4">
        <v>3346.56</v>
      </c>
      <c r="G12" s="1" t="str">
        <f>VLOOKUP(B12,Лист1!$A$2:$E$279,2,FALSE)</f>
        <v>Кисломолочные продукты</v>
      </c>
      <c r="H12" s="1">
        <f>VLOOKUP(B12,Лист1!$A$2:$E$279,3,FALSE)</f>
        <v>2069</v>
      </c>
      <c r="I12" s="1">
        <f>VLOOKUP(B12,Лист1!$A$2:$E$279,4,FALSE)</f>
        <v>442.83</v>
      </c>
      <c r="J12" s="1">
        <f>VLOOKUP(B12,Лист1!$A$2:$E$279,5,FALSE)</f>
        <v>3346.56</v>
      </c>
      <c r="K12" s="1">
        <f t="shared" si="1"/>
        <v>0</v>
      </c>
      <c r="L12" s="1">
        <f t="shared" si="2"/>
        <v>-4.9799999999999613</v>
      </c>
      <c r="M12" s="1">
        <f t="shared" si="3"/>
        <v>0</v>
      </c>
    </row>
    <row r="13" spans="2:13" s="1" customFormat="1" ht="19.75" customHeight="1" x14ac:dyDescent="0.2">
      <c r="B13" s="20">
        <v>126</v>
      </c>
      <c r="C13" s="3" t="s">
        <v>16</v>
      </c>
      <c r="D13" s="4">
        <v>538</v>
      </c>
      <c r="E13" s="4">
        <v>837.6</v>
      </c>
      <c r="F13" s="4">
        <v>2203.5500000000002</v>
      </c>
      <c r="G13" s="1" t="str">
        <f>VLOOKUP(B13,Лист1!$A$2:$E$279,2,FALSE)</f>
        <v>Клеи</v>
      </c>
      <c r="H13" s="1">
        <f>VLOOKUP(B13,Лист1!$A$2:$E$279,3,FALSE)</f>
        <v>538</v>
      </c>
      <c r="I13" s="1">
        <f>VLOOKUP(B13,Лист1!$A$2:$E$279,4,FALSE)</f>
        <v>840.79</v>
      </c>
      <c r="J13" s="1">
        <f>VLOOKUP(B13,Лист1!$A$2:$E$279,5,FALSE)</f>
        <v>2203.5500000000002</v>
      </c>
      <c r="K13" s="1">
        <f t="shared" si="1"/>
        <v>0</v>
      </c>
      <c r="L13" s="1">
        <f t="shared" si="2"/>
        <v>-3.1899999999999409</v>
      </c>
      <c r="M13" s="1">
        <f t="shared" si="3"/>
        <v>0</v>
      </c>
    </row>
    <row r="14" spans="2:13" s="1" customFormat="1" ht="19.75" customHeight="1" x14ac:dyDescent="0.2">
      <c r="B14" s="20">
        <v>129</v>
      </c>
      <c r="C14" s="3" t="s">
        <v>17</v>
      </c>
      <c r="D14" s="4">
        <v>71</v>
      </c>
      <c r="E14" s="4">
        <v>16.39</v>
      </c>
      <c r="F14" s="4">
        <v>127.62</v>
      </c>
      <c r="G14" s="1" t="str">
        <f>VLOOKUP(B14,Лист1!$A$2:$E$279,2,FALSE)</f>
        <v>Коктейли молочные</v>
      </c>
      <c r="H14" s="1">
        <f>VLOOKUP(B14,Лист1!$A$2:$E$279,3,FALSE)</f>
        <v>71</v>
      </c>
      <c r="I14" s="1">
        <f>VLOOKUP(B14,Лист1!$A$2:$E$279,4,FALSE)</f>
        <v>16.61</v>
      </c>
      <c r="J14" s="1">
        <f>VLOOKUP(B14,Лист1!$A$2:$E$279,5,FALSE)</f>
        <v>127.62</v>
      </c>
      <c r="K14" s="1">
        <f t="shared" si="1"/>
        <v>0</v>
      </c>
      <c r="L14" s="1">
        <f t="shared" si="2"/>
        <v>-0.21999999999999886</v>
      </c>
      <c r="M14" s="1">
        <f t="shared" si="3"/>
        <v>0</v>
      </c>
    </row>
    <row r="15" spans="2:13" s="1" customFormat="1" ht="19.75" customHeight="1" x14ac:dyDescent="0.2">
      <c r="B15" s="20">
        <v>130</v>
      </c>
      <c r="C15" s="3" t="s">
        <v>18</v>
      </c>
      <c r="D15" s="4">
        <v>3378.683</v>
      </c>
      <c r="E15" s="4">
        <v>2272.4499999999998</v>
      </c>
      <c r="F15" s="4">
        <v>16979.88</v>
      </c>
      <c r="G15" s="1" t="str">
        <f>VLOOKUP(B15,Лист1!$A$2:$E$279,2,FALSE)</f>
        <v>Колбасные изделия</v>
      </c>
      <c r="H15" s="1">
        <f>VLOOKUP(B15,Лист1!$A$2:$E$279,3,FALSE)</f>
        <v>3379.6880000000001</v>
      </c>
      <c r="I15" s="1">
        <f>VLOOKUP(B15,Лист1!$A$2:$E$279,4,FALSE)</f>
        <v>2283.71</v>
      </c>
      <c r="J15" s="1">
        <f>VLOOKUP(B15,Лист1!$A$2:$E$279,5,FALSE)</f>
        <v>16983.03</v>
      </c>
      <c r="K15" s="1">
        <f t="shared" si="1"/>
        <v>-1.0050000000001091</v>
      </c>
      <c r="L15" s="1">
        <f t="shared" si="2"/>
        <v>-11.260000000000218</v>
      </c>
      <c r="M15" s="1">
        <f t="shared" si="3"/>
        <v>-3.1499999999978172</v>
      </c>
    </row>
    <row r="16" spans="2:13" s="1" customFormat="1" ht="19.75" customHeight="1" x14ac:dyDescent="0.2">
      <c r="B16" s="20">
        <v>131</v>
      </c>
      <c r="C16" s="3" t="s">
        <v>19</v>
      </c>
      <c r="D16" s="4">
        <v>8</v>
      </c>
      <c r="E16" s="4">
        <v>11.68</v>
      </c>
      <c r="F16" s="4">
        <v>61.44</v>
      </c>
      <c r="G16" s="1" t="str">
        <f>VLOOKUP(B16,Лист1!$A$2:$E$279,2,FALSE)</f>
        <v>Колготки, чулки</v>
      </c>
      <c r="H16" s="1">
        <f>VLOOKUP(B16,Лист1!$A$2:$E$279,3,FALSE)</f>
        <v>8</v>
      </c>
      <c r="I16" s="1">
        <f>VLOOKUP(B16,Лист1!$A$2:$E$279,4,FALSE)</f>
        <v>11.76</v>
      </c>
      <c r="J16" s="1">
        <f>VLOOKUP(B16,Лист1!$A$2:$E$279,5,FALSE)</f>
        <v>61.44</v>
      </c>
      <c r="K16" s="1">
        <f t="shared" si="1"/>
        <v>0</v>
      </c>
      <c r="L16" s="1">
        <f t="shared" si="2"/>
        <v>-8.0000000000000071E-2</v>
      </c>
      <c r="M16" s="1">
        <f t="shared" si="3"/>
        <v>0</v>
      </c>
    </row>
    <row r="17" spans="2:13" s="1" customFormat="1" ht="19.75" customHeight="1" x14ac:dyDescent="0.2">
      <c r="B17" s="20">
        <v>137</v>
      </c>
      <c r="C17" s="3" t="s">
        <v>20</v>
      </c>
      <c r="D17" s="4">
        <v>128.20099999999999</v>
      </c>
      <c r="E17" s="4">
        <v>85.95</v>
      </c>
      <c r="F17" s="4">
        <v>458.18</v>
      </c>
      <c r="G17" s="1" t="str">
        <f>VLOOKUP(B17,Лист1!$A$2:$E$279,2,FALSE)</f>
        <v>Консервы молочные</v>
      </c>
      <c r="H17" s="1">
        <f>VLOOKUP(B17,Лист1!$A$2:$E$279,3,FALSE)</f>
        <v>128.20099999999999</v>
      </c>
      <c r="I17" s="1">
        <f>VLOOKUP(B17,Лист1!$A$2:$E$279,4,FALSE)</f>
        <v>86.91</v>
      </c>
      <c r="J17" s="1">
        <f>VLOOKUP(B17,Лист1!$A$2:$E$279,5,FALSE)</f>
        <v>458.18</v>
      </c>
      <c r="K17" s="1">
        <f t="shared" si="1"/>
        <v>0</v>
      </c>
      <c r="L17" s="1">
        <f t="shared" si="2"/>
        <v>-0.95999999999999375</v>
      </c>
      <c r="M17" s="1">
        <f t="shared" si="3"/>
        <v>0</v>
      </c>
    </row>
    <row r="18" spans="2:13" s="1" customFormat="1" ht="19.75" customHeight="1" x14ac:dyDescent="0.2">
      <c r="B18" s="20">
        <v>138</v>
      </c>
      <c r="C18" s="3" t="s">
        <v>21</v>
      </c>
      <c r="D18" s="4">
        <v>3866</v>
      </c>
      <c r="E18" s="4">
        <v>2442.6799999999998</v>
      </c>
      <c r="F18" s="4">
        <v>17611.63</v>
      </c>
      <c r="G18" s="1" t="str">
        <f>VLOOKUP(B18,Лист1!$A$2:$E$279,2,FALSE)</f>
        <v>Консервы мясные</v>
      </c>
      <c r="H18" s="1">
        <f>VLOOKUP(B18,Лист1!$A$2:$E$279,3,FALSE)</f>
        <v>3866</v>
      </c>
      <c r="I18" s="1">
        <f>VLOOKUP(B18,Лист1!$A$2:$E$279,4,FALSE)</f>
        <v>2441.8000000000002</v>
      </c>
      <c r="J18" s="1">
        <f>VLOOKUP(B18,Лист1!$A$2:$E$279,5,FALSE)</f>
        <v>17611.63</v>
      </c>
      <c r="K18" s="1">
        <f t="shared" si="1"/>
        <v>0</v>
      </c>
      <c r="L18" s="1">
        <f t="shared" si="2"/>
        <v>0.87999999999965439</v>
      </c>
      <c r="M18" s="1">
        <f t="shared" si="3"/>
        <v>0</v>
      </c>
    </row>
    <row r="19" spans="2:13" s="1" customFormat="1" ht="19.75" customHeight="1" x14ac:dyDescent="0.2">
      <c r="B19" s="20">
        <v>139</v>
      </c>
      <c r="C19" s="3" t="s">
        <v>22</v>
      </c>
      <c r="D19" s="4">
        <v>146.02000000000001</v>
      </c>
      <c r="E19" s="4">
        <v>115.76</v>
      </c>
      <c r="F19" s="4">
        <v>721.74</v>
      </c>
      <c r="G19" s="1" t="str">
        <f>VLOOKUP(B19,Лист1!$A$2:$E$279,2,FALSE)</f>
        <v>Консервы</v>
      </c>
      <c r="H19" s="1">
        <f>VLOOKUP(B19,Лист1!$A$2:$E$279,3,FALSE)</f>
        <v>146.0196</v>
      </c>
      <c r="I19" s="1">
        <f>VLOOKUP(B19,Лист1!$A$2:$E$279,4,FALSE)</f>
        <v>116.25</v>
      </c>
      <c r="J19" s="1">
        <f>VLOOKUP(B19,Лист1!$A$2:$E$279,5,FALSE)</f>
        <v>721.73</v>
      </c>
      <c r="K19" s="1">
        <f t="shared" si="1"/>
        <v>4.0000000001327862E-4</v>
      </c>
      <c r="L19" s="1">
        <f t="shared" si="2"/>
        <v>-0.48999999999999488</v>
      </c>
      <c r="M19" s="1">
        <f t="shared" si="3"/>
        <v>9.9999999999909051E-3</v>
      </c>
    </row>
    <row r="20" spans="2:13" s="1" customFormat="1" ht="19.75" customHeight="1" x14ac:dyDescent="0.2">
      <c r="B20" s="20">
        <v>140</v>
      </c>
      <c r="C20" s="3" t="s">
        <v>23</v>
      </c>
      <c r="D20" s="4">
        <v>1085</v>
      </c>
      <c r="E20" s="4">
        <v>630.04999999999995</v>
      </c>
      <c r="F20" s="4">
        <v>3964.91</v>
      </c>
      <c r="G20" s="1" t="str">
        <f>VLOOKUP(B20,Лист1!$A$2:$E$279,2,FALSE)</f>
        <v>Консервы рыбные</v>
      </c>
      <c r="H20" s="1">
        <f>VLOOKUP(B20,Лист1!$A$2:$E$279,3,FALSE)</f>
        <v>1085</v>
      </c>
      <c r="I20" s="1">
        <f>VLOOKUP(B20,Лист1!$A$2:$E$279,4,FALSE)</f>
        <v>633.79999999999995</v>
      </c>
      <c r="J20" s="1">
        <f>VLOOKUP(B20,Лист1!$A$2:$E$279,5,FALSE)</f>
        <v>3964.91</v>
      </c>
      <c r="K20" s="1">
        <f t="shared" si="1"/>
        <v>0</v>
      </c>
      <c r="L20" s="1">
        <f t="shared" si="2"/>
        <v>-3.75</v>
      </c>
      <c r="M20" s="1">
        <f t="shared" si="3"/>
        <v>0</v>
      </c>
    </row>
    <row r="21" spans="2:13" s="1" customFormat="1" ht="19.75" customHeight="1" x14ac:dyDescent="0.2">
      <c r="B21" s="20">
        <v>142</v>
      </c>
      <c r="C21" s="3" t="s">
        <v>24</v>
      </c>
      <c r="D21" s="4">
        <v>2486</v>
      </c>
      <c r="E21" s="4">
        <v>1720.44</v>
      </c>
      <c r="F21" s="4">
        <v>7597.43</v>
      </c>
      <c r="G21" s="1" t="str">
        <f>VLOOKUP(B21,Лист1!$A$2:$E$279,2,FALSE)</f>
        <v>Конфеты, мармелад, драже</v>
      </c>
      <c r="H21" s="1">
        <f>VLOOKUP(B21,Лист1!$A$2:$E$279,3,FALSE)</f>
        <v>2486</v>
      </c>
      <c r="I21" s="1">
        <f>VLOOKUP(B21,Лист1!$A$2:$E$279,4,FALSE)</f>
        <v>1724.79</v>
      </c>
      <c r="J21" s="1">
        <f>VLOOKUP(B21,Лист1!$A$2:$E$279,5,FALSE)</f>
        <v>7597.43</v>
      </c>
      <c r="K21" s="1">
        <f t="shared" si="1"/>
        <v>0</v>
      </c>
      <c r="L21" s="1">
        <f t="shared" si="2"/>
        <v>-4.3499999999999091</v>
      </c>
      <c r="M21" s="1">
        <f t="shared" si="3"/>
        <v>0</v>
      </c>
    </row>
    <row r="22" spans="2:13" s="1" customFormat="1" ht="19.75" customHeight="1" x14ac:dyDescent="0.2">
      <c r="B22" s="20">
        <v>143</v>
      </c>
      <c r="C22" s="3" t="s">
        <v>25</v>
      </c>
      <c r="D22" s="4">
        <v>5566.8</v>
      </c>
      <c r="E22" s="4">
        <v>17411.689999999999</v>
      </c>
      <c r="F22" s="4">
        <v>62435.86</v>
      </c>
      <c r="G22" s="1" t="str">
        <f>VLOOKUP(B22,Лист1!$A$2:$E$279,2,FALSE)</f>
        <v>Алкогольные напитки крепкие (за исключением водки)</v>
      </c>
      <c r="H22" s="1">
        <f>VLOOKUP(B22,Лист1!$A$2:$E$279,3,FALSE)</f>
        <v>5566.8</v>
      </c>
      <c r="I22" s="1">
        <f>VLOOKUP(B22,Лист1!$A$2:$E$279,4,FALSE)</f>
        <v>17436.169999999998</v>
      </c>
      <c r="J22" s="1">
        <f>VLOOKUP(B22,Лист1!$A$2:$E$279,5,FALSE)</f>
        <v>62435.86</v>
      </c>
      <c r="K22" s="1">
        <f t="shared" si="1"/>
        <v>0</v>
      </c>
      <c r="L22" s="1">
        <f t="shared" si="2"/>
        <v>-24.479999999999563</v>
      </c>
      <c r="M22" s="1">
        <f t="shared" si="3"/>
        <v>0</v>
      </c>
    </row>
    <row r="23" spans="2:13" s="1" customFormat="1" ht="19.75" customHeight="1" x14ac:dyDescent="0.2">
      <c r="B23" s="20">
        <v>144</v>
      </c>
      <c r="C23" s="3" t="s">
        <v>26</v>
      </c>
      <c r="D23" s="4">
        <v>4311</v>
      </c>
      <c r="E23" s="4">
        <v>1871.83</v>
      </c>
      <c r="F23" s="4">
        <v>13145.27</v>
      </c>
      <c r="G23" s="1" t="str">
        <f>VLOOKUP(B23,Лист1!$A$2:$E$279,2,FALSE)</f>
        <v>Бисквитные изделия, пирожные, торты, круассаны</v>
      </c>
      <c r="H23" s="1">
        <f>VLOOKUP(B23,Лист1!$A$2:$E$279,3,FALSE)</f>
        <v>4312</v>
      </c>
      <c r="I23" s="1">
        <f>VLOOKUP(B23,Лист1!$A$2:$E$279,4,FALSE)</f>
        <v>1880.25</v>
      </c>
      <c r="J23" s="1">
        <f>VLOOKUP(B23,Лист1!$A$2:$E$279,5,FALSE)</f>
        <v>13147.71</v>
      </c>
      <c r="K23" s="1">
        <f t="shared" si="1"/>
        <v>-1</v>
      </c>
      <c r="L23" s="1">
        <f t="shared" si="2"/>
        <v>-8.4200000000000728</v>
      </c>
      <c r="M23" s="1">
        <f t="shared" si="3"/>
        <v>-2.4399999999986903</v>
      </c>
    </row>
    <row r="24" spans="2:13" s="1" customFormat="1" ht="19.75" customHeight="1" x14ac:dyDescent="0.2">
      <c r="B24" s="20">
        <v>145</v>
      </c>
      <c r="C24" s="3" t="s">
        <v>27</v>
      </c>
      <c r="D24" s="4">
        <v>1047.202</v>
      </c>
      <c r="E24" s="4">
        <v>517.72</v>
      </c>
      <c r="F24" s="4">
        <v>2763.76</v>
      </c>
      <c r="G24" s="1" t="str">
        <f>VLOOKUP(B24,Лист1!$A$2:$E$279,2,FALSE)</f>
        <v>Зоотовары</v>
      </c>
      <c r="H24" s="1">
        <f>VLOOKUP(B24,Лист1!$A$2:$E$279,3,FALSE)</f>
        <v>1047.202</v>
      </c>
      <c r="I24" s="1">
        <f>VLOOKUP(B24,Лист1!$A$2:$E$279,4,FALSE)</f>
        <v>521.14</v>
      </c>
      <c r="J24" s="1">
        <f>VLOOKUP(B24,Лист1!$A$2:$E$279,5,FALSE)</f>
        <v>2763.76</v>
      </c>
      <c r="K24" s="1">
        <f t="shared" si="1"/>
        <v>0</v>
      </c>
      <c r="L24" s="1">
        <f t="shared" si="2"/>
        <v>-3.4199999999999591</v>
      </c>
      <c r="M24" s="1">
        <f t="shared" si="3"/>
        <v>0</v>
      </c>
    </row>
    <row r="25" spans="2:13" s="1" customFormat="1" ht="19.75" customHeight="1" x14ac:dyDescent="0.2">
      <c r="B25" s="20">
        <v>156</v>
      </c>
      <c r="C25" s="3" t="s">
        <v>28</v>
      </c>
      <c r="D25" s="4">
        <v>509</v>
      </c>
      <c r="E25" s="4">
        <v>802.12</v>
      </c>
      <c r="F25" s="4">
        <v>4354.51</v>
      </c>
      <c r="G25" s="1" t="str">
        <f>VLOOKUP(B25,Лист1!$A$2:$E$279,2,FALSE)</f>
        <v>Кофе</v>
      </c>
      <c r="H25" s="1">
        <f>VLOOKUP(B25,Лист1!$A$2:$E$279,3,FALSE)</f>
        <v>509</v>
      </c>
      <c r="I25" s="1">
        <f>VLOOKUP(B25,Лист1!$A$2:$E$279,4,FALSE)</f>
        <v>797.4</v>
      </c>
      <c r="J25" s="1">
        <f>VLOOKUP(B25,Лист1!$A$2:$E$279,5,FALSE)</f>
        <v>4354.51</v>
      </c>
      <c r="K25" s="1">
        <f t="shared" si="1"/>
        <v>0</v>
      </c>
      <c r="L25" s="1">
        <f t="shared" si="2"/>
        <v>4.7200000000000273</v>
      </c>
      <c r="M25" s="1">
        <f t="shared" si="3"/>
        <v>0</v>
      </c>
    </row>
    <row r="26" spans="2:13" s="1" customFormat="1" ht="19.75" customHeight="1" x14ac:dyDescent="0.2">
      <c r="B26" s="20">
        <v>158</v>
      </c>
      <c r="C26" s="3" t="s">
        <v>29</v>
      </c>
      <c r="D26" s="4">
        <v>2273</v>
      </c>
      <c r="E26" s="4">
        <v>3171.03</v>
      </c>
      <c r="F26" s="4">
        <v>16984.669999999998</v>
      </c>
      <c r="G26" s="1" t="str">
        <f>VLOOKUP(B26,Лист1!$A$2:$E$279,2,FALSE)</f>
        <v>Лакокрасочные материалы</v>
      </c>
      <c r="H26" s="1">
        <f>VLOOKUP(B26,Лист1!$A$2:$E$279,3,FALSE)</f>
        <v>2318</v>
      </c>
      <c r="I26" s="1">
        <f>VLOOKUP(B26,Лист1!$A$2:$E$279,4,FALSE)</f>
        <v>3258.79</v>
      </c>
      <c r="J26" s="1">
        <f>VLOOKUP(B26,Лист1!$A$2:$E$279,5,FALSE)</f>
        <v>17622.61</v>
      </c>
      <c r="K26" s="1">
        <f t="shared" si="1"/>
        <v>-45</v>
      </c>
      <c r="L26" s="1">
        <f t="shared" si="2"/>
        <v>-87.759999999999764</v>
      </c>
      <c r="M26" s="1">
        <f t="shared" si="3"/>
        <v>-637.94000000000233</v>
      </c>
    </row>
    <row r="27" spans="2:13" s="1" customFormat="1" ht="19.75" customHeight="1" x14ac:dyDescent="0.2">
      <c r="B27" s="20">
        <v>168</v>
      </c>
      <c r="C27" s="3" t="s">
        <v>30</v>
      </c>
      <c r="D27" s="4">
        <v>11682</v>
      </c>
      <c r="E27" s="4">
        <v>25344.41</v>
      </c>
      <c r="F27" s="4">
        <v>41350.32</v>
      </c>
      <c r="G27" s="1" t="str">
        <f>VLOOKUP(B27,Лист1!$A$2:$E$279,2,FALSE)</f>
        <v>Латте "Стандарт"</v>
      </c>
      <c r="H27" s="1">
        <f>VLOOKUP(B27,Лист1!$A$2:$E$279,3,FALSE)</f>
        <v>11953</v>
      </c>
      <c r="I27" s="1">
        <f>VLOOKUP(B27,Лист1!$A$2:$E$279,4,FALSE)</f>
        <v>26121.26</v>
      </c>
      <c r="J27" s="1">
        <f>VLOOKUP(B27,Лист1!$A$2:$E$279,5,FALSE)</f>
        <v>42431.61</v>
      </c>
      <c r="K27" s="1">
        <f t="shared" si="1"/>
        <v>-271</v>
      </c>
      <c r="L27" s="1">
        <f t="shared" si="2"/>
        <v>-776.84999999999854</v>
      </c>
      <c r="M27" s="1">
        <f t="shared" si="3"/>
        <v>-1081.2900000000009</v>
      </c>
    </row>
    <row r="28" spans="2:13" s="1" customFormat="1" ht="19.75" customHeight="1" x14ac:dyDescent="0.2">
      <c r="B28" s="20">
        <v>172</v>
      </c>
      <c r="C28" s="3" t="s">
        <v>31</v>
      </c>
      <c r="D28" s="4">
        <v>117.054</v>
      </c>
      <c r="E28" s="4">
        <v>52.04</v>
      </c>
      <c r="F28" s="4">
        <v>288.26</v>
      </c>
      <c r="G28" s="1" t="str">
        <f>VLOOKUP(B28,Лист1!$A$2:$E$279,2,FALSE)</f>
        <v>Майонез</v>
      </c>
      <c r="H28" s="1">
        <f>VLOOKUP(B28,Лист1!$A$2:$E$279,3,FALSE)</f>
        <v>117.053664</v>
      </c>
      <c r="I28" s="1">
        <f>VLOOKUP(B28,Лист1!$A$2:$E$279,4,FALSE)</f>
        <v>52.37</v>
      </c>
      <c r="J28" s="1">
        <f>VLOOKUP(B28,Лист1!$A$2:$E$279,5,FALSE)</f>
        <v>288.26</v>
      </c>
      <c r="K28" s="1">
        <f t="shared" si="1"/>
        <v>3.3600000000433283E-4</v>
      </c>
      <c r="L28" s="1">
        <f t="shared" si="2"/>
        <v>-0.32999999999999829</v>
      </c>
      <c r="M28" s="1">
        <f t="shared" si="3"/>
        <v>0</v>
      </c>
    </row>
    <row r="29" spans="2:13" s="1" customFormat="1" ht="19.75" customHeight="1" x14ac:dyDescent="0.2">
      <c r="B29" s="20">
        <v>175</v>
      </c>
      <c r="C29" s="3" t="s">
        <v>32</v>
      </c>
      <c r="D29" s="4">
        <v>16</v>
      </c>
      <c r="E29" s="4">
        <v>30.77</v>
      </c>
      <c r="F29" s="4">
        <v>164.43</v>
      </c>
      <c r="G29" s="1" t="str">
        <f>VLOOKUP(B29,Лист1!$A$2:$E$279,2,FALSE)</f>
        <v>Мангалы, решетки, шампура</v>
      </c>
      <c r="H29" s="1">
        <f>VLOOKUP(B29,Лист1!$A$2:$E$279,3,FALSE)</f>
        <v>16</v>
      </c>
      <c r="I29" s="1">
        <f>VLOOKUP(B29,Лист1!$A$2:$E$279,4,FALSE)</f>
        <v>30.82</v>
      </c>
      <c r="J29" s="1">
        <f>VLOOKUP(B29,Лист1!$A$2:$E$279,5,FALSE)</f>
        <v>164.43</v>
      </c>
      <c r="K29" s="1">
        <f t="shared" si="1"/>
        <v>0</v>
      </c>
      <c r="L29" s="1">
        <f t="shared" si="2"/>
        <v>-5.0000000000000711E-2</v>
      </c>
      <c r="M29" s="1">
        <f t="shared" si="3"/>
        <v>0</v>
      </c>
    </row>
    <row r="30" spans="2:13" s="1" customFormat="1" ht="19.75" customHeight="1" x14ac:dyDescent="0.2">
      <c r="B30" s="20">
        <v>178</v>
      </c>
      <c r="C30" s="3" t="s">
        <v>33</v>
      </c>
      <c r="D30" s="4">
        <v>6750</v>
      </c>
      <c r="E30" s="4">
        <v>47199.58</v>
      </c>
      <c r="F30" s="4">
        <v>184500.07</v>
      </c>
      <c r="G30" s="1" t="str">
        <f>VLOOKUP(B30,Лист1!$A$2:$E$279,2,FALSE)</f>
        <v>Моторные масла потребительские</v>
      </c>
      <c r="H30" s="1">
        <f>VLOOKUP(B30,Лист1!$A$2:$E$279,3,FALSE)</f>
        <v>6929</v>
      </c>
      <c r="I30" s="1">
        <f>VLOOKUP(B30,Лист1!$A$2:$E$279,4,FALSE)</f>
        <v>58725.85</v>
      </c>
      <c r="J30" s="1">
        <f>VLOOKUP(B30,Лист1!$A$2:$E$279,5,FALSE)</f>
        <v>246768.38</v>
      </c>
      <c r="K30" s="1">
        <f t="shared" si="1"/>
        <v>-179</v>
      </c>
      <c r="L30" s="1">
        <f t="shared" si="2"/>
        <v>-11526.269999999997</v>
      </c>
      <c r="M30" s="1">
        <f t="shared" si="3"/>
        <v>-62268.31</v>
      </c>
    </row>
    <row r="31" spans="2:13" s="1" customFormat="1" ht="19.75" customHeight="1" x14ac:dyDescent="0.2">
      <c r="B31" s="20">
        <v>180</v>
      </c>
      <c r="C31" s="3" t="s">
        <v>34</v>
      </c>
      <c r="D31" s="4">
        <v>9.6010000000000009</v>
      </c>
      <c r="E31" s="4">
        <v>8.2100000000000009</v>
      </c>
      <c r="F31" s="4">
        <v>61.13</v>
      </c>
      <c r="G31" s="1" t="str">
        <f>VLOOKUP(B31,Лист1!$A$2:$E$279,2,FALSE)</f>
        <v>Масло растительное</v>
      </c>
      <c r="H31" s="1">
        <f>VLOOKUP(B31,Лист1!$A$2:$E$279,3,FALSE)</f>
        <v>9.6005819999999993</v>
      </c>
      <c r="I31" s="1">
        <f>VLOOKUP(B31,Лист1!$A$2:$E$279,4,FALSE)</f>
        <v>8.2200000000000006</v>
      </c>
      <c r="J31" s="1">
        <f>VLOOKUP(B31,Лист1!$A$2:$E$279,5,FALSE)</f>
        <v>61.13</v>
      </c>
      <c r="K31" s="1">
        <f t="shared" si="1"/>
        <v>4.1800000000158377E-4</v>
      </c>
      <c r="L31" s="1">
        <f t="shared" si="2"/>
        <v>-9.9999999999997868E-3</v>
      </c>
      <c r="M31" s="1">
        <f t="shared" si="3"/>
        <v>0</v>
      </c>
    </row>
    <row r="32" spans="2:13" s="1" customFormat="1" ht="19.75" customHeight="1" x14ac:dyDescent="0.2">
      <c r="B32" s="20">
        <v>181</v>
      </c>
      <c r="C32" s="3" t="s">
        <v>35</v>
      </c>
      <c r="D32" s="4">
        <v>362</v>
      </c>
      <c r="E32" s="4">
        <v>201.27</v>
      </c>
      <c r="F32" s="4">
        <v>1435.48</v>
      </c>
      <c r="G32" s="1" t="str">
        <f>VLOOKUP(B32,Лист1!$A$2:$E$279,2,FALSE)</f>
        <v>Масло сливочное</v>
      </c>
      <c r="H32" s="1">
        <f>VLOOKUP(B32,Лист1!$A$2:$E$279,3,FALSE)</f>
        <v>362</v>
      </c>
      <c r="I32" s="1">
        <f>VLOOKUP(B32,Лист1!$A$2:$E$279,4,FALSE)</f>
        <v>203.05</v>
      </c>
      <c r="J32" s="1">
        <f>VLOOKUP(B32,Лист1!$A$2:$E$279,5,FALSE)</f>
        <v>1435.48</v>
      </c>
      <c r="K32" s="1">
        <f t="shared" si="1"/>
        <v>0</v>
      </c>
      <c r="L32" s="1">
        <f t="shared" si="2"/>
        <v>-1.7800000000000011</v>
      </c>
      <c r="M32" s="1">
        <f t="shared" si="3"/>
        <v>0</v>
      </c>
    </row>
    <row r="33" spans="2:13" s="1" customFormat="1" ht="19.75" customHeight="1" x14ac:dyDescent="0.2">
      <c r="B33" s="20">
        <v>185</v>
      </c>
      <c r="C33" s="3" t="s">
        <v>36</v>
      </c>
      <c r="D33" s="4">
        <v>77</v>
      </c>
      <c r="E33" s="4">
        <v>5.64</v>
      </c>
      <c r="F33" s="4">
        <v>42.38</v>
      </c>
      <c r="G33" s="1" t="str">
        <f>VLOOKUP(B33,Лист1!$A$2:$E$279,2,FALSE)</f>
        <v>Товары медицинского назначения</v>
      </c>
      <c r="H33" s="1">
        <f>VLOOKUP(B33,Лист1!$A$2:$E$279,3,FALSE)</f>
        <v>77</v>
      </c>
      <c r="I33" s="1">
        <f>VLOOKUP(B33,Лист1!$A$2:$E$279,4,FALSE)</f>
        <v>5.64</v>
      </c>
      <c r="J33" s="1">
        <f>VLOOKUP(B33,Лист1!$A$2:$E$279,5,FALSE)</f>
        <v>42.38</v>
      </c>
      <c r="K33" s="1">
        <f t="shared" si="1"/>
        <v>0</v>
      </c>
      <c r="L33" s="1">
        <f t="shared" si="2"/>
        <v>0</v>
      </c>
      <c r="M33" s="1">
        <f t="shared" si="3"/>
        <v>0</v>
      </c>
    </row>
    <row r="34" spans="2:13" s="1" customFormat="1" ht="19.75" customHeight="1" x14ac:dyDescent="0.2">
      <c r="B34" s="20">
        <v>186</v>
      </c>
      <c r="C34" s="3" t="s">
        <v>37</v>
      </c>
      <c r="D34" s="4">
        <v>10</v>
      </c>
      <c r="E34" s="4">
        <v>2.7</v>
      </c>
      <c r="F34" s="4">
        <v>14.4</v>
      </c>
      <c r="G34" s="1" t="str">
        <f>VLOOKUP(B34,Лист1!$A$2:$E$279,2,FALSE)</f>
        <v>Метизы (гвозди, саморезы, болты, шурупы и др.)</v>
      </c>
      <c r="H34" s="1">
        <f>VLOOKUP(B34,Лист1!$A$2:$E$279,3,FALSE)</f>
        <v>10</v>
      </c>
      <c r="I34" s="1">
        <f>VLOOKUP(B34,Лист1!$A$2:$E$279,4,FALSE)</f>
        <v>2.7</v>
      </c>
      <c r="J34" s="1">
        <f>VLOOKUP(B34,Лист1!$A$2:$E$279,5,FALSE)</f>
        <v>14.4</v>
      </c>
      <c r="K34" s="1">
        <f t="shared" si="1"/>
        <v>0</v>
      </c>
      <c r="L34" s="1">
        <f t="shared" si="2"/>
        <v>0</v>
      </c>
      <c r="M34" s="1">
        <f t="shared" si="3"/>
        <v>0</v>
      </c>
    </row>
    <row r="35" spans="2:13" s="1" customFormat="1" ht="19.75" customHeight="1" x14ac:dyDescent="0.2">
      <c r="B35" s="20">
        <v>188</v>
      </c>
      <c r="C35" s="3" t="s">
        <v>38</v>
      </c>
      <c r="D35" s="4">
        <v>2094</v>
      </c>
      <c r="E35" s="4">
        <v>393.99</v>
      </c>
      <c r="F35" s="4">
        <v>4177.08</v>
      </c>
      <c r="G35" s="1" t="str">
        <f>VLOOKUP(B35,Лист1!$A$2:$E$279,2,FALSE)</f>
        <v>Молоко</v>
      </c>
      <c r="H35" s="1">
        <f>VLOOKUP(B35,Лист1!$A$2:$E$279,3,FALSE)</f>
        <v>2384.2220000000002</v>
      </c>
      <c r="I35" s="1">
        <f>VLOOKUP(B35,Лист1!$A$2:$E$279,4,FALSE)</f>
        <v>427.2</v>
      </c>
      <c r="J35" s="1">
        <f>VLOOKUP(B35,Лист1!$A$2:$E$279,5,FALSE)</f>
        <v>4752.84</v>
      </c>
      <c r="K35" s="1">
        <f t="shared" si="1"/>
        <v>-290.22200000000021</v>
      </c>
      <c r="L35" s="1">
        <f t="shared" si="2"/>
        <v>-33.20999999999998</v>
      </c>
      <c r="M35" s="1">
        <f t="shared" si="3"/>
        <v>-575.76000000000022</v>
      </c>
    </row>
    <row r="36" spans="2:13" s="1" customFormat="1" ht="19.75" customHeight="1" x14ac:dyDescent="0.2">
      <c r="B36" s="20">
        <v>190</v>
      </c>
      <c r="C36" s="3" t="s">
        <v>39</v>
      </c>
      <c r="D36" s="4">
        <v>6</v>
      </c>
      <c r="E36" s="4">
        <v>1.68</v>
      </c>
      <c r="F36" s="4">
        <v>11.46</v>
      </c>
      <c r="G36" s="1" t="str">
        <f>VLOOKUP(B36,Лист1!$A$2:$E$279,2,FALSE)</f>
        <v>Молочные продукты другие</v>
      </c>
      <c r="H36" s="1">
        <f>VLOOKUP(B36,Лист1!$A$2:$E$279,3,FALSE)</f>
        <v>6</v>
      </c>
      <c r="I36" s="1">
        <f>VLOOKUP(B36,Лист1!$A$2:$E$279,4,FALSE)</f>
        <v>1.74</v>
      </c>
      <c r="J36" s="1">
        <f>VLOOKUP(B36,Лист1!$A$2:$E$279,5,FALSE)</f>
        <v>11.46</v>
      </c>
      <c r="K36" s="1">
        <f t="shared" si="1"/>
        <v>0</v>
      </c>
      <c r="L36" s="1">
        <f t="shared" si="2"/>
        <v>-6.0000000000000053E-2</v>
      </c>
      <c r="M36" s="1">
        <f t="shared" si="3"/>
        <v>0</v>
      </c>
    </row>
    <row r="37" spans="2:13" s="1" customFormat="1" ht="19.75" customHeight="1" x14ac:dyDescent="0.2">
      <c r="B37" s="20">
        <v>191</v>
      </c>
      <c r="C37" s="3" t="s">
        <v>40</v>
      </c>
      <c r="D37" s="4">
        <v>248</v>
      </c>
      <c r="E37" s="4">
        <v>122.53</v>
      </c>
      <c r="F37" s="4">
        <v>782.66</v>
      </c>
      <c r="G37" s="1" t="str">
        <f>VLOOKUP(B37,Лист1!$A$2:$E$279,2,FALSE)</f>
        <v>Морепродукты другие</v>
      </c>
      <c r="H37" s="1">
        <f>VLOOKUP(B37,Лист1!$A$2:$E$279,3,FALSE)</f>
        <v>248</v>
      </c>
      <c r="I37" s="1">
        <f>VLOOKUP(B37,Лист1!$A$2:$E$279,4,FALSE)</f>
        <v>123.95</v>
      </c>
      <c r="J37" s="1">
        <f>VLOOKUP(B37,Лист1!$A$2:$E$279,5,FALSE)</f>
        <v>782.66</v>
      </c>
      <c r="K37" s="1">
        <f t="shared" si="1"/>
        <v>0</v>
      </c>
      <c r="L37" s="1">
        <f t="shared" si="2"/>
        <v>-1.4200000000000017</v>
      </c>
      <c r="M37" s="1">
        <f t="shared" si="3"/>
        <v>0</v>
      </c>
    </row>
    <row r="38" spans="2:13" s="1" customFormat="1" ht="19.75" customHeight="1" x14ac:dyDescent="0.2">
      <c r="B38" s="20">
        <v>192</v>
      </c>
      <c r="C38" s="3" t="s">
        <v>41</v>
      </c>
      <c r="D38" s="4">
        <v>13080.623</v>
      </c>
      <c r="E38" s="4">
        <v>4290.58</v>
      </c>
      <c r="F38" s="4">
        <v>23298.240000000002</v>
      </c>
      <c r="G38" s="1" t="str">
        <f>VLOOKUP(B38,Лист1!$A$2:$E$279,2,FALSE)</f>
        <v>Мороженое</v>
      </c>
      <c r="H38" s="1">
        <f>VLOOKUP(B38,Лист1!$A$2:$E$279,3,FALSE)</f>
        <v>13080.623</v>
      </c>
      <c r="I38" s="1">
        <f>VLOOKUP(B38,Лист1!$A$2:$E$279,4,FALSE)</f>
        <v>4415.04</v>
      </c>
      <c r="J38" s="1">
        <f>VLOOKUP(B38,Лист1!$A$2:$E$279,5,FALSE)</f>
        <v>23298.240000000002</v>
      </c>
      <c r="K38" s="1">
        <f t="shared" si="1"/>
        <v>0</v>
      </c>
      <c r="L38" s="1">
        <f t="shared" si="2"/>
        <v>-124.46000000000004</v>
      </c>
      <c r="M38" s="1">
        <f t="shared" si="3"/>
        <v>0</v>
      </c>
    </row>
    <row r="39" spans="2:13" s="1" customFormat="1" ht="19.75" customHeight="1" x14ac:dyDescent="0.2">
      <c r="B39" s="20">
        <v>195</v>
      </c>
      <c r="C39" s="3" t="s">
        <v>42</v>
      </c>
      <c r="D39" s="4">
        <v>129</v>
      </c>
      <c r="E39" s="4">
        <v>83.03</v>
      </c>
      <c r="F39" s="4">
        <v>424.12</v>
      </c>
      <c r="G39" s="1" t="str">
        <f>VLOOKUP(B39,Лист1!$A$2:$E$279,2,FALSE)</f>
        <v>Моющие и чистящие средства</v>
      </c>
      <c r="H39" s="1">
        <f>VLOOKUP(B39,Лист1!$A$2:$E$279,3,FALSE)</f>
        <v>129</v>
      </c>
      <c r="I39" s="1">
        <f>VLOOKUP(B39,Лист1!$A$2:$E$279,4,FALSE)</f>
        <v>83.85</v>
      </c>
      <c r="J39" s="1">
        <f>VLOOKUP(B39,Лист1!$A$2:$E$279,5,FALSE)</f>
        <v>424.12</v>
      </c>
      <c r="K39" s="1">
        <f t="shared" si="1"/>
        <v>0</v>
      </c>
      <c r="L39" s="1">
        <f t="shared" si="2"/>
        <v>-0.81999999999999318</v>
      </c>
      <c r="M39" s="1">
        <f t="shared" si="3"/>
        <v>0</v>
      </c>
    </row>
    <row r="40" spans="2:13" s="1" customFormat="1" ht="19.75" customHeight="1" x14ac:dyDescent="0.2">
      <c r="B40" s="20">
        <v>199</v>
      </c>
      <c r="C40" s="3" t="s">
        <v>43</v>
      </c>
      <c r="D40" s="4">
        <v>16</v>
      </c>
      <c r="E40" s="4">
        <v>0.32</v>
      </c>
      <c r="F40" s="4">
        <v>46.56</v>
      </c>
      <c r="G40" s="1" t="str">
        <f>VLOOKUP(B40,Лист1!$A$2:$E$279,2,FALSE)</f>
        <v>Аудио- и видеопродукция</v>
      </c>
      <c r="H40" s="1">
        <f>VLOOKUP(B40,Лист1!$A$2:$E$279,3,FALSE)</f>
        <v>16</v>
      </c>
      <c r="I40" s="1">
        <f>VLOOKUP(B40,Лист1!$A$2:$E$279,4,FALSE)</f>
        <v>0.32</v>
      </c>
      <c r="J40" s="1">
        <f>VLOOKUP(B40,Лист1!$A$2:$E$279,5,FALSE)</f>
        <v>46.56</v>
      </c>
      <c r="K40" s="1">
        <f t="shared" si="1"/>
        <v>0</v>
      </c>
      <c r="L40" s="1">
        <f t="shared" si="2"/>
        <v>0</v>
      </c>
      <c r="M40" s="1">
        <f t="shared" si="3"/>
        <v>0</v>
      </c>
    </row>
    <row r="41" spans="2:13" s="1" customFormat="1" ht="19.75" customHeight="1" x14ac:dyDescent="0.2">
      <c r="B41" s="20">
        <v>208</v>
      </c>
      <c r="C41" s="3" t="s">
        <v>44</v>
      </c>
      <c r="D41" s="4">
        <v>3047.7190000000001</v>
      </c>
      <c r="E41" s="4">
        <v>1553.04</v>
      </c>
      <c r="F41" s="4">
        <v>14409.97</v>
      </c>
      <c r="G41" s="1" t="str">
        <f>VLOOKUP(B41,Лист1!$A$2:$E$279,2,FALSE)</f>
        <v>Мясные полуфабрикаты</v>
      </c>
      <c r="H41" s="1">
        <f>VLOOKUP(B41,Лист1!$A$2:$E$279,3,FALSE)</f>
        <v>3047.721</v>
      </c>
      <c r="I41" s="1">
        <f>VLOOKUP(B41,Лист1!$A$2:$E$279,4,FALSE)</f>
        <v>1558.71</v>
      </c>
      <c r="J41" s="1">
        <f>VLOOKUP(B41,Лист1!$A$2:$E$279,5,FALSE)</f>
        <v>14409.97</v>
      </c>
      <c r="K41" s="1">
        <f t="shared" si="1"/>
        <v>-1.9999999999527063E-3</v>
      </c>
      <c r="L41" s="1">
        <f t="shared" si="2"/>
        <v>-5.6700000000000728</v>
      </c>
      <c r="M41" s="1">
        <f t="shared" si="3"/>
        <v>0</v>
      </c>
    </row>
    <row r="42" spans="2:13" s="1" customFormat="1" ht="19.75" customHeight="1" x14ac:dyDescent="0.2">
      <c r="B42" s="20">
        <v>210</v>
      </c>
      <c r="C42" s="3" t="s">
        <v>45</v>
      </c>
      <c r="D42" s="4">
        <v>206.61799999999999</v>
      </c>
      <c r="E42" s="4">
        <v>153.02000000000001</v>
      </c>
      <c r="F42" s="4">
        <v>1415.22</v>
      </c>
      <c r="G42" s="1" t="str">
        <f>VLOOKUP(B42,Лист1!$A$2:$E$279,2,FALSE)</f>
        <v>Мясо птицы</v>
      </c>
      <c r="H42" s="1">
        <f>VLOOKUP(B42,Лист1!$A$2:$E$279,3,FALSE)</f>
        <v>206.61799999999999</v>
      </c>
      <c r="I42" s="1">
        <f>VLOOKUP(B42,Лист1!$A$2:$E$279,4,FALSE)</f>
        <v>154.21</v>
      </c>
      <c r="J42" s="1">
        <f>VLOOKUP(B42,Лист1!$A$2:$E$279,5,FALSE)</f>
        <v>1415.22</v>
      </c>
      <c r="K42" s="1">
        <f t="shared" si="1"/>
        <v>0</v>
      </c>
      <c r="L42" s="1">
        <f t="shared" si="2"/>
        <v>-1.1899999999999977</v>
      </c>
      <c r="M42" s="1">
        <f t="shared" si="3"/>
        <v>0</v>
      </c>
    </row>
    <row r="43" spans="2:13" s="1" customFormat="1" ht="19.75" customHeight="1" x14ac:dyDescent="0.2">
      <c r="B43" s="20">
        <v>213</v>
      </c>
      <c r="C43" s="3" t="s">
        <v>46</v>
      </c>
      <c r="D43" s="4">
        <v>32493</v>
      </c>
      <c r="E43" s="4">
        <v>15709.85</v>
      </c>
      <c r="F43" s="4">
        <v>84438.15</v>
      </c>
      <c r="G43" s="1" t="str">
        <f>VLOOKUP(B43,Лист1!$A$2:$E$279,2,FALSE)</f>
        <v>Напитки сладкие газированные</v>
      </c>
      <c r="H43" s="1">
        <f>VLOOKUP(B43,Лист1!$A$2:$E$279,3,FALSE)</f>
        <v>32495</v>
      </c>
      <c r="I43" s="1">
        <f>VLOOKUP(B43,Лист1!$A$2:$E$279,4,FALSE)</f>
        <v>15778.07</v>
      </c>
      <c r="J43" s="1">
        <f>VLOOKUP(B43,Лист1!$A$2:$E$279,5,FALSE)</f>
        <v>84442.85</v>
      </c>
      <c r="K43" s="1">
        <f t="shared" si="1"/>
        <v>-2</v>
      </c>
      <c r="L43" s="1">
        <f t="shared" si="2"/>
        <v>-68.219999999999345</v>
      </c>
      <c r="M43" s="1">
        <f t="shared" si="3"/>
        <v>-4.7000000000116415</v>
      </c>
    </row>
    <row r="44" spans="2:13" s="1" customFormat="1" ht="19.75" customHeight="1" x14ac:dyDescent="0.2">
      <c r="B44" s="20">
        <v>216</v>
      </c>
      <c r="C44" s="3" t="s">
        <v>47</v>
      </c>
      <c r="D44" s="4">
        <v>179</v>
      </c>
      <c r="E44" s="4">
        <v>450.51</v>
      </c>
      <c r="F44" s="4">
        <v>629.13</v>
      </c>
      <c r="G44" s="1" t="str">
        <f>VLOOKUP(B44,Лист1!$A$2:$E$279,2,FALSE)</f>
        <v>Иные напитки формата "Стандарт"</v>
      </c>
      <c r="H44" s="1">
        <f>VLOOKUP(B44,Лист1!$A$2:$E$279,3,FALSE)</f>
        <v>323</v>
      </c>
      <c r="I44" s="1">
        <f>VLOOKUP(B44,Лист1!$A$2:$E$279,4,FALSE)</f>
        <v>884.28</v>
      </c>
      <c r="J44" s="1">
        <f>VLOOKUP(B44,Лист1!$A$2:$E$279,5,FALSE)</f>
        <v>1203.69</v>
      </c>
      <c r="K44" s="1">
        <f t="shared" si="1"/>
        <v>-144</v>
      </c>
      <c r="L44" s="1">
        <f t="shared" si="2"/>
        <v>-433.77</v>
      </c>
      <c r="M44" s="1">
        <f t="shared" si="3"/>
        <v>-574.56000000000006</v>
      </c>
    </row>
    <row r="45" spans="2:13" s="1" customFormat="1" ht="19.75" customHeight="1" x14ac:dyDescent="0.2">
      <c r="B45" s="20">
        <v>218</v>
      </c>
      <c r="C45" s="3" t="s">
        <v>48</v>
      </c>
      <c r="D45" s="4">
        <v>10163</v>
      </c>
      <c r="E45" s="4">
        <v>3999.17</v>
      </c>
      <c r="F45" s="4">
        <v>21596.31</v>
      </c>
      <c r="G45" s="1" t="str">
        <f>VLOOKUP(B45,Лист1!$A$2:$E$279,2,FALSE)</f>
        <v>Напитки сокосодержащие и морсы</v>
      </c>
      <c r="H45" s="1">
        <f>VLOOKUP(B45,Лист1!$A$2:$E$279,3,FALSE)</f>
        <v>10163</v>
      </c>
      <c r="I45" s="1">
        <f>VLOOKUP(B45,Лист1!$A$2:$E$279,4,FALSE)</f>
        <v>4033.91</v>
      </c>
      <c r="J45" s="1">
        <f>VLOOKUP(B45,Лист1!$A$2:$E$279,5,FALSE)</f>
        <v>21596.32</v>
      </c>
      <c r="K45" s="1">
        <f t="shared" si="1"/>
        <v>0</v>
      </c>
      <c r="L45" s="1">
        <f t="shared" si="2"/>
        <v>-34.739999999999782</v>
      </c>
      <c r="M45" s="1">
        <f t="shared" si="3"/>
        <v>-9.9999999983992893E-3</v>
      </c>
    </row>
    <row r="46" spans="2:13" s="1" customFormat="1" ht="19.75" customHeight="1" x14ac:dyDescent="0.2">
      <c r="B46" s="20">
        <v>220</v>
      </c>
      <c r="C46" s="3" t="s">
        <v>49</v>
      </c>
      <c r="D46" s="4">
        <v>26127</v>
      </c>
      <c r="E46" s="4">
        <v>12762.44</v>
      </c>
      <c r="F46" s="4">
        <v>68044.789999999994</v>
      </c>
      <c r="G46" s="1" t="str">
        <f>VLOOKUP(B46,Лист1!$A$2:$E$279,2,FALSE)</f>
        <v>Напитки энергетические безалкогольные</v>
      </c>
      <c r="H46" s="1">
        <f>VLOOKUP(B46,Лист1!$A$2:$E$279,3,FALSE)</f>
        <v>26127</v>
      </c>
      <c r="I46" s="1">
        <f>VLOOKUP(B46,Лист1!$A$2:$E$279,4,FALSE)</f>
        <v>12814.12</v>
      </c>
      <c r="J46" s="1">
        <f>VLOOKUP(B46,Лист1!$A$2:$E$279,5,FALSE)</f>
        <v>68044.75</v>
      </c>
      <c r="K46" s="1">
        <f t="shared" si="1"/>
        <v>0</v>
      </c>
      <c r="L46" s="1">
        <f t="shared" si="2"/>
        <v>-51.680000000000291</v>
      </c>
      <c r="M46" s="1">
        <f t="shared" si="3"/>
        <v>3.9999999993597157E-2</v>
      </c>
    </row>
    <row r="47" spans="2:13" s="1" customFormat="1" ht="19.75" customHeight="1" x14ac:dyDescent="0.2">
      <c r="B47" s="20">
        <v>226</v>
      </c>
      <c r="C47" s="3" t="s">
        <v>50</v>
      </c>
      <c r="D47" s="4">
        <v>57</v>
      </c>
      <c r="E47" s="4">
        <v>37.96</v>
      </c>
      <c r="F47" s="4">
        <v>198.66</v>
      </c>
      <c r="G47" s="1" t="str">
        <f>VLOOKUP(B47,Лист1!$A$2:$E$279,2,FALSE)</f>
        <v>Носки</v>
      </c>
      <c r="H47" s="1">
        <f>VLOOKUP(B47,Лист1!$A$2:$E$279,3,FALSE)</f>
        <v>57</v>
      </c>
      <c r="I47" s="1">
        <f>VLOOKUP(B47,Лист1!$A$2:$E$279,4,FALSE)</f>
        <v>38.1</v>
      </c>
      <c r="J47" s="1">
        <f>VLOOKUP(B47,Лист1!$A$2:$E$279,5,FALSE)</f>
        <v>198.66</v>
      </c>
      <c r="K47" s="1">
        <f t="shared" si="1"/>
        <v>0</v>
      </c>
      <c r="L47" s="1">
        <f t="shared" si="2"/>
        <v>-0.14000000000000057</v>
      </c>
      <c r="M47" s="1">
        <f t="shared" si="3"/>
        <v>0</v>
      </c>
    </row>
    <row r="48" spans="2:13" s="1" customFormat="1" ht="19.75" customHeight="1" x14ac:dyDescent="0.2">
      <c r="B48" s="20">
        <v>23</v>
      </c>
      <c r="C48" s="3" t="s">
        <v>51</v>
      </c>
      <c r="D48" s="4">
        <v>14517.02</v>
      </c>
      <c r="E48" s="4">
        <v>34952.620000000003</v>
      </c>
      <c r="F48" s="4">
        <v>51826.59</v>
      </c>
      <c r="G48" s="1" t="str">
        <f>VLOOKUP(B48,Лист1!$A$2:$E$279,2,FALSE)</f>
        <v>Американо "Стандарт"</v>
      </c>
      <c r="H48" s="1">
        <f>VLOOKUP(B48,Лист1!$A$2:$E$279,3,FALSE)</f>
        <v>15237</v>
      </c>
      <c r="I48" s="1">
        <f>VLOOKUP(B48,Лист1!$A$2:$E$279,4,FALSE)</f>
        <v>37157.68</v>
      </c>
      <c r="J48" s="1">
        <f>VLOOKUP(B48,Лист1!$A$2:$E$279,5,FALSE)</f>
        <v>54699.39</v>
      </c>
      <c r="K48" s="1">
        <f t="shared" si="1"/>
        <v>-719.97999999999956</v>
      </c>
      <c r="L48" s="1">
        <f t="shared" si="2"/>
        <v>-2205.0599999999977</v>
      </c>
      <c r="M48" s="1">
        <f t="shared" si="3"/>
        <v>-2872.8000000000029</v>
      </c>
    </row>
    <row r="49" spans="2:13" s="1" customFormat="1" ht="19.75" customHeight="1" x14ac:dyDescent="0.2">
      <c r="B49" s="20">
        <v>230</v>
      </c>
      <c r="C49" s="3" t="s">
        <v>52</v>
      </c>
      <c r="D49" s="4">
        <v>1.5</v>
      </c>
      <c r="E49" s="4">
        <v>0.45</v>
      </c>
      <c r="F49" s="4">
        <v>6.14</v>
      </c>
      <c r="G49" s="1" t="str">
        <f>VLOOKUP(B49,Лист1!$A$2:$E$279,2,FALSE)</f>
        <v>Овощи свежие</v>
      </c>
      <c r="H49" s="1">
        <f>VLOOKUP(B49,Лист1!$A$2:$E$279,3,FALSE)</f>
        <v>1.5</v>
      </c>
      <c r="I49" s="1">
        <f>VLOOKUP(B49,Лист1!$A$2:$E$279,4,FALSE)</f>
        <v>0.47</v>
      </c>
      <c r="J49" s="1">
        <f>VLOOKUP(B49,Лист1!$A$2:$E$279,5,FALSE)</f>
        <v>6.14</v>
      </c>
      <c r="K49" s="1">
        <f t="shared" si="1"/>
        <v>0</v>
      </c>
      <c r="L49" s="1">
        <f t="shared" si="2"/>
        <v>-1.9999999999999962E-2</v>
      </c>
      <c r="M49" s="1">
        <f t="shared" si="3"/>
        <v>0</v>
      </c>
    </row>
    <row r="50" spans="2:13" s="1" customFormat="1" ht="19.75" customHeight="1" x14ac:dyDescent="0.2">
      <c r="B50" s="20">
        <v>232</v>
      </c>
      <c r="C50" s="3" t="s">
        <v>53</v>
      </c>
      <c r="D50" s="4">
        <v>7135</v>
      </c>
      <c r="E50" s="4">
        <v>4172.6499999999996</v>
      </c>
      <c r="F50" s="4">
        <v>17849.16</v>
      </c>
      <c r="G50" s="1" t="str">
        <f>VLOOKUP(B50,Лист1!$A$2:$E$279,2,FALSE)</f>
        <v>Орехи и сухофрукты</v>
      </c>
      <c r="H50" s="1">
        <f>VLOOKUP(B50,Лист1!$A$2:$E$279,3,FALSE)</f>
        <v>7135</v>
      </c>
      <c r="I50" s="1">
        <f>VLOOKUP(B50,Лист1!$A$2:$E$279,4,FALSE)</f>
        <v>4174.34</v>
      </c>
      <c r="J50" s="1">
        <f>VLOOKUP(B50,Лист1!$A$2:$E$279,5,FALSE)</f>
        <v>17849.16</v>
      </c>
      <c r="K50" s="1">
        <f t="shared" si="1"/>
        <v>0</v>
      </c>
      <c r="L50" s="1">
        <f t="shared" si="2"/>
        <v>-1.6900000000005093</v>
      </c>
      <c r="M50" s="1">
        <f t="shared" si="3"/>
        <v>0</v>
      </c>
    </row>
    <row r="51" spans="2:13" s="1" customFormat="1" ht="19.75" customHeight="1" x14ac:dyDescent="0.2">
      <c r="B51" s="20">
        <v>239</v>
      </c>
      <c r="C51" s="3" t="s">
        <v>54</v>
      </c>
      <c r="D51" s="4">
        <v>135</v>
      </c>
      <c r="E51" s="4">
        <v>101.27</v>
      </c>
      <c r="F51" s="4">
        <v>578.16</v>
      </c>
      <c r="G51" s="1" t="str">
        <f>VLOOKUP(B51,Лист1!$A$2:$E$279,2,FALSE)</f>
        <v>Галантерея</v>
      </c>
      <c r="H51" s="1">
        <f>VLOOKUP(B51,Лист1!$A$2:$E$279,3,FALSE)</f>
        <v>135</v>
      </c>
      <c r="I51" s="1">
        <f>VLOOKUP(B51,Лист1!$A$2:$E$279,4,FALSE)</f>
        <v>101.27</v>
      </c>
      <c r="J51" s="1">
        <f>VLOOKUP(B51,Лист1!$A$2:$E$279,5,FALSE)</f>
        <v>578.16</v>
      </c>
      <c r="K51" s="1">
        <f t="shared" si="1"/>
        <v>0</v>
      </c>
      <c r="L51" s="1">
        <f t="shared" si="2"/>
        <v>0</v>
      </c>
      <c r="M51" s="1">
        <f t="shared" si="3"/>
        <v>0</v>
      </c>
    </row>
    <row r="52" spans="2:13" s="1" customFormat="1" ht="19.75" customHeight="1" x14ac:dyDescent="0.2">
      <c r="B52" s="20">
        <v>241</v>
      </c>
      <c r="C52" s="3" t="s">
        <v>55</v>
      </c>
      <c r="D52" s="4">
        <v>43</v>
      </c>
      <c r="E52" s="4">
        <v>25.73</v>
      </c>
      <c r="F52" s="4">
        <v>162.15</v>
      </c>
      <c r="G52" s="1" t="str">
        <f>VLOOKUP(B52,Лист1!$A$2:$E$279,2,FALSE)</f>
        <v>Парфюмерно-косметические товары</v>
      </c>
      <c r="H52" s="1">
        <f>VLOOKUP(B52,Лист1!$A$2:$E$279,3,FALSE)</f>
        <v>43</v>
      </c>
      <c r="I52" s="1">
        <f>VLOOKUP(B52,Лист1!$A$2:$E$279,4,FALSE)</f>
        <v>25.84</v>
      </c>
      <c r="J52" s="1">
        <f>VLOOKUP(B52,Лист1!$A$2:$E$279,5,FALSE)</f>
        <v>162.15</v>
      </c>
      <c r="K52" s="1">
        <f t="shared" si="1"/>
        <v>0</v>
      </c>
      <c r="L52" s="1">
        <f t="shared" si="2"/>
        <v>-0.10999999999999943</v>
      </c>
      <c r="M52" s="1">
        <f t="shared" si="3"/>
        <v>0</v>
      </c>
    </row>
    <row r="53" spans="2:13" s="1" customFormat="1" ht="19.75" customHeight="1" x14ac:dyDescent="0.2">
      <c r="B53" s="20">
        <v>243</v>
      </c>
      <c r="C53" s="3" t="s">
        <v>56</v>
      </c>
      <c r="D53" s="4">
        <v>2218</v>
      </c>
      <c r="E53" s="4">
        <v>2819.26</v>
      </c>
      <c r="F53" s="4">
        <v>6392.41</v>
      </c>
      <c r="G53" s="1" t="str">
        <f>VLOOKUP(B53,Лист1!$A$2:$E$279,2,FALSE)</f>
        <v>Перчатки хозяйственные</v>
      </c>
      <c r="H53" s="1">
        <f>VLOOKUP(B53,Лист1!$A$2:$E$279,3,FALSE)</f>
        <v>2218</v>
      </c>
      <c r="I53" s="1">
        <f>VLOOKUP(B53,Лист1!$A$2:$E$279,4,FALSE)</f>
        <v>2819.3</v>
      </c>
      <c r="J53" s="1">
        <f>VLOOKUP(B53,Лист1!$A$2:$E$279,5,FALSE)</f>
        <v>6392.41</v>
      </c>
      <c r="K53" s="1">
        <f t="shared" si="1"/>
        <v>0</v>
      </c>
      <c r="L53" s="1">
        <f t="shared" si="2"/>
        <v>-3.999999999996362E-2</v>
      </c>
      <c r="M53" s="1">
        <f t="shared" si="3"/>
        <v>0</v>
      </c>
    </row>
    <row r="54" spans="2:13" s="1" customFormat="1" ht="19.75" customHeight="1" x14ac:dyDescent="0.2">
      <c r="B54" s="20">
        <v>244</v>
      </c>
      <c r="C54" s="3" t="s">
        <v>57</v>
      </c>
      <c r="D54" s="4">
        <v>15985</v>
      </c>
      <c r="E54" s="4">
        <v>7672.6</v>
      </c>
      <c r="F54" s="4">
        <v>33657.519999999997</v>
      </c>
      <c r="G54" s="1" t="str">
        <f>VLOOKUP(B54,Лист1!$A$2:$E$279,2,FALSE)</f>
        <v>Печенье, вафли, подушечки</v>
      </c>
      <c r="H54" s="1">
        <f>VLOOKUP(B54,Лист1!$A$2:$E$279,3,FALSE)</f>
        <v>15986</v>
      </c>
      <c r="I54" s="1">
        <f>VLOOKUP(B54,Лист1!$A$2:$E$279,4,FALSE)</f>
        <v>7717.56</v>
      </c>
      <c r="J54" s="1">
        <f>VLOOKUP(B54,Лист1!$A$2:$E$279,5,FALSE)</f>
        <v>33658.449999999997</v>
      </c>
      <c r="K54" s="1">
        <f t="shared" si="1"/>
        <v>-1</v>
      </c>
      <c r="L54" s="1">
        <f t="shared" si="2"/>
        <v>-44.960000000000036</v>
      </c>
      <c r="M54" s="1">
        <f t="shared" si="3"/>
        <v>-0.93000000000029104</v>
      </c>
    </row>
    <row r="55" spans="2:13" s="1" customFormat="1" ht="19.75" customHeight="1" x14ac:dyDescent="0.2">
      <c r="B55" s="20">
        <v>266</v>
      </c>
      <c r="C55" s="3" t="s">
        <v>58</v>
      </c>
      <c r="D55" s="4">
        <v>292</v>
      </c>
      <c r="E55" s="4">
        <v>194.75</v>
      </c>
      <c r="F55" s="4">
        <v>1115.94</v>
      </c>
      <c r="G55" s="1" t="str">
        <f>VLOOKUP(B55,Лист1!$A$2:$E$279,2,FALSE)</f>
        <v>Замороженные полуфабрикаты, овощи, фрукты, грибы</v>
      </c>
      <c r="H55" s="1">
        <f>VLOOKUP(B55,Лист1!$A$2:$E$279,3,FALSE)</f>
        <v>292</v>
      </c>
      <c r="I55" s="1">
        <f>VLOOKUP(B55,Лист1!$A$2:$E$279,4,FALSE)</f>
        <v>196.62</v>
      </c>
      <c r="J55" s="1">
        <f>VLOOKUP(B55,Лист1!$A$2:$E$279,5,FALSE)</f>
        <v>1115.94</v>
      </c>
      <c r="K55" s="1">
        <f t="shared" si="1"/>
        <v>0</v>
      </c>
      <c r="L55" s="1">
        <f t="shared" si="2"/>
        <v>-1.8700000000000045</v>
      </c>
      <c r="M55" s="1">
        <f t="shared" si="3"/>
        <v>0</v>
      </c>
    </row>
    <row r="56" spans="2:13" s="1" customFormat="1" ht="19.75" customHeight="1" x14ac:dyDescent="0.2">
      <c r="B56" s="20">
        <v>270</v>
      </c>
      <c r="C56" s="3" t="s">
        <v>59</v>
      </c>
      <c r="D56" s="4">
        <v>268</v>
      </c>
      <c r="E56" s="4">
        <v>102.9</v>
      </c>
      <c r="F56" s="4">
        <v>564.97</v>
      </c>
      <c r="G56" s="1" t="str">
        <f>VLOOKUP(B56,Лист1!$A$2:$E$279,2,FALSE)</f>
        <v>Посуда одноразовая</v>
      </c>
      <c r="H56" s="1">
        <f>VLOOKUP(B56,Лист1!$A$2:$E$279,3,FALSE)</f>
        <v>268</v>
      </c>
      <c r="I56" s="1">
        <f>VLOOKUP(B56,Лист1!$A$2:$E$279,4,FALSE)</f>
        <v>103.52</v>
      </c>
      <c r="J56" s="1">
        <f>VLOOKUP(B56,Лист1!$A$2:$E$279,5,FALSE)</f>
        <v>564.97</v>
      </c>
      <c r="K56" s="1">
        <f t="shared" si="1"/>
        <v>0</v>
      </c>
      <c r="L56" s="1">
        <f t="shared" si="2"/>
        <v>-0.61999999999999034</v>
      </c>
      <c r="M56" s="1">
        <f t="shared" si="3"/>
        <v>0</v>
      </c>
    </row>
    <row r="57" spans="2:13" s="1" customFormat="1" ht="19.75" customHeight="1" x14ac:dyDescent="0.2">
      <c r="B57" s="20">
        <v>273</v>
      </c>
      <c r="C57" s="3" t="s">
        <v>60</v>
      </c>
      <c r="D57" s="4">
        <v>893</v>
      </c>
      <c r="E57" s="4">
        <v>2640.33</v>
      </c>
      <c r="F57" s="4">
        <v>6715.92</v>
      </c>
      <c r="G57" s="1" t="str">
        <f>VLOOKUP(B57,Лист1!$A$2:$E$279,2,FALSE)</f>
        <v>Презервативы</v>
      </c>
      <c r="H57" s="1">
        <f>VLOOKUP(B57,Лист1!$A$2:$E$279,3,FALSE)</f>
        <v>893</v>
      </c>
      <c r="I57" s="1">
        <f>VLOOKUP(B57,Лист1!$A$2:$E$279,4,FALSE)</f>
        <v>2642.6</v>
      </c>
      <c r="J57" s="1">
        <f>VLOOKUP(B57,Лист1!$A$2:$E$279,5,FALSE)</f>
        <v>6715.92</v>
      </c>
      <c r="K57" s="1">
        <f t="shared" si="1"/>
        <v>0</v>
      </c>
      <c r="L57" s="1">
        <f t="shared" si="2"/>
        <v>-2.2699999999999818</v>
      </c>
      <c r="M57" s="1">
        <f t="shared" si="3"/>
        <v>0</v>
      </c>
    </row>
    <row r="58" spans="2:13" s="1" customFormat="1" ht="19.75" customHeight="1" x14ac:dyDescent="0.2">
      <c r="B58" s="20">
        <v>274</v>
      </c>
      <c r="C58" s="3" t="s">
        <v>61</v>
      </c>
      <c r="D58" s="4">
        <v>349</v>
      </c>
      <c r="E58" s="4">
        <v>130.38999999999999</v>
      </c>
      <c r="F58" s="4">
        <v>833.76</v>
      </c>
      <c r="G58" s="1" t="str">
        <f>VLOOKUP(B58,Лист1!$A$2:$E$279,2,FALSE)</f>
        <v>Пресервы</v>
      </c>
      <c r="H58" s="1">
        <f>VLOOKUP(B58,Лист1!$A$2:$E$279,3,FALSE)</f>
        <v>349</v>
      </c>
      <c r="I58" s="1">
        <f>VLOOKUP(B58,Лист1!$A$2:$E$279,4,FALSE)</f>
        <v>133.80000000000001</v>
      </c>
      <c r="J58" s="1">
        <f>VLOOKUP(B58,Лист1!$A$2:$E$279,5,FALSE)</f>
        <v>833.76</v>
      </c>
      <c r="K58" s="1">
        <f t="shared" si="1"/>
        <v>0</v>
      </c>
      <c r="L58" s="1">
        <f t="shared" si="2"/>
        <v>-3.410000000000025</v>
      </c>
      <c r="M58" s="1">
        <f t="shared" si="3"/>
        <v>0</v>
      </c>
    </row>
    <row r="59" spans="2:13" s="1" customFormat="1" ht="19.75" customHeight="1" x14ac:dyDescent="0.2">
      <c r="B59" s="20">
        <v>275</v>
      </c>
      <c r="C59" s="3" t="s">
        <v>62</v>
      </c>
      <c r="D59" s="4">
        <v>100</v>
      </c>
      <c r="E59" s="4">
        <v>32.54</v>
      </c>
      <c r="F59" s="4">
        <v>178.95</v>
      </c>
      <c r="G59" s="1" t="str">
        <f>VLOOKUP(B59,Лист1!$A$2:$E$279,2,FALSE)</f>
        <v>Канцелярские принадлежности</v>
      </c>
      <c r="H59" s="1">
        <f>VLOOKUP(B59,Лист1!$A$2:$E$279,3,FALSE)</f>
        <v>100</v>
      </c>
      <c r="I59" s="1">
        <f>VLOOKUP(B59,Лист1!$A$2:$E$279,4,FALSE)</f>
        <v>33.299999999999997</v>
      </c>
      <c r="J59" s="1">
        <f>VLOOKUP(B59,Лист1!$A$2:$E$279,5,FALSE)</f>
        <v>178.95</v>
      </c>
      <c r="K59" s="1">
        <f t="shared" si="1"/>
        <v>0</v>
      </c>
      <c r="L59" s="1">
        <f t="shared" si="2"/>
        <v>-0.75999999999999801</v>
      </c>
      <c r="M59" s="1">
        <f t="shared" si="3"/>
        <v>0</v>
      </c>
    </row>
    <row r="60" spans="2:13" s="1" customFormat="1" ht="19.75" customHeight="1" x14ac:dyDescent="0.2">
      <c r="B60" s="20">
        <v>28</v>
      </c>
      <c r="C60" s="3" t="s">
        <v>63</v>
      </c>
      <c r="D60" s="4">
        <v>515</v>
      </c>
      <c r="E60" s="4">
        <v>128.25</v>
      </c>
      <c r="F60" s="4">
        <v>884.86</v>
      </c>
      <c r="G60" s="1" t="str">
        <f>VLOOKUP(B60,Лист1!$A$2:$E$279,2,FALSE)</f>
        <v>Бараночные изделия</v>
      </c>
      <c r="H60" s="1">
        <f>VLOOKUP(B60,Лист1!$A$2:$E$279,3,FALSE)</f>
        <v>515</v>
      </c>
      <c r="I60" s="1">
        <f>VLOOKUP(B60,Лист1!$A$2:$E$279,4,FALSE)</f>
        <v>131.35</v>
      </c>
      <c r="J60" s="1">
        <f>VLOOKUP(B60,Лист1!$A$2:$E$279,5,FALSE)</f>
        <v>884.86</v>
      </c>
      <c r="K60" s="1">
        <f t="shared" si="1"/>
        <v>0</v>
      </c>
      <c r="L60" s="1">
        <f t="shared" si="2"/>
        <v>-3.0999999999999943</v>
      </c>
      <c r="M60" s="1">
        <f t="shared" si="3"/>
        <v>0</v>
      </c>
    </row>
    <row r="61" spans="2:13" s="1" customFormat="1" ht="19.75" customHeight="1" x14ac:dyDescent="0.2">
      <c r="B61" s="20">
        <v>283</v>
      </c>
      <c r="C61" s="3" t="s">
        <v>64</v>
      </c>
      <c r="D61" s="4">
        <v>729</v>
      </c>
      <c r="E61" s="4">
        <v>1020.54</v>
      </c>
      <c r="F61" s="4">
        <v>4825.7</v>
      </c>
      <c r="G61" s="1" t="str">
        <f>VLOOKUP(B61,Лист1!$A$2:$E$279,2,FALSE)</f>
        <v>Автоэлектрика</v>
      </c>
      <c r="H61" s="1">
        <f>VLOOKUP(B61,Лист1!$A$2:$E$279,3,FALSE)</f>
        <v>729</v>
      </c>
      <c r="I61" s="1">
        <f>VLOOKUP(B61,Лист1!$A$2:$E$279,4,FALSE)</f>
        <v>1019.58</v>
      </c>
      <c r="J61" s="1">
        <f>VLOOKUP(B61,Лист1!$A$2:$E$279,5,FALSE)</f>
        <v>4825.7</v>
      </c>
      <c r="K61" s="1">
        <f t="shared" si="1"/>
        <v>0</v>
      </c>
      <c r="L61" s="1">
        <f t="shared" si="2"/>
        <v>0.95999999999992269</v>
      </c>
      <c r="M61" s="1">
        <f t="shared" si="3"/>
        <v>0</v>
      </c>
    </row>
    <row r="62" spans="2:13" s="1" customFormat="1" ht="19.75" customHeight="1" x14ac:dyDescent="0.2">
      <c r="B62" s="20">
        <v>286</v>
      </c>
      <c r="C62" s="3" t="s">
        <v>65</v>
      </c>
      <c r="D62" s="4">
        <v>6</v>
      </c>
      <c r="E62" s="4">
        <v>2.76</v>
      </c>
      <c r="F62" s="4">
        <v>17.16</v>
      </c>
      <c r="G62" s="1" t="str">
        <f>VLOOKUP(B62,Лист1!$A$2:$E$279,2,FALSE)</f>
        <v>Прочие пищевые жиры</v>
      </c>
      <c r="H62" s="1">
        <f>VLOOKUP(B62,Лист1!$A$2:$E$279,3,FALSE)</f>
        <v>6</v>
      </c>
      <c r="I62" s="1">
        <f>VLOOKUP(B62,Лист1!$A$2:$E$279,4,FALSE)</f>
        <v>2.76</v>
      </c>
      <c r="J62" s="1">
        <f>VLOOKUP(B62,Лист1!$A$2:$E$279,5,FALSE)</f>
        <v>17.16</v>
      </c>
      <c r="K62" s="1">
        <f t="shared" si="1"/>
        <v>0</v>
      </c>
      <c r="L62" s="1">
        <f t="shared" si="2"/>
        <v>0</v>
      </c>
      <c r="M62" s="1">
        <f t="shared" si="3"/>
        <v>0</v>
      </c>
    </row>
    <row r="63" spans="2:13" s="1" customFormat="1" ht="19.75" customHeight="1" x14ac:dyDescent="0.2">
      <c r="B63" s="20">
        <v>291</v>
      </c>
      <c r="C63" s="3" t="s">
        <v>66</v>
      </c>
      <c r="D63" s="4">
        <v>115</v>
      </c>
      <c r="E63" s="4">
        <v>652.51</v>
      </c>
      <c r="F63" s="4">
        <v>2753.5</v>
      </c>
      <c r="G63" s="1" t="str">
        <f>VLOOKUP(B63,Лист1!$A$2:$E$279,2,FALSE)</f>
        <v>Прочие автоаксессуары для ухода и обслуживания авто</v>
      </c>
      <c r="H63" s="1">
        <f>VLOOKUP(B63,Лист1!$A$2:$E$279,3,FALSE)</f>
        <v>270</v>
      </c>
      <c r="I63" s="1">
        <f>VLOOKUP(B63,Лист1!$A$2:$E$279,4,FALSE)</f>
        <v>1213.8900000000001</v>
      </c>
      <c r="J63" s="1">
        <f>VLOOKUP(B63,Лист1!$A$2:$E$279,5,FALSE)</f>
        <v>6214.79</v>
      </c>
      <c r="K63" s="1">
        <f t="shared" si="1"/>
        <v>-155</v>
      </c>
      <c r="L63" s="1">
        <f t="shared" si="2"/>
        <v>-561.38000000000011</v>
      </c>
      <c r="M63" s="1">
        <f t="shared" si="3"/>
        <v>-3461.29</v>
      </c>
    </row>
    <row r="64" spans="2:13" s="1" customFormat="1" ht="19.75" customHeight="1" x14ac:dyDescent="0.2">
      <c r="B64" s="20">
        <v>301</v>
      </c>
      <c r="C64" s="3" t="s">
        <v>67</v>
      </c>
      <c r="D64" s="4">
        <v>4</v>
      </c>
      <c r="E64" s="4">
        <v>108.6</v>
      </c>
      <c r="F64" s="4">
        <v>564.72</v>
      </c>
      <c r="G64" s="1" t="str">
        <f>VLOOKUP(B64,Лист1!$A$2:$E$279,2,FALSE)</f>
        <v>Прочие масла</v>
      </c>
      <c r="H64" s="1">
        <f>VLOOKUP(B64,Лист1!$A$2:$E$279,3,FALSE)</f>
        <v>5</v>
      </c>
      <c r="I64" s="1">
        <f>VLOOKUP(B64,Лист1!$A$2:$E$279,4,FALSE)</f>
        <v>139.05000000000001</v>
      </c>
      <c r="J64" s="1">
        <f>VLOOKUP(B64,Лист1!$A$2:$E$279,5,FALSE)</f>
        <v>723.06</v>
      </c>
      <c r="K64" s="1">
        <f t="shared" si="1"/>
        <v>-1</v>
      </c>
      <c r="L64" s="1">
        <f t="shared" si="2"/>
        <v>-30.450000000000017</v>
      </c>
      <c r="M64" s="1">
        <f t="shared" si="3"/>
        <v>-158.33999999999992</v>
      </c>
    </row>
    <row r="65" spans="2:13" s="1" customFormat="1" ht="19.75" customHeight="1" x14ac:dyDescent="0.2">
      <c r="B65" s="20">
        <v>314</v>
      </c>
      <c r="C65" s="3" t="s">
        <v>68</v>
      </c>
      <c r="D65" s="4">
        <v>3</v>
      </c>
      <c r="E65" s="4">
        <v>0.01</v>
      </c>
      <c r="F65" s="4">
        <v>2.4300000000000002</v>
      </c>
      <c r="G65" s="1" t="str">
        <f>VLOOKUP(B65,Лист1!$A$2:$E$279,2,FALSE)</f>
        <v>Строительные инструменты</v>
      </c>
      <c r="H65" s="1">
        <f>VLOOKUP(B65,Лист1!$A$2:$E$279,3,FALSE)</f>
        <v>3</v>
      </c>
      <c r="I65" s="1">
        <f>VLOOKUP(B65,Лист1!$A$2:$E$279,4,FALSE)</f>
        <v>0.01</v>
      </c>
      <c r="J65" s="1">
        <f>VLOOKUP(B65,Лист1!$A$2:$E$279,5,FALSE)</f>
        <v>2.4300000000000002</v>
      </c>
      <c r="K65" s="1">
        <f t="shared" si="1"/>
        <v>0</v>
      </c>
      <c r="L65" s="1">
        <f t="shared" si="2"/>
        <v>0</v>
      </c>
      <c r="M65" s="1">
        <f t="shared" si="3"/>
        <v>0</v>
      </c>
    </row>
    <row r="66" spans="2:13" s="1" customFormat="1" ht="19.75" customHeight="1" x14ac:dyDescent="0.2">
      <c r="B66" s="20">
        <v>315</v>
      </c>
      <c r="C66" s="3" t="s">
        <v>69</v>
      </c>
      <c r="D66" s="4">
        <v>5.2430000000000003</v>
      </c>
      <c r="E66" s="4">
        <v>11.68</v>
      </c>
      <c r="F66" s="4">
        <v>74.790000000000006</v>
      </c>
      <c r="G66" s="1" t="str">
        <f>VLOOKUP(B66,Лист1!$A$2:$E$279,2,FALSE)</f>
        <v>Рыба и изделия из рыбы замороженные</v>
      </c>
      <c r="H66" s="1">
        <f>VLOOKUP(B66,Лист1!$A$2:$E$279,3,FALSE)</f>
        <v>5.2430000000000003</v>
      </c>
      <c r="I66" s="1">
        <f>VLOOKUP(B66,Лист1!$A$2:$E$279,4,FALSE)</f>
        <v>11.71</v>
      </c>
      <c r="J66" s="1">
        <f>VLOOKUP(B66,Лист1!$A$2:$E$279,5,FALSE)</f>
        <v>74.790000000000006</v>
      </c>
      <c r="K66" s="1">
        <f t="shared" si="1"/>
        <v>0</v>
      </c>
      <c r="L66" s="1">
        <f t="shared" si="2"/>
        <v>-3.0000000000001137E-2</v>
      </c>
      <c r="M66" s="1">
        <f t="shared" si="3"/>
        <v>0</v>
      </c>
    </row>
    <row r="67" spans="2:13" s="1" customFormat="1" ht="19.75" customHeight="1" x14ac:dyDescent="0.2">
      <c r="B67" s="20">
        <v>316</v>
      </c>
      <c r="C67" s="3" t="s">
        <v>70</v>
      </c>
      <c r="D67" s="4">
        <v>4</v>
      </c>
      <c r="E67" s="4">
        <v>77.52</v>
      </c>
      <c r="F67" s="4">
        <v>173.39</v>
      </c>
      <c r="G67" s="1" t="str">
        <f>VLOOKUP(B67,Лист1!$A$2:$E$279,2,FALSE)</f>
        <v>Садовый и с/х инструмент</v>
      </c>
      <c r="H67" s="1">
        <f>VLOOKUP(B67,Лист1!$A$2:$E$279,3,FALSE)</f>
        <v>4</v>
      </c>
      <c r="I67" s="1">
        <f>VLOOKUP(B67,Лист1!$A$2:$E$279,4,FALSE)</f>
        <v>77.56</v>
      </c>
      <c r="J67" s="1">
        <f>VLOOKUP(B67,Лист1!$A$2:$E$279,5,FALSE)</f>
        <v>173.39</v>
      </c>
      <c r="K67" s="1">
        <f t="shared" si="1"/>
        <v>0</v>
      </c>
      <c r="L67" s="1">
        <f t="shared" si="2"/>
        <v>-4.0000000000006253E-2</v>
      </c>
      <c r="M67" s="1">
        <f t="shared" si="3"/>
        <v>0</v>
      </c>
    </row>
    <row r="68" spans="2:13" s="1" customFormat="1" ht="19.75" customHeight="1" x14ac:dyDescent="0.2">
      <c r="B68" s="20">
        <v>317</v>
      </c>
      <c r="C68" s="3" t="s">
        <v>71</v>
      </c>
      <c r="D68" s="4">
        <v>145</v>
      </c>
      <c r="E68" s="4">
        <v>64.62</v>
      </c>
      <c r="F68" s="4">
        <v>611.97</v>
      </c>
      <c r="G68" s="1" t="str">
        <f>VLOOKUP(B68,Лист1!$A$2:$E$279,2,FALSE)</f>
        <v>Салфетки влажные детские</v>
      </c>
      <c r="H68" s="1">
        <f>VLOOKUP(B68,Лист1!$A$2:$E$279,3,FALSE)</f>
        <v>145</v>
      </c>
      <c r="I68" s="1">
        <f>VLOOKUP(B68,Лист1!$A$2:$E$279,4,FALSE)</f>
        <v>62.1</v>
      </c>
      <c r="J68" s="1">
        <f>VLOOKUP(B68,Лист1!$A$2:$E$279,5,FALSE)</f>
        <v>611.97</v>
      </c>
      <c r="K68" s="1">
        <f t="shared" ref="K68:K131" si="4">D68-H68</f>
        <v>0</v>
      </c>
      <c r="L68" s="1">
        <f t="shared" ref="L68:L131" si="5">E68-I68</f>
        <v>2.5200000000000031</v>
      </c>
      <c r="M68" s="1">
        <f t="shared" ref="M68:M131" si="6">F68-J68</f>
        <v>0</v>
      </c>
    </row>
    <row r="69" spans="2:13" s="1" customFormat="1" ht="19.75" customHeight="1" x14ac:dyDescent="0.2">
      <c r="B69" s="20">
        <v>322</v>
      </c>
      <c r="C69" s="3" t="s">
        <v>72</v>
      </c>
      <c r="D69" s="4">
        <v>54</v>
      </c>
      <c r="E69" s="4">
        <v>302.48</v>
      </c>
      <c r="F69" s="4">
        <v>1374.68</v>
      </c>
      <c r="G69" s="1" t="str">
        <f>VLOOKUP(B69,Лист1!$A$2:$E$279,2,FALSE)</f>
        <v>Свечи зажигания</v>
      </c>
      <c r="H69" s="1">
        <f>VLOOKUP(B69,Лист1!$A$2:$E$279,3,FALSE)</f>
        <v>54</v>
      </c>
      <c r="I69" s="1">
        <f>VLOOKUP(B69,Лист1!$A$2:$E$279,4,FALSE)</f>
        <v>281.64999999999998</v>
      </c>
      <c r="J69" s="1">
        <f>VLOOKUP(B69,Лист1!$A$2:$E$279,5,FALSE)</f>
        <v>1374.68</v>
      </c>
      <c r="K69" s="1">
        <f t="shared" si="4"/>
        <v>0</v>
      </c>
      <c r="L69" s="1">
        <f t="shared" si="5"/>
        <v>20.830000000000041</v>
      </c>
      <c r="M69" s="1">
        <f t="shared" si="6"/>
        <v>0</v>
      </c>
    </row>
    <row r="70" spans="2:13" s="1" customFormat="1" ht="19.75" customHeight="1" x14ac:dyDescent="0.2">
      <c r="B70" s="20">
        <v>324</v>
      </c>
      <c r="C70" s="3" t="s">
        <v>73</v>
      </c>
      <c r="D70" s="4">
        <v>5039</v>
      </c>
      <c r="E70" s="4">
        <v>2951.48</v>
      </c>
      <c r="F70" s="4">
        <v>12633.79</v>
      </c>
      <c r="G70" s="1" t="str">
        <f>VLOOKUP(B70,Лист1!$A$2:$E$279,2,FALSE)</f>
        <v>Семечки</v>
      </c>
      <c r="H70" s="1">
        <f>VLOOKUP(B70,Лист1!$A$2:$E$279,3,FALSE)</f>
        <v>5039</v>
      </c>
      <c r="I70" s="1">
        <f>VLOOKUP(B70,Лист1!$A$2:$E$279,4,FALSE)</f>
        <v>2958.59</v>
      </c>
      <c r="J70" s="1">
        <f>VLOOKUP(B70,Лист1!$A$2:$E$279,5,FALSE)</f>
        <v>12633.79</v>
      </c>
      <c r="K70" s="1">
        <f t="shared" si="4"/>
        <v>0</v>
      </c>
      <c r="L70" s="1">
        <f t="shared" si="5"/>
        <v>-7.1100000000001273</v>
      </c>
      <c r="M70" s="1">
        <f t="shared" si="6"/>
        <v>0</v>
      </c>
    </row>
    <row r="71" spans="2:13" s="1" customFormat="1" ht="19.75" customHeight="1" x14ac:dyDescent="0.2">
      <c r="B71" s="20">
        <v>325</v>
      </c>
      <c r="C71" s="3" t="s">
        <v>74</v>
      </c>
      <c r="D71" s="4">
        <v>11317</v>
      </c>
      <c r="E71" s="4">
        <v>7728.95</v>
      </c>
      <c r="F71" s="4">
        <v>59441.3</v>
      </c>
      <c r="G71" s="1" t="str">
        <f>VLOOKUP(B71,Лист1!$A$2:$E$279,2,FALSE)</f>
        <v>Табачные изделия и заменители табака (кроме сигарет)</v>
      </c>
      <c r="H71" s="1">
        <f>VLOOKUP(B71,Лист1!$A$2:$E$279,3,FALSE)</f>
        <v>11317</v>
      </c>
      <c r="I71" s="1">
        <f>VLOOKUP(B71,Лист1!$A$2:$E$279,4,FALSE)</f>
        <v>7677.73</v>
      </c>
      <c r="J71" s="1">
        <f>VLOOKUP(B71,Лист1!$A$2:$E$279,5,FALSE)</f>
        <v>59441.3</v>
      </c>
      <c r="K71" s="1">
        <f t="shared" si="4"/>
        <v>0</v>
      </c>
      <c r="L71" s="1">
        <f t="shared" si="5"/>
        <v>51.220000000000255</v>
      </c>
      <c r="M71" s="1">
        <f t="shared" si="6"/>
        <v>0</v>
      </c>
    </row>
    <row r="72" spans="2:13" s="1" customFormat="1" ht="19.75" customHeight="1" x14ac:dyDescent="0.2">
      <c r="B72" s="20">
        <v>326</v>
      </c>
      <c r="C72" s="3" t="s">
        <v>75</v>
      </c>
      <c r="D72" s="4">
        <v>34</v>
      </c>
      <c r="E72" s="4">
        <v>352.17</v>
      </c>
      <c r="F72" s="4">
        <v>1880</v>
      </c>
      <c r="G72" s="1" t="str">
        <f>VLOOKUP(B72,Лист1!$A$2:$E$279,2,FALSE)</f>
        <v>Аксессуары к табачным изделиям</v>
      </c>
      <c r="H72" s="1">
        <f>VLOOKUP(B72,Лист1!$A$2:$E$279,3,FALSE)</f>
        <v>34</v>
      </c>
      <c r="I72" s="1">
        <f>VLOOKUP(B72,Лист1!$A$2:$E$279,4,FALSE)</f>
        <v>227.2</v>
      </c>
      <c r="J72" s="1">
        <f>VLOOKUP(B72,Лист1!$A$2:$E$279,5,FALSE)</f>
        <v>1880</v>
      </c>
      <c r="K72" s="1">
        <f t="shared" si="4"/>
        <v>0</v>
      </c>
      <c r="L72" s="1">
        <f t="shared" si="5"/>
        <v>124.97000000000003</v>
      </c>
      <c r="M72" s="1">
        <f t="shared" si="6"/>
        <v>0</v>
      </c>
    </row>
    <row r="73" spans="2:13" s="1" customFormat="1" ht="19.75" customHeight="1" x14ac:dyDescent="0.2">
      <c r="B73" s="20">
        <v>327</v>
      </c>
      <c r="C73" s="3" t="s">
        <v>76</v>
      </c>
      <c r="D73" s="4">
        <v>1146</v>
      </c>
      <c r="E73" s="4">
        <v>0</v>
      </c>
      <c r="F73" s="4">
        <v>13034</v>
      </c>
      <c r="G73" s="1" t="str">
        <f>VLOOKUP(B73,Лист1!$A$2:$E$279,2,FALSE)</f>
        <v>Услуги стоянки</v>
      </c>
      <c r="H73" s="1">
        <f>VLOOKUP(B73,Лист1!$A$2:$E$279,3,FALSE)</f>
        <v>1146</v>
      </c>
      <c r="I73" s="1">
        <f>VLOOKUP(B73,Лист1!$A$2:$E$279,4,FALSE)</f>
        <v>454.24</v>
      </c>
      <c r="J73" s="1">
        <f>VLOOKUP(B73,Лист1!$A$2:$E$279,5,FALSE)</f>
        <v>13034</v>
      </c>
      <c r="K73" s="1">
        <f t="shared" si="4"/>
        <v>0</v>
      </c>
      <c r="L73" s="1">
        <f t="shared" si="5"/>
        <v>-454.24</v>
      </c>
      <c r="M73" s="1">
        <f t="shared" si="6"/>
        <v>0</v>
      </c>
    </row>
    <row r="74" spans="2:13" s="1" customFormat="1" ht="19.75" customHeight="1" x14ac:dyDescent="0.2">
      <c r="B74" s="20">
        <v>328</v>
      </c>
      <c r="C74" s="3" t="s">
        <v>77</v>
      </c>
      <c r="D74" s="4">
        <v>34</v>
      </c>
      <c r="E74" s="4">
        <v>5.1100000000000003</v>
      </c>
      <c r="F74" s="4">
        <v>39.76</v>
      </c>
      <c r="G74" s="1" t="str">
        <f>VLOOKUP(B74,Лист1!$A$2:$E$279,2,FALSE)</f>
        <v>Сливки, сливки сухие</v>
      </c>
      <c r="H74" s="1">
        <f>VLOOKUP(B74,Лист1!$A$2:$E$279,3,FALSE)</f>
        <v>34</v>
      </c>
      <c r="I74" s="1">
        <f>VLOOKUP(B74,Лист1!$A$2:$E$279,4,FALSE)</f>
        <v>5.18</v>
      </c>
      <c r="J74" s="1">
        <f>VLOOKUP(B74,Лист1!$A$2:$E$279,5,FALSE)</f>
        <v>39.76</v>
      </c>
      <c r="K74" s="1">
        <f t="shared" si="4"/>
        <v>0</v>
      </c>
      <c r="L74" s="1">
        <f t="shared" si="5"/>
        <v>-6.9999999999999396E-2</v>
      </c>
      <c r="M74" s="1">
        <f t="shared" si="6"/>
        <v>0</v>
      </c>
    </row>
    <row r="75" spans="2:13" s="1" customFormat="1" ht="19.75" customHeight="1" x14ac:dyDescent="0.2">
      <c r="B75" s="20">
        <v>333</v>
      </c>
      <c r="C75" s="3" t="s">
        <v>78</v>
      </c>
      <c r="D75" s="4">
        <v>2350</v>
      </c>
      <c r="E75" s="4">
        <v>1292.77</v>
      </c>
      <c r="F75" s="4">
        <v>7933.89</v>
      </c>
      <c r="G75" s="1" t="str">
        <f>VLOOKUP(B75,Лист1!$A$2:$E$279,2,FALSE)</f>
        <v>Снеки рыбные и из морепродуктов</v>
      </c>
      <c r="H75" s="1">
        <f>VLOOKUP(B75,Лист1!$A$2:$E$279,3,FALSE)</f>
        <v>2350</v>
      </c>
      <c r="I75" s="1">
        <f>VLOOKUP(B75,Лист1!$A$2:$E$279,4,FALSE)</f>
        <v>1292.4100000000001</v>
      </c>
      <c r="J75" s="1">
        <f>VLOOKUP(B75,Лист1!$A$2:$E$279,5,FALSE)</f>
        <v>7933.89</v>
      </c>
      <c r="K75" s="1">
        <f t="shared" si="4"/>
        <v>0</v>
      </c>
      <c r="L75" s="1">
        <f t="shared" si="5"/>
        <v>0.35999999999989996</v>
      </c>
      <c r="M75" s="1">
        <f t="shared" si="6"/>
        <v>0</v>
      </c>
    </row>
    <row r="76" spans="2:13" s="1" customFormat="1" ht="19.75" customHeight="1" x14ac:dyDescent="0.2">
      <c r="B76" s="20">
        <v>335</v>
      </c>
      <c r="C76" s="3" t="s">
        <v>79</v>
      </c>
      <c r="D76" s="4">
        <v>3979.7</v>
      </c>
      <c r="E76" s="4">
        <v>1332.94</v>
      </c>
      <c r="F76" s="4">
        <v>8180.42</v>
      </c>
      <c r="G76" s="1" t="str">
        <f>VLOOKUP(B76,Лист1!$A$2:$E$279,2,FALSE)</f>
        <v>Соки/нектары</v>
      </c>
      <c r="H76" s="1">
        <f>VLOOKUP(B76,Лист1!$A$2:$E$279,3,FALSE)</f>
        <v>3979.7</v>
      </c>
      <c r="I76" s="1">
        <f>VLOOKUP(B76,Лист1!$A$2:$E$279,4,FALSE)</f>
        <v>1346.14</v>
      </c>
      <c r="J76" s="1">
        <f>VLOOKUP(B76,Лист1!$A$2:$E$279,5,FALSE)</f>
        <v>8180.42</v>
      </c>
      <c r="K76" s="1">
        <f t="shared" si="4"/>
        <v>0</v>
      </c>
      <c r="L76" s="1">
        <f t="shared" si="5"/>
        <v>-13.200000000000045</v>
      </c>
      <c r="M76" s="1">
        <f t="shared" si="6"/>
        <v>0</v>
      </c>
    </row>
    <row r="77" spans="2:13" s="1" customFormat="1" ht="19.75" customHeight="1" x14ac:dyDescent="0.2">
      <c r="B77" s="20">
        <v>348</v>
      </c>
      <c r="C77" s="3" t="s">
        <v>80</v>
      </c>
      <c r="D77" s="4">
        <v>635</v>
      </c>
      <c r="E77" s="4">
        <v>587.94000000000005</v>
      </c>
      <c r="F77" s="4">
        <v>3056.08</v>
      </c>
      <c r="G77" s="1" t="str">
        <f>VLOOKUP(B77,Лист1!$A$2:$E$279,2,FALSE)</f>
        <v>Товары для спорта и туризма</v>
      </c>
      <c r="H77" s="1">
        <f>VLOOKUP(B77,Лист1!$A$2:$E$279,3,FALSE)</f>
        <v>635</v>
      </c>
      <c r="I77" s="1">
        <f>VLOOKUP(B77,Лист1!$A$2:$E$279,4,FALSE)</f>
        <v>588.58000000000004</v>
      </c>
      <c r="J77" s="1">
        <f>VLOOKUP(B77,Лист1!$A$2:$E$279,5,FALSE)</f>
        <v>3056.08</v>
      </c>
      <c r="K77" s="1">
        <f t="shared" si="4"/>
        <v>0</v>
      </c>
      <c r="L77" s="1">
        <f t="shared" si="5"/>
        <v>-0.63999999999998636</v>
      </c>
      <c r="M77" s="1">
        <f t="shared" si="6"/>
        <v>0</v>
      </c>
    </row>
    <row r="78" spans="2:13" s="1" customFormat="1" ht="19.75" customHeight="1" x14ac:dyDescent="0.2">
      <c r="B78" s="20">
        <v>353</v>
      </c>
      <c r="C78" s="3" t="s">
        <v>81</v>
      </c>
      <c r="D78" s="4">
        <v>330</v>
      </c>
      <c r="E78" s="4">
        <v>738.54</v>
      </c>
      <c r="F78" s="4">
        <v>3507.45</v>
      </c>
      <c r="G78" s="1" t="str">
        <f>VLOOKUP(B78,Лист1!$A$2:$E$279,2,FALSE)</f>
        <v>Автохимия для интерьера</v>
      </c>
      <c r="H78" s="1">
        <f>VLOOKUP(B78,Лист1!$A$2:$E$279,3,FALSE)</f>
        <v>334</v>
      </c>
      <c r="I78" s="1">
        <f>VLOOKUP(B78,Лист1!$A$2:$E$279,4,FALSE)</f>
        <v>751.21</v>
      </c>
      <c r="J78" s="1">
        <f>VLOOKUP(B78,Лист1!$A$2:$E$279,5,FALSE)</f>
        <v>3562.05</v>
      </c>
      <c r="K78" s="1">
        <f t="shared" si="4"/>
        <v>-4</v>
      </c>
      <c r="L78" s="1">
        <f t="shared" si="5"/>
        <v>-12.670000000000073</v>
      </c>
      <c r="M78" s="1">
        <f t="shared" si="6"/>
        <v>-54.600000000000364</v>
      </c>
    </row>
    <row r="79" spans="2:13" s="1" customFormat="1" ht="19.75" customHeight="1" x14ac:dyDescent="0.2">
      <c r="B79" s="20">
        <v>359</v>
      </c>
      <c r="C79" s="3" t="s">
        <v>82</v>
      </c>
      <c r="D79" s="4">
        <v>8</v>
      </c>
      <c r="E79" s="4">
        <v>1.02</v>
      </c>
      <c r="F79" s="4">
        <v>4.3</v>
      </c>
      <c r="G79" s="1" t="str">
        <f>VLOOKUP(B79,Лист1!$A$2:$E$279,2,FALSE)</f>
        <v>Средства от насекомых и грызунов, инсектициды, репелленты</v>
      </c>
      <c r="H79" s="1">
        <f>VLOOKUP(B79,Лист1!$A$2:$E$279,3,FALSE)</f>
        <v>8</v>
      </c>
      <c r="I79" s="1">
        <f>VLOOKUP(B79,Лист1!$A$2:$E$279,4,FALSE)</f>
        <v>1.02</v>
      </c>
      <c r="J79" s="1">
        <f>VLOOKUP(B79,Лист1!$A$2:$E$279,5,FALSE)</f>
        <v>4.3</v>
      </c>
      <c r="K79" s="1">
        <f t="shared" si="4"/>
        <v>0</v>
      </c>
      <c r="L79" s="1">
        <f t="shared" si="5"/>
        <v>0</v>
      </c>
      <c r="M79" s="1">
        <f t="shared" si="6"/>
        <v>0</v>
      </c>
    </row>
    <row r="80" spans="2:13" s="1" customFormat="1" ht="19.75" customHeight="1" x14ac:dyDescent="0.2">
      <c r="B80" s="20">
        <v>360</v>
      </c>
      <c r="C80" s="3" t="s">
        <v>83</v>
      </c>
      <c r="D80" s="4">
        <v>1</v>
      </c>
      <c r="E80" s="4">
        <v>0.01</v>
      </c>
      <c r="F80" s="4">
        <v>0.62</v>
      </c>
      <c r="G80" s="1" t="str">
        <f>VLOOKUP(B80,Лист1!$A$2:$E$279,2,FALSE)</f>
        <v>Средства от сорняков</v>
      </c>
      <c r="H80" s="1">
        <f>VLOOKUP(B80,Лист1!$A$2:$E$279,3,FALSE)</f>
        <v>1</v>
      </c>
      <c r="I80" s="1">
        <f>VLOOKUP(B80,Лист1!$A$2:$E$279,4,FALSE)</f>
        <v>0.01</v>
      </c>
      <c r="J80" s="1">
        <f>VLOOKUP(B80,Лист1!$A$2:$E$279,5,FALSE)</f>
        <v>0.62</v>
      </c>
      <c r="K80" s="1">
        <f t="shared" si="4"/>
        <v>0</v>
      </c>
      <c r="L80" s="1">
        <f t="shared" si="5"/>
        <v>0</v>
      </c>
      <c r="M80" s="1">
        <f t="shared" si="6"/>
        <v>0</v>
      </c>
    </row>
    <row r="81" spans="2:13" s="1" customFormat="1" ht="19.75" customHeight="1" x14ac:dyDescent="0.2">
      <c r="B81" s="20">
        <v>363</v>
      </c>
      <c r="C81" s="3" t="s">
        <v>84</v>
      </c>
      <c r="D81" s="4">
        <v>215</v>
      </c>
      <c r="E81" s="4">
        <v>540.76</v>
      </c>
      <c r="F81" s="4">
        <v>1659.89</v>
      </c>
      <c r="G81" s="1" t="str">
        <f>VLOOKUP(B81,Лист1!$A$2:$E$279,2,FALSE)</f>
        <v>Средство для розжига</v>
      </c>
      <c r="H81" s="1">
        <f>VLOOKUP(B81,Лист1!$A$2:$E$279,3,FALSE)</f>
        <v>215</v>
      </c>
      <c r="I81" s="1">
        <f>VLOOKUP(B81,Лист1!$A$2:$E$279,4,FALSE)</f>
        <v>542.82000000000005</v>
      </c>
      <c r="J81" s="1">
        <f>VLOOKUP(B81,Лист1!$A$2:$E$279,5,FALSE)</f>
        <v>1659.89</v>
      </c>
      <c r="K81" s="1">
        <f t="shared" si="4"/>
        <v>0</v>
      </c>
      <c r="L81" s="1">
        <f t="shared" si="5"/>
        <v>-2.0600000000000591</v>
      </c>
      <c r="M81" s="1">
        <f t="shared" si="6"/>
        <v>0</v>
      </c>
    </row>
    <row r="82" spans="2:13" s="1" customFormat="1" ht="19.75" customHeight="1" x14ac:dyDescent="0.2">
      <c r="B82" s="20">
        <v>364</v>
      </c>
      <c r="C82" s="3" t="s">
        <v>85</v>
      </c>
      <c r="D82" s="4">
        <v>20329</v>
      </c>
      <c r="E82" s="4">
        <v>52640.41</v>
      </c>
      <c r="F82" s="4">
        <v>246465.94</v>
      </c>
      <c r="G82" s="1" t="str">
        <f>VLOOKUP(B82,Лист1!$A$2:$E$279,2,FALSE)</f>
        <v>Стеклоомыватели</v>
      </c>
      <c r="H82" s="1">
        <f>VLOOKUP(B82,Лист1!$A$2:$E$279,3,FALSE)</f>
        <v>20472</v>
      </c>
      <c r="I82" s="1">
        <f>VLOOKUP(B82,Лист1!$A$2:$E$279,4,FALSE)</f>
        <v>53009.94</v>
      </c>
      <c r="J82" s="1">
        <f>VLOOKUP(B82,Лист1!$A$2:$E$279,5,FALSE)</f>
        <v>248100.64</v>
      </c>
      <c r="K82" s="1">
        <f t="shared" si="4"/>
        <v>-143</v>
      </c>
      <c r="L82" s="1">
        <f t="shared" si="5"/>
        <v>-369.52999999999884</v>
      </c>
      <c r="M82" s="1">
        <f t="shared" si="6"/>
        <v>-1634.7000000000116</v>
      </c>
    </row>
    <row r="83" spans="2:13" s="1" customFormat="1" ht="19.75" customHeight="1" x14ac:dyDescent="0.2">
      <c r="B83" s="20">
        <v>367</v>
      </c>
      <c r="C83" s="3" t="s">
        <v>86</v>
      </c>
      <c r="D83" s="4">
        <v>19.512</v>
      </c>
      <c r="E83" s="4">
        <v>8.74</v>
      </c>
      <c r="F83" s="4">
        <v>80.16</v>
      </c>
      <c r="G83" s="1" t="str">
        <f>VLOOKUP(B83,Лист1!$A$2:$E$279,2,FALSE)</f>
        <v>Субпродукты</v>
      </c>
      <c r="H83" s="1">
        <f>VLOOKUP(B83,Лист1!$A$2:$E$279,3,FALSE)</f>
        <v>19.512</v>
      </c>
      <c r="I83" s="1">
        <f>VLOOKUP(B83,Лист1!$A$2:$E$279,4,FALSE)</f>
        <v>8.91</v>
      </c>
      <c r="J83" s="1">
        <f>VLOOKUP(B83,Лист1!$A$2:$E$279,5,FALSE)</f>
        <v>80.16</v>
      </c>
      <c r="K83" s="1">
        <f t="shared" si="4"/>
        <v>0</v>
      </c>
      <c r="L83" s="1">
        <f t="shared" si="5"/>
        <v>-0.16999999999999993</v>
      </c>
      <c r="M83" s="1">
        <f t="shared" si="6"/>
        <v>0</v>
      </c>
    </row>
    <row r="84" spans="2:13" s="1" customFormat="1" ht="19.75" customHeight="1" x14ac:dyDescent="0.2">
      <c r="B84" s="20">
        <v>37</v>
      </c>
      <c r="C84" s="3" t="s">
        <v>87</v>
      </c>
      <c r="D84" s="4">
        <v>118</v>
      </c>
      <c r="E84" s="4">
        <v>116.87</v>
      </c>
      <c r="F84" s="4">
        <v>524.91999999999996</v>
      </c>
      <c r="G84" s="1" t="str">
        <f>VLOOKUP(B84,Лист1!$A$2:$E$279,2,FALSE)</f>
        <v>Брикет</v>
      </c>
      <c r="H84" s="1">
        <f>VLOOKUP(B84,Лист1!$A$2:$E$279,3,FALSE)</f>
        <v>118</v>
      </c>
      <c r="I84" s="1">
        <f>VLOOKUP(B84,Лист1!$A$2:$E$279,4,FALSE)</f>
        <v>97.92</v>
      </c>
      <c r="J84" s="1">
        <f>VLOOKUP(B84,Лист1!$A$2:$E$279,5,FALSE)</f>
        <v>524.91999999999996</v>
      </c>
      <c r="K84" s="1">
        <f t="shared" si="4"/>
        <v>0</v>
      </c>
      <c r="L84" s="1">
        <f t="shared" si="5"/>
        <v>18.950000000000003</v>
      </c>
      <c r="M84" s="1">
        <f t="shared" si="6"/>
        <v>0</v>
      </c>
    </row>
    <row r="85" spans="2:13" s="1" customFormat="1" ht="19.75" customHeight="1" x14ac:dyDescent="0.2">
      <c r="B85" s="20">
        <v>370</v>
      </c>
      <c r="C85" s="3" t="s">
        <v>88</v>
      </c>
      <c r="D85" s="4">
        <v>4</v>
      </c>
      <c r="E85" s="4">
        <v>1.2</v>
      </c>
      <c r="F85" s="4">
        <v>8.36</v>
      </c>
      <c r="G85" s="1" t="str">
        <f>VLOOKUP(B85,Лист1!$A$2:$E$279,2,FALSE)</f>
        <v>Сухари</v>
      </c>
      <c r="H85" s="1">
        <f>VLOOKUP(B85,Лист1!$A$2:$E$279,3,FALSE)</f>
        <v>4</v>
      </c>
      <c r="I85" s="1">
        <f>VLOOKUP(B85,Лист1!$A$2:$E$279,4,FALSE)</f>
        <v>1.24</v>
      </c>
      <c r="J85" s="1">
        <f>VLOOKUP(B85,Лист1!$A$2:$E$279,5,FALSE)</f>
        <v>8.36</v>
      </c>
      <c r="K85" s="1">
        <f t="shared" si="4"/>
        <v>0</v>
      </c>
      <c r="L85" s="1">
        <f t="shared" si="5"/>
        <v>-4.0000000000000036E-2</v>
      </c>
      <c r="M85" s="1">
        <f t="shared" si="6"/>
        <v>0</v>
      </c>
    </row>
    <row r="86" spans="2:13" s="1" customFormat="1" ht="19.75" customHeight="1" x14ac:dyDescent="0.2">
      <c r="B86" s="20">
        <v>371</v>
      </c>
      <c r="C86" s="3" t="s">
        <v>89</v>
      </c>
      <c r="D86" s="4">
        <v>3452</v>
      </c>
      <c r="E86" s="4">
        <v>847.82</v>
      </c>
      <c r="F86" s="4">
        <v>4288.96</v>
      </c>
      <c r="G86" s="1" t="str">
        <f>VLOOKUP(B86,Лист1!$A$2:$E$279,2,FALSE)</f>
        <v>Сухарики, гренки</v>
      </c>
      <c r="H86" s="1">
        <f>VLOOKUP(B86,Лист1!$A$2:$E$279,3,FALSE)</f>
        <v>3452</v>
      </c>
      <c r="I86" s="1">
        <f>VLOOKUP(B86,Лист1!$A$2:$E$279,4,FALSE)</f>
        <v>853.82</v>
      </c>
      <c r="J86" s="1">
        <f>VLOOKUP(B86,Лист1!$A$2:$E$279,5,FALSE)</f>
        <v>4288.96</v>
      </c>
      <c r="K86" s="1">
        <f t="shared" si="4"/>
        <v>0</v>
      </c>
      <c r="L86" s="1">
        <f t="shared" si="5"/>
        <v>-6</v>
      </c>
      <c r="M86" s="1">
        <f t="shared" si="6"/>
        <v>0</v>
      </c>
    </row>
    <row r="87" spans="2:13" s="1" customFormat="1" ht="19.75" customHeight="1" x14ac:dyDescent="0.2">
      <c r="B87" s="20">
        <v>373</v>
      </c>
      <c r="C87" s="3" t="s">
        <v>90</v>
      </c>
      <c r="D87" s="4">
        <v>5044</v>
      </c>
      <c r="E87" s="4">
        <v>8250.35</v>
      </c>
      <c r="F87" s="4">
        <v>47567.06</v>
      </c>
      <c r="G87" s="1" t="str">
        <f>VLOOKUP(B87,Лист1!$A$2:$E$279,2,FALSE)</f>
        <v>Сухие строительные смеси</v>
      </c>
      <c r="H87" s="1">
        <f>VLOOKUP(B87,Лист1!$A$2:$E$279,3,FALSE)</f>
        <v>5172</v>
      </c>
      <c r="I87" s="1">
        <f>VLOOKUP(B87,Лист1!$A$2:$E$279,4,FALSE)</f>
        <v>8295.73</v>
      </c>
      <c r="J87" s="1">
        <f>VLOOKUP(B87,Лист1!$A$2:$E$279,5,FALSE)</f>
        <v>48632.02</v>
      </c>
      <c r="K87" s="1">
        <f t="shared" si="4"/>
        <v>-128</v>
      </c>
      <c r="L87" s="1">
        <f t="shared" si="5"/>
        <v>-45.3799999999992</v>
      </c>
      <c r="M87" s="1">
        <f t="shared" si="6"/>
        <v>-1064.9599999999991</v>
      </c>
    </row>
    <row r="88" spans="2:13" s="1" customFormat="1" ht="19.75" customHeight="1" x14ac:dyDescent="0.2">
      <c r="B88" s="20">
        <v>375</v>
      </c>
      <c r="C88" s="3" t="s">
        <v>91</v>
      </c>
      <c r="D88" s="4">
        <v>1568.6389999999999</v>
      </c>
      <c r="E88" s="4">
        <v>930.86</v>
      </c>
      <c r="F88" s="4">
        <v>4947.01</v>
      </c>
      <c r="G88" s="1" t="str">
        <f>VLOOKUP(B88,Лист1!$A$2:$E$279,2,FALSE)</f>
        <v>Сыры</v>
      </c>
      <c r="H88" s="1">
        <f>VLOOKUP(B88,Лист1!$A$2:$E$279,3,FALSE)</f>
        <v>1568.6387110000001</v>
      </c>
      <c r="I88" s="1">
        <f>VLOOKUP(B88,Лист1!$A$2:$E$279,4,FALSE)</f>
        <v>937.41</v>
      </c>
      <c r="J88" s="1">
        <f>VLOOKUP(B88,Лист1!$A$2:$E$279,5,FALSE)</f>
        <v>4947.01</v>
      </c>
      <c r="K88" s="1">
        <f t="shared" si="4"/>
        <v>2.8899999983877933E-4</v>
      </c>
      <c r="L88" s="1">
        <f t="shared" si="5"/>
        <v>-6.5499999999999545</v>
      </c>
      <c r="M88" s="1">
        <f t="shared" si="6"/>
        <v>0</v>
      </c>
    </row>
    <row r="89" spans="2:13" s="1" customFormat="1" ht="19.75" customHeight="1" x14ac:dyDescent="0.2">
      <c r="B89" s="20">
        <v>378</v>
      </c>
      <c r="C89" s="3" t="s">
        <v>92</v>
      </c>
      <c r="D89" s="4">
        <v>22</v>
      </c>
      <c r="E89" s="4">
        <v>74.3</v>
      </c>
      <c r="F89" s="4">
        <v>386.78</v>
      </c>
      <c r="G89" s="1" t="str">
        <f>VLOOKUP(B89,Лист1!$A$2:$E$279,2,FALSE)</f>
        <v>Текстильные изделия</v>
      </c>
      <c r="H89" s="1">
        <f>VLOOKUP(B89,Лист1!$A$2:$E$279,3,FALSE)</f>
        <v>22</v>
      </c>
      <c r="I89" s="1">
        <f>VLOOKUP(B89,Лист1!$A$2:$E$279,4,FALSE)</f>
        <v>74.34</v>
      </c>
      <c r="J89" s="1">
        <f>VLOOKUP(B89,Лист1!$A$2:$E$279,5,FALSE)</f>
        <v>386.78</v>
      </c>
      <c r="K89" s="1">
        <f t="shared" si="4"/>
        <v>0</v>
      </c>
      <c r="L89" s="1">
        <f t="shared" si="5"/>
        <v>-4.0000000000006253E-2</v>
      </c>
      <c r="M89" s="1">
        <f t="shared" si="6"/>
        <v>0</v>
      </c>
    </row>
    <row r="90" spans="2:13" s="1" customFormat="1" ht="19.75" customHeight="1" x14ac:dyDescent="0.2">
      <c r="B90" s="20">
        <v>38</v>
      </c>
      <c r="C90" s="3" t="s">
        <v>93</v>
      </c>
      <c r="D90" s="4">
        <v>1143.5</v>
      </c>
      <c r="E90" s="4">
        <v>204.16</v>
      </c>
      <c r="F90" s="4">
        <v>1952.27</v>
      </c>
      <c r="G90" s="1" t="str">
        <f>VLOOKUP(B90,Лист1!$A$2:$E$279,2,FALSE)</f>
        <v>Булочные изделия</v>
      </c>
      <c r="H90" s="1">
        <f>VLOOKUP(B90,Лист1!$A$2:$E$279,3,FALSE)</f>
        <v>1295.5</v>
      </c>
      <c r="I90" s="1">
        <f>VLOOKUP(B90,Лист1!$A$2:$E$279,4,FALSE)</f>
        <v>222.82</v>
      </c>
      <c r="J90" s="1">
        <f>VLOOKUP(B90,Лист1!$A$2:$E$279,5,FALSE)</f>
        <v>2086.86</v>
      </c>
      <c r="K90" s="1">
        <f t="shared" si="4"/>
        <v>-152</v>
      </c>
      <c r="L90" s="1">
        <f t="shared" si="5"/>
        <v>-18.659999999999997</v>
      </c>
      <c r="M90" s="1">
        <f t="shared" si="6"/>
        <v>-134.59000000000015</v>
      </c>
    </row>
    <row r="91" spans="2:13" s="1" customFormat="1" ht="19.75" customHeight="1" x14ac:dyDescent="0.2">
      <c r="B91" s="20">
        <v>382</v>
      </c>
      <c r="C91" s="3" t="s">
        <v>94</v>
      </c>
      <c r="D91" s="4">
        <v>10737.509</v>
      </c>
      <c r="E91" s="4">
        <v>1575.21</v>
      </c>
      <c r="F91" s="4">
        <v>7979.36</v>
      </c>
      <c r="G91" s="1" t="str">
        <f>VLOOKUP(B91,Лист1!$A$2:$E$279,2,FALSE)</f>
        <v>Товары для дома и дачи прочие</v>
      </c>
      <c r="H91" s="1">
        <f>VLOOKUP(B91,Лист1!$A$2:$E$279,3,FALSE)</f>
        <v>12197.509</v>
      </c>
      <c r="I91" s="1">
        <f>VLOOKUP(B91,Лист1!$A$2:$E$279,4,FALSE)</f>
        <v>1524.8</v>
      </c>
      <c r="J91" s="1">
        <f>VLOOKUP(B91,Лист1!$A$2:$E$279,5,FALSE)</f>
        <v>7993.96</v>
      </c>
      <c r="K91" s="1">
        <f t="shared" si="4"/>
        <v>-1460</v>
      </c>
      <c r="L91" s="1">
        <f t="shared" si="5"/>
        <v>50.410000000000082</v>
      </c>
      <c r="M91" s="1">
        <f t="shared" si="6"/>
        <v>-14.600000000000364</v>
      </c>
    </row>
    <row r="92" spans="2:13" s="1" customFormat="1" ht="19.75" customHeight="1" x14ac:dyDescent="0.2">
      <c r="B92" s="20">
        <v>387</v>
      </c>
      <c r="C92" s="3" t="s">
        <v>95</v>
      </c>
      <c r="D92" s="4">
        <v>1476</v>
      </c>
      <c r="E92" s="4">
        <v>4931.53</v>
      </c>
      <c r="F92" s="4">
        <v>14060.44</v>
      </c>
      <c r="G92" s="1" t="str">
        <f>VLOOKUP(B92,Лист1!$A$2:$E$279,2,FALSE)</f>
        <v>Тормозные жидкости</v>
      </c>
      <c r="H92" s="1">
        <f>VLOOKUP(B92,Лист1!$A$2:$E$279,3,FALSE)</f>
        <v>1610</v>
      </c>
      <c r="I92" s="1">
        <f>VLOOKUP(B92,Лист1!$A$2:$E$279,4,FALSE)</f>
        <v>5147.99</v>
      </c>
      <c r="J92" s="1">
        <f>VLOOKUP(B92,Лист1!$A$2:$E$279,5,FALSE)</f>
        <v>14966.72</v>
      </c>
      <c r="K92" s="1">
        <f t="shared" si="4"/>
        <v>-134</v>
      </c>
      <c r="L92" s="1">
        <f t="shared" si="5"/>
        <v>-216.46000000000004</v>
      </c>
      <c r="M92" s="1">
        <f t="shared" si="6"/>
        <v>-906.27999999999884</v>
      </c>
    </row>
    <row r="93" spans="2:13" s="1" customFormat="1" ht="19.75" customHeight="1" x14ac:dyDescent="0.2">
      <c r="B93" s="20">
        <v>390</v>
      </c>
      <c r="C93" s="3" t="s">
        <v>96</v>
      </c>
      <c r="D93" s="4">
        <v>1298</v>
      </c>
      <c r="E93" s="4">
        <v>5418.05</v>
      </c>
      <c r="F93" s="4">
        <v>18698.3</v>
      </c>
      <c r="G93" s="1" t="str">
        <f>VLOOKUP(B93,Лист1!$A$2:$E$279,2,FALSE)</f>
        <v>Трансмиссионные масла потребительские</v>
      </c>
      <c r="H93" s="1">
        <f>VLOOKUP(B93,Лист1!$A$2:$E$279,3,FALSE)</f>
        <v>1331</v>
      </c>
      <c r="I93" s="1">
        <f>VLOOKUP(B93,Лист1!$A$2:$E$279,4,FALSE)</f>
        <v>7867.81</v>
      </c>
      <c r="J93" s="1">
        <f>VLOOKUP(B93,Лист1!$A$2:$E$279,5,FALSE)</f>
        <v>33895.32</v>
      </c>
      <c r="K93" s="1">
        <f t="shared" si="4"/>
        <v>-33</v>
      </c>
      <c r="L93" s="1">
        <f t="shared" si="5"/>
        <v>-2449.7600000000002</v>
      </c>
      <c r="M93" s="1">
        <f t="shared" si="6"/>
        <v>-15197.02</v>
      </c>
    </row>
    <row r="94" spans="2:13" s="1" customFormat="1" ht="19.75" customHeight="1" x14ac:dyDescent="0.2">
      <c r="B94" s="20">
        <v>391</v>
      </c>
      <c r="C94" s="3" t="s">
        <v>97</v>
      </c>
      <c r="D94" s="4">
        <v>116</v>
      </c>
      <c r="E94" s="4">
        <v>1557.58</v>
      </c>
      <c r="F94" s="4">
        <v>3606.84</v>
      </c>
      <c r="G94" s="1" t="str">
        <f>VLOOKUP(B94,Лист1!$A$2:$E$279,2,FALSE)</f>
        <v>Тросы</v>
      </c>
      <c r="H94" s="1">
        <f>VLOOKUP(B94,Лист1!$A$2:$E$279,3,FALSE)</f>
        <v>116</v>
      </c>
      <c r="I94" s="1">
        <f>VLOOKUP(B94,Лист1!$A$2:$E$279,4,FALSE)</f>
        <v>1558.3</v>
      </c>
      <c r="J94" s="1">
        <f>VLOOKUP(B94,Лист1!$A$2:$E$279,5,FALSE)</f>
        <v>3606.84</v>
      </c>
      <c r="K94" s="1">
        <f t="shared" si="4"/>
        <v>0</v>
      </c>
      <c r="L94" s="1">
        <f t="shared" si="5"/>
        <v>-0.72000000000002728</v>
      </c>
      <c r="M94" s="1">
        <f t="shared" si="6"/>
        <v>0</v>
      </c>
    </row>
    <row r="95" spans="2:13" s="1" customFormat="1" ht="19.75" customHeight="1" x14ac:dyDescent="0.2">
      <c r="B95" s="20">
        <v>392</v>
      </c>
      <c r="C95" s="3" t="s">
        <v>98</v>
      </c>
      <c r="D95" s="4">
        <v>332</v>
      </c>
      <c r="E95" s="4">
        <v>0</v>
      </c>
      <c r="F95" s="4">
        <v>8995.74</v>
      </c>
      <c r="G95" s="1" t="str">
        <f>VLOOKUP(B95,Лист1!$A$2:$E$279,2,FALSE)</f>
        <v>Услуги аренды</v>
      </c>
      <c r="H95" s="1">
        <f>VLOOKUP(B95,Лист1!$A$2:$E$279,3,FALSE)</f>
        <v>331</v>
      </c>
      <c r="I95" s="1">
        <f>VLOOKUP(B95,Лист1!$A$2:$E$279,4,FALSE)</f>
        <v>0</v>
      </c>
      <c r="J95" s="1">
        <f>VLOOKUP(B95,Лист1!$A$2:$E$279,5,FALSE)</f>
        <v>8968.74</v>
      </c>
      <c r="K95" s="1">
        <f t="shared" si="4"/>
        <v>1</v>
      </c>
      <c r="L95" s="1">
        <f t="shared" si="5"/>
        <v>0</v>
      </c>
      <c r="M95" s="1">
        <f t="shared" si="6"/>
        <v>27</v>
      </c>
    </row>
    <row r="96" spans="2:13" s="1" customFormat="1" ht="19.75" customHeight="1" x14ac:dyDescent="0.2">
      <c r="B96" s="20">
        <v>394</v>
      </c>
      <c r="C96" s="3" t="s">
        <v>99</v>
      </c>
      <c r="D96" s="4">
        <v>733</v>
      </c>
      <c r="E96" s="4">
        <v>1074.97</v>
      </c>
      <c r="F96" s="4">
        <v>5761.16</v>
      </c>
      <c r="G96" s="1" t="str">
        <f>VLOOKUP(B96,Лист1!$A$2:$E$279,2,FALSE)</f>
        <v>Уголь</v>
      </c>
      <c r="H96" s="1">
        <f>VLOOKUP(B96,Лист1!$A$2:$E$279,3,FALSE)</f>
        <v>733</v>
      </c>
      <c r="I96" s="1">
        <f>VLOOKUP(B96,Лист1!$A$2:$E$279,4,FALSE)</f>
        <v>1079.78</v>
      </c>
      <c r="J96" s="1">
        <f>VLOOKUP(B96,Лист1!$A$2:$E$279,5,FALSE)</f>
        <v>5761.16</v>
      </c>
      <c r="K96" s="1">
        <f t="shared" si="4"/>
        <v>0</v>
      </c>
      <c r="L96" s="1">
        <f t="shared" si="5"/>
        <v>-4.8099999999999454</v>
      </c>
      <c r="M96" s="1">
        <f t="shared" si="6"/>
        <v>0</v>
      </c>
    </row>
    <row r="97" spans="2:13" s="1" customFormat="1" ht="19.75" customHeight="1" x14ac:dyDescent="0.2">
      <c r="B97" s="20">
        <v>396</v>
      </c>
      <c r="C97" s="3" t="s">
        <v>100</v>
      </c>
      <c r="D97" s="4">
        <v>34</v>
      </c>
      <c r="E97" s="4">
        <v>28.62</v>
      </c>
      <c r="F97" s="4">
        <v>158.44</v>
      </c>
      <c r="G97" s="1" t="str">
        <f>VLOOKUP(B97,Лист1!$A$2:$E$279,2,FALSE)</f>
        <v>Удобрения и грунты</v>
      </c>
      <c r="H97" s="1">
        <f>VLOOKUP(B97,Лист1!$A$2:$E$279,3,FALSE)</f>
        <v>34</v>
      </c>
      <c r="I97" s="1">
        <f>VLOOKUP(B97,Лист1!$A$2:$E$279,4,FALSE)</f>
        <v>28.76</v>
      </c>
      <c r="J97" s="1">
        <f>VLOOKUP(B97,Лист1!$A$2:$E$279,5,FALSE)</f>
        <v>158.44</v>
      </c>
      <c r="K97" s="1">
        <f t="shared" si="4"/>
        <v>0</v>
      </c>
      <c r="L97" s="1">
        <f t="shared" si="5"/>
        <v>-0.14000000000000057</v>
      </c>
      <c r="M97" s="1">
        <f t="shared" si="6"/>
        <v>0</v>
      </c>
    </row>
    <row r="98" spans="2:13" s="1" customFormat="1" ht="19.75" customHeight="1" x14ac:dyDescent="0.2">
      <c r="B98" s="20">
        <v>4</v>
      </c>
      <c r="C98" s="3" t="s">
        <v>101</v>
      </c>
      <c r="D98" s="4">
        <v>566</v>
      </c>
      <c r="E98" s="4">
        <v>18509.330000000002</v>
      </c>
      <c r="F98" s="4">
        <v>41735.339999999997</v>
      </c>
      <c r="G98" s="1" t="str">
        <f>VLOOKUP(B98,Лист1!$A$2:$E$279,2,FALSE)</f>
        <v>AdBlue фасовка</v>
      </c>
      <c r="H98" s="1">
        <f>VLOOKUP(B98,Лист1!$A$2:$E$279,3,FALSE)</f>
        <v>599</v>
      </c>
      <c r="I98" s="1">
        <f>VLOOKUP(B98,Лист1!$A$2:$E$279,4,FALSE)</f>
        <v>18893.8</v>
      </c>
      <c r="J98" s="1">
        <f>VLOOKUP(B98,Лист1!$A$2:$E$279,5,FALSE)</f>
        <v>44161.31</v>
      </c>
      <c r="K98" s="1">
        <f t="shared" si="4"/>
        <v>-33</v>
      </c>
      <c r="L98" s="1">
        <f t="shared" si="5"/>
        <v>-384.46999999999753</v>
      </c>
      <c r="M98" s="1">
        <f t="shared" si="6"/>
        <v>-2425.9700000000012</v>
      </c>
    </row>
    <row r="99" spans="2:13" s="1" customFormat="1" ht="19.75" customHeight="1" x14ac:dyDescent="0.2">
      <c r="B99" s="20">
        <v>40</v>
      </c>
      <c r="C99" s="3" t="s">
        <v>102</v>
      </c>
      <c r="D99" s="4">
        <v>1422</v>
      </c>
      <c r="E99" s="4">
        <v>367.71</v>
      </c>
      <c r="F99" s="4">
        <v>2456.4299999999998</v>
      </c>
      <c r="G99" s="1" t="str">
        <f>VLOOKUP(B99,Лист1!$A$2:$E$279,2,FALSE)</f>
        <v>Средства гигиены</v>
      </c>
      <c r="H99" s="1">
        <f>VLOOKUP(B99,Лист1!$A$2:$E$279,3,FALSE)</f>
        <v>1423</v>
      </c>
      <c r="I99" s="1">
        <f>VLOOKUP(B99,Лист1!$A$2:$E$279,4,FALSE)</f>
        <v>374.96</v>
      </c>
      <c r="J99" s="1">
        <f>VLOOKUP(B99,Лист1!$A$2:$E$279,5,FALSE)</f>
        <v>2459.06</v>
      </c>
      <c r="K99" s="1">
        <f t="shared" si="4"/>
        <v>-1</v>
      </c>
      <c r="L99" s="1">
        <f t="shared" si="5"/>
        <v>-7.25</v>
      </c>
      <c r="M99" s="1">
        <f t="shared" si="6"/>
        <v>-2.6300000000001091</v>
      </c>
    </row>
    <row r="100" spans="2:13" s="1" customFormat="1" ht="19.75" customHeight="1" x14ac:dyDescent="0.2">
      <c r="B100" s="20">
        <v>400</v>
      </c>
      <c r="C100" s="3" t="s">
        <v>103</v>
      </c>
      <c r="D100" s="4">
        <v>2.944</v>
      </c>
      <c r="E100" s="4">
        <v>1.1399999999999999</v>
      </c>
      <c r="F100" s="4">
        <v>10.91</v>
      </c>
      <c r="G100" s="1" t="str">
        <f>VLOOKUP(B100,Лист1!$A$2:$E$279,2,FALSE)</f>
        <v>Фрукты свежие</v>
      </c>
      <c r="H100" s="1">
        <f>VLOOKUP(B100,Лист1!$A$2:$E$279,3,FALSE)</f>
        <v>2.944</v>
      </c>
      <c r="I100" s="1">
        <f>VLOOKUP(B100,Лист1!$A$2:$E$279,4,FALSE)</f>
        <v>1.19</v>
      </c>
      <c r="J100" s="1">
        <f>VLOOKUP(B100,Лист1!$A$2:$E$279,5,FALSE)</f>
        <v>10.91</v>
      </c>
      <c r="K100" s="1">
        <f t="shared" si="4"/>
        <v>0</v>
      </c>
      <c r="L100" s="1">
        <f t="shared" si="5"/>
        <v>-5.0000000000000044E-2</v>
      </c>
      <c r="M100" s="1">
        <f t="shared" si="6"/>
        <v>0</v>
      </c>
    </row>
    <row r="101" spans="2:13" s="1" customFormat="1" ht="19.75" customHeight="1" x14ac:dyDescent="0.2">
      <c r="B101" s="20">
        <v>403</v>
      </c>
      <c r="C101" s="3" t="s">
        <v>104</v>
      </c>
      <c r="D101" s="4">
        <v>3821.5</v>
      </c>
      <c r="E101" s="4">
        <v>663.53</v>
      </c>
      <c r="F101" s="4">
        <v>6119.71</v>
      </c>
      <c r="G101" s="1" t="str">
        <f>VLOOKUP(B101,Лист1!$A$2:$E$279,2,FALSE)</f>
        <v>Хлеб</v>
      </c>
      <c r="H101" s="1">
        <f>VLOOKUP(B101,Лист1!$A$2:$E$279,3,FALSE)</f>
        <v>3821.5</v>
      </c>
      <c r="I101" s="1">
        <f>VLOOKUP(B101,Лист1!$A$2:$E$279,4,FALSE)</f>
        <v>655.42</v>
      </c>
      <c r="J101" s="1">
        <f>VLOOKUP(B101,Лист1!$A$2:$E$279,5,FALSE)</f>
        <v>6119.71</v>
      </c>
      <c r="K101" s="1">
        <f t="shared" si="4"/>
        <v>0</v>
      </c>
      <c r="L101" s="1">
        <f t="shared" si="5"/>
        <v>8.1100000000000136</v>
      </c>
      <c r="M101" s="1">
        <f t="shared" si="6"/>
        <v>0</v>
      </c>
    </row>
    <row r="102" spans="2:13" s="1" customFormat="1" ht="19.75" customHeight="1" x14ac:dyDescent="0.2">
      <c r="B102" s="20">
        <v>408</v>
      </c>
      <c r="C102" s="3" t="s">
        <v>105</v>
      </c>
      <c r="D102" s="4">
        <v>26</v>
      </c>
      <c r="E102" s="4">
        <v>175.54</v>
      </c>
      <c r="F102" s="4">
        <v>424.44</v>
      </c>
      <c r="G102" s="1" t="str">
        <f>VLOOKUP(B102,Лист1!$A$2:$E$279,2,FALSE)</f>
        <v>Автохимия для кузова</v>
      </c>
      <c r="H102" s="1">
        <f>VLOOKUP(B102,Лист1!$A$2:$E$279,3,FALSE)</f>
        <v>26</v>
      </c>
      <c r="I102" s="1">
        <f>VLOOKUP(B102,Лист1!$A$2:$E$279,4,FALSE)</f>
        <v>175.54</v>
      </c>
      <c r="J102" s="1">
        <f>VLOOKUP(B102,Лист1!$A$2:$E$279,5,FALSE)</f>
        <v>424.44</v>
      </c>
      <c r="K102" s="1">
        <f t="shared" si="4"/>
        <v>0</v>
      </c>
      <c r="L102" s="1">
        <f t="shared" si="5"/>
        <v>0</v>
      </c>
      <c r="M102" s="1">
        <f t="shared" si="6"/>
        <v>0</v>
      </c>
    </row>
    <row r="103" spans="2:13" s="1" customFormat="1" ht="19.75" customHeight="1" x14ac:dyDescent="0.2">
      <c r="B103" s="20">
        <v>409</v>
      </c>
      <c r="C103" s="3" t="s">
        <v>106</v>
      </c>
      <c r="D103" s="4">
        <v>2181</v>
      </c>
      <c r="E103" s="4">
        <v>1045.1400000000001</v>
      </c>
      <c r="F103" s="4">
        <v>5663.82</v>
      </c>
      <c r="G103" s="1" t="str">
        <f>VLOOKUP(B103,Лист1!$A$2:$E$279,2,FALSE)</f>
        <v>Холодный чай</v>
      </c>
      <c r="H103" s="1">
        <f>VLOOKUP(B103,Лист1!$A$2:$E$279,3,FALSE)</f>
        <v>2181</v>
      </c>
      <c r="I103" s="1">
        <f>VLOOKUP(B103,Лист1!$A$2:$E$279,4,FALSE)</f>
        <v>1054.9000000000001</v>
      </c>
      <c r="J103" s="1">
        <f>VLOOKUP(B103,Лист1!$A$2:$E$279,5,FALSE)</f>
        <v>5663.82</v>
      </c>
      <c r="K103" s="1">
        <f t="shared" si="4"/>
        <v>0</v>
      </c>
      <c r="L103" s="1">
        <f t="shared" si="5"/>
        <v>-9.7599999999999909</v>
      </c>
      <c r="M103" s="1">
        <f t="shared" si="6"/>
        <v>0</v>
      </c>
    </row>
    <row r="104" spans="2:13" s="1" customFormat="1" ht="19.75" customHeight="1" x14ac:dyDescent="0.2">
      <c r="B104" s="20">
        <v>414</v>
      </c>
      <c r="C104" s="3" t="s">
        <v>107</v>
      </c>
      <c r="D104" s="4">
        <v>841</v>
      </c>
      <c r="E104" s="4">
        <v>1555.94</v>
      </c>
      <c r="F104" s="4">
        <v>2335.19</v>
      </c>
      <c r="G104" s="1" t="str">
        <f>VLOOKUP(B104,Лист1!$A$2:$E$279,2,FALSE)</f>
        <v>Чай другой (фастфуд)</v>
      </c>
      <c r="H104" s="1">
        <f>VLOOKUP(B104,Лист1!$A$2:$E$279,3,FALSE)</f>
        <v>841</v>
      </c>
      <c r="I104" s="1">
        <f>VLOOKUP(B104,Лист1!$A$2:$E$279,4,FALSE)</f>
        <v>1561.07</v>
      </c>
      <c r="J104" s="1">
        <f>VLOOKUP(B104,Лист1!$A$2:$E$279,5,FALSE)</f>
        <v>2335.19</v>
      </c>
      <c r="K104" s="1">
        <f t="shared" si="4"/>
        <v>0</v>
      </c>
      <c r="L104" s="1">
        <f t="shared" si="5"/>
        <v>-5.1299999999998818</v>
      </c>
      <c r="M104" s="1">
        <f t="shared" si="6"/>
        <v>0</v>
      </c>
    </row>
    <row r="105" spans="2:13" s="1" customFormat="1" ht="19.75" customHeight="1" x14ac:dyDescent="0.2">
      <c r="B105" s="20">
        <v>417</v>
      </c>
      <c r="C105" s="3" t="s">
        <v>108</v>
      </c>
      <c r="D105" s="4">
        <v>1423</v>
      </c>
      <c r="E105" s="4">
        <v>2618.31</v>
      </c>
      <c r="F105" s="4">
        <v>3940.8</v>
      </c>
      <c r="G105" s="1" t="str">
        <f>VLOOKUP(B105,Лист1!$A$2:$E$279,2,FALSE)</f>
        <v>Чай зелёный (фастфуд)</v>
      </c>
      <c r="H105" s="1">
        <f>VLOOKUP(B105,Лист1!$A$2:$E$279,3,FALSE)</f>
        <v>1423</v>
      </c>
      <c r="I105" s="1">
        <f>VLOOKUP(B105,Лист1!$A$2:$E$279,4,FALSE)</f>
        <v>2608.5700000000002</v>
      </c>
      <c r="J105" s="1">
        <f>VLOOKUP(B105,Лист1!$A$2:$E$279,5,FALSE)</f>
        <v>3940.8</v>
      </c>
      <c r="K105" s="1">
        <f t="shared" si="4"/>
        <v>0</v>
      </c>
      <c r="L105" s="1">
        <f t="shared" si="5"/>
        <v>9.7399999999997817</v>
      </c>
      <c r="M105" s="1">
        <f t="shared" si="6"/>
        <v>0</v>
      </c>
    </row>
    <row r="106" spans="2:13" s="1" customFormat="1" ht="19.75" customHeight="1" x14ac:dyDescent="0.2">
      <c r="B106" s="20">
        <v>419</v>
      </c>
      <c r="C106" s="3" t="s">
        <v>109</v>
      </c>
      <c r="D106" s="4">
        <v>625</v>
      </c>
      <c r="E106" s="4">
        <v>103.49</v>
      </c>
      <c r="F106" s="4">
        <v>622.96</v>
      </c>
      <c r="G106" s="1" t="str">
        <f>VLOOKUP(B106,Лист1!$A$2:$E$279,2,FALSE)</f>
        <v>Чай</v>
      </c>
      <c r="H106" s="1">
        <f>VLOOKUP(B106,Лист1!$A$2:$E$279,3,FALSE)</f>
        <v>703</v>
      </c>
      <c r="I106" s="1">
        <f>VLOOKUP(B106,Лист1!$A$2:$E$279,4,FALSE)</f>
        <v>106.33</v>
      </c>
      <c r="J106" s="1">
        <f>VLOOKUP(B106,Лист1!$A$2:$E$279,5,FALSE)</f>
        <v>637.44000000000005</v>
      </c>
      <c r="K106" s="1">
        <f t="shared" si="4"/>
        <v>-78</v>
      </c>
      <c r="L106" s="1">
        <f t="shared" si="5"/>
        <v>-2.8400000000000034</v>
      </c>
      <c r="M106" s="1">
        <f t="shared" si="6"/>
        <v>-14.480000000000018</v>
      </c>
    </row>
    <row r="107" spans="2:13" s="1" customFormat="1" ht="19.75" customHeight="1" x14ac:dyDescent="0.2">
      <c r="B107" s="20">
        <v>420</v>
      </c>
      <c r="C107" s="3" t="s">
        <v>110</v>
      </c>
      <c r="D107" s="4">
        <v>2425</v>
      </c>
      <c r="E107" s="4">
        <v>4437.18</v>
      </c>
      <c r="F107" s="4">
        <v>6625.55</v>
      </c>
      <c r="G107" s="1" t="str">
        <f>VLOOKUP(B107,Лист1!$A$2:$E$279,2,FALSE)</f>
        <v>Чай чёрный (фастфуд)</v>
      </c>
      <c r="H107" s="1">
        <f>VLOOKUP(B107,Лист1!$A$2:$E$279,3,FALSE)</f>
        <v>2425</v>
      </c>
      <c r="I107" s="1">
        <f>VLOOKUP(B107,Лист1!$A$2:$E$279,4,FALSE)</f>
        <v>4447.8999999999996</v>
      </c>
      <c r="J107" s="1">
        <f>VLOOKUP(B107,Лист1!$A$2:$E$279,5,FALSE)</f>
        <v>6625.55</v>
      </c>
      <c r="K107" s="1">
        <f t="shared" si="4"/>
        <v>0</v>
      </c>
      <c r="L107" s="1">
        <f t="shared" si="5"/>
        <v>-10.719999999999345</v>
      </c>
      <c r="M107" s="1">
        <f t="shared" si="6"/>
        <v>0</v>
      </c>
    </row>
    <row r="108" spans="2:13" s="1" customFormat="1" ht="19.75" customHeight="1" x14ac:dyDescent="0.2">
      <c r="B108" s="20">
        <v>423</v>
      </c>
      <c r="C108" s="3" t="s">
        <v>111</v>
      </c>
      <c r="D108" s="4">
        <v>15251</v>
      </c>
      <c r="E108" s="4">
        <v>10489.59</v>
      </c>
      <c r="F108" s="4">
        <v>45735.48</v>
      </c>
      <c r="G108" s="1" t="str">
        <f>VLOOKUP(B108,Лист1!$A$2:$E$279,2,FALSE)</f>
        <v>Чипсы, прочие снеки</v>
      </c>
      <c r="H108" s="1">
        <f>VLOOKUP(B108,Лист1!$A$2:$E$279,3,FALSE)</f>
        <v>15249</v>
      </c>
      <c r="I108" s="1">
        <f>VLOOKUP(B108,Лист1!$A$2:$E$279,4,FALSE)</f>
        <v>10545.17</v>
      </c>
      <c r="J108" s="1">
        <f>VLOOKUP(B108,Лист1!$A$2:$E$279,5,FALSE)</f>
        <v>45731.22</v>
      </c>
      <c r="K108" s="1">
        <f t="shared" si="4"/>
        <v>2</v>
      </c>
      <c r="L108" s="1">
        <f t="shared" si="5"/>
        <v>-55.579999999999927</v>
      </c>
      <c r="M108" s="1">
        <f t="shared" si="6"/>
        <v>4.2600000000020373</v>
      </c>
    </row>
    <row r="109" spans="2:13" s="1" customFormat="1" ht="19.75" customHeight="1" x14ac:dyDescent="0.2">
      <c r="B109" s="20">
        <v>448</v>
      </c>
      <c r="C109" s="3" t="s">
        <v>112</v>
      </c>
      <c r="D109" s="4">
        <v>7091</v>
      </c>
      <c r="E109" s="4">
        <v>6599.26</v>
      </c>
      <c r="F109" s="4">
        <v>28392.71</v>
      </c>
      <c r="G109" s="1" t="str">
        <f>VLOOKUP(B109,Лист1!$A$2:$E$279,2,FALSE)</f>
        <v>Шоколад</v>
      </c>
      <c r="H109" s="1">
        <f>VLOOKUP(B109,Лист1!$A$2:$E$279,3,FALSE)</f>
        <v>7091</v>
      </c>
      <c r="I109" s="1">
        <f>VLOOKUP(B109,Лист1!$A$2:$E$279,4,FALSE)</f>
        <v>6613.65</v>
      </c>
      <c r="J109" s="1">
        <f>VLOOKUP(B109,Лист1!$A$2:$E$279,5,FALSE)</f>
        <v>28392.71</v>
      </c>
      <c r="K109" s="1">
        <f t="shared" si="4"/>
        <v>0</v>
      </c>
      <c r="L109" s="1">
        <f t="shared" si="5"/>
        <v>-14.389999999999418</v>
      </c>
      <c r="M109" s="1">
        <f t="shared" si="6"/>
        <v>0</v>
      </c>
    </row>
    <row r="110" spans="2:13" s="1" customFormat="1" ht="19.75" customHeight="1" x14ac:dyDescent="0.2">
      <c r="B110" s="20">
        <v>451</v>
      </c>
      <c r="C110" s="3" t="s">
        <v>113</v>
      </c>
      <c r="D110" s="4">
        <v>198</v>
      </c>
      <c r="E110" s="4">
        <v>405.72</v>
      </c>
      <c r="F110" s="4">
        <v>1193.6199999999999</v>
      </c>
      <c r="G110" s="1" t="str">
        <f>VLOOKUP(B110,Лист1!$A$2:$E$279,2,FALSE)</f>
        <v>Электролит</v>
      </c>
      <c r="H110" s="1">
        <f>VLOOKUP(B110,Лист1!$A$2:$E$279,3,FALSE)</f>
        <v>199</v>
      </c>
      <c r="I110" s="1">
        <f>VLOOKUP(B110,Лист1!$A$2:$E$279,4,FALSE)</f>
        <v>407.83</v>
      </c>
      <c r="J110" s="1">
        <f>VLOOKUP(B110,Лист1!$A$2:$E$279,5,FALSE)</f>
        <v>1199.81</v>
      </c>
      <c r="K110" s="1">
        <f t="shared" si="4"/>
        <v>-1</v>
      </c>
      <c r="L110" s="1">
        <f t="shared" si="5"/>
        <v>-2.1099999999999568</v>
      </c>
      <c r="M110" s="1">
        <f t="shared" si="6"/>
        <v>-6.1900000000000546</v>
      </c>
    </row>
    <row r="111" spans="2:13" s="1" customFormat="1" ht="19.75" customHeight="1" x14ac:dyDescent="0.2">
      <c r="B111" s="20">
        <v>453</v>
      </c>
      <c r="C111" s="3" t="s">
        <v>114</v>
      </c>
      <c r="D111" s="4">
        <v>423</v>
      </c>
      <c r="E111" s="4">
        <v>431.91</v>
      </c>
      <c r="F111" s="4">
        <v>2325.06</v>
      </c>
      <c r="G111" s="1" t="str">
        <f>VLOOKUP(B111,Лист1!$A$2:$E$279,2,FALSE)</f>
        <v>Элементы питания</v>
      </c>
      <c r="H111" s="1">
        <f>VLOOKUP(B111,Лист1!$A$2:$E$279,3,FALSE)</f>
        <v>423</v>
      </c>
      <c r="I111" s="1">
        <f>VLOOKUP(B111,Лист1!$A$2:$E$279,4,FALSE)</f>
        <v>435.63</v>
      </c>
      <c r="J111" s="1">
        <f>VLOOKUP(B111,Лист1!$A$2:$E$279,5,FALSE)</f>
        <v>2325.06</v>
      </c>
      <c r="K111" s="1">
        <f t="shared" si="4"/>
        <v>0</v>
      </c>
      <c r="L111" s="1">
        <f t="shared" si="5"/>
        <v>-3.7199999999999704</v>
      </c>
      <c r="M111" s="1">
        <f t="shared" si="6"/>
        <v>0</v>
      </c>
    </row>
    <row r="112" spans="2:13" s="1" customFormat="1" ht="19.75" customHeight="1" x14ac:dyDescent="0.2">
      <c r="B112" s="20">
        <v>454</v>
      </c>
      <c r="C112" s="3" t="s">
        <v>115</v>
      </c>
      <c r="D112" s="4">
        <v>1282</v>
      </c>
      <c r="E112" s="4">
        <v>3381.05</v>
      </c>
      <c r="F112" s="4">
        <v>4649.8100000000004</v>
      </c>
      <c r="G112" s="1" t="str">
        <f>VLOOKUP(B112,Лист1!$A$2:$E$279,2,FALSE)</f>
        <v>Эспрессо "Стандарт"</v>
      </c>
      <c r="H112" s="1">
        <f>VLOOKUP(B112,Лист1!$A$2:$E$279,3,FALSE)</f>
        <v>1363</v>
      </c>
      <c r="I112" s="1">
        <f>VLOOKUP(B112,Лист1!$A$2:$E$279,4,FALSE)</f>
        <v>3629.29</v>
      </c>
      <c r="J112" s="1">
        <f>VLOOKUP(B112,Лист1!$A$2:$E$279,5,FALSE)</f>
        <v>4973</v>
      </c>
      <c r="K112" s="1">
        <f t="shared" si="4"/>
        <v>-81</v>
      </c>
      <c r="L112" s="1">
        <f t="shared" si="5"/>
        <v>-248.23999999999978</v>
      </c>
      <c r="M112" s="1">
        <f t="shared" si="6"/>
        <v>-323.1899999999996</v>
      </c>
    </row>
    <row r="113" spans="2:13" s="1" customFormat="1" ht="19.75" customHeight="1" x14ac:dyDescent="0.2">
      <c r="B113" s="20">
        <v>456</v>
      </c>
      <c r="C113" s="3" t="s">
        <v>116</v>
      </c>
      <c r="D113" s="4">
        <v>422.00700000000001</v>
      </c>
      <c r="E113" s="4">
        <v>585.70000000000005</v>
      </c>
      <c r="F113" s="4">
        <v>4500.6000000000004</v>
      </c>
      <c r="G113" s="1" t="str">
        <f>VLOOKUP(B113,Лист1!$A$2:$E$279,2,FALSE)</f>
        <v>Мясные продукты другие</v>
      </c>
      <c r="H113" s="1">
        <f>VLOOKUP(B113,Лист1!$A$2:$E$279,3,FALSE)</f>
        <v>422.00099999999998</v>
      </c>
      <c r="I113" s="1">
        <f>VLOOKUP(B113,Лист1!$A$2:$E$279,4,FALSE)</f>
        <v>589.5</v>
      </c>
      <c r="J113" s="1">
        <f>VLOOKUP(B113,Лист1!$A$2:$E$279,5,FALSE)</f>
        <v>4500.6000000000004</v>
      </c>
      <c r="K113" s="1">
        <f t="shared" si="4"/>
        <v>6.0000000000286491E-3</v>
      </c>
      <c r="L113" s="1">
        <f t="shared" si="5"/>
        <v>-3.7999999999999545</v>
      </c>
      <c r="M113" s="1">
        <f t="shared" si="6"/>
        <v>0</v>
      </c>
    </row>
    <row r="114" spans="2:13" s="1" customFormat="1" ht="19.75" customHeight="1" x14ac:dyDescent="0.2">
      <c r="B114" s="20">
        <v>458</v>
      </c>
      <c r="C114" s="3" t="s">
        <v>117</v>
      </c>
      <c r="D114" s="4">
        <v>19790.628000000001</v>
      </c>
      <c r="E114" s="4">
        <v>32300.34</v>
      </c>
      <c r="F114" s="4">
        <v>63130.25</v>
      </c>
      <c r="G114" s="1" t="str">
        <f>VLOOKUP(B114,Лист1!$A$2:$E$279,2,FALSE)</f>
        <v>AdBlue розлив</v>
      </c>
      <c r="H114" s="1">
        <f>VLOOKUP(B114,Лист1!$A$2:$E$279,3,FALSE)</f>
        <v>19790.628000000001</v>
      </c>
      <c r="I114" s="1">
        <f>VLOOKUP(B114,Лист1!$A$2:$E$279,4,FALSE)</f>
        <v>32267.13</v>
      </c>
      <c r="J114" s="1">
        <f>VLOOKUP(B114,Лист1!$A$2:$E$279,5,FALSE)</f>
        <v>63130.25</v>
      </c>
      <c r="K114" s="1">
        <f t="shared" si="4"/>
        <v>0</v>
      </c>
      <c r="L114" s="1">
        <f t="shared" si="5"/>
        <v>33.209999999999127</v>
      </c>
      <c r="M114" s="1">
        <f t="shared" si="6"/>
        <v>0</v>
      </c>
    </row>
    <row r="115" spans="2:13" s="1" customFormat="1" ht="19.75" customHeight="1" x14ac:dyDescent="0.2">
      <c r="B115" s="20">
        <v>46</v>
      </c>
      <c r="C115" s="3" t="s">
        <v>118</v>
      </c>
      <c r="D115" s="4">
        <v>1</v>
      </c>
      <c r="E115" s="4">
        <v>0.01</v>
      </c>
      <c r="F115" s="4">
        <v>1.27</v>
      </c>
      <c r="G115" s="1" t="str">
        <f>VLOOKUP(B115,Лист1!$A$2:$E$279,2,FALSE)</f>
        <v>Бытовая химия другая</v>
      </c>
      <c r="H115" s="1">
        <f>VLOOKUP(B115,Лист1!$A$2:$E$279,3,FALSE)</f>
        <v>1</v>
      </c>
      <c r="I115" s="1">
        <f>VLOOKUP(B115,Лист1!$A$2:$E$279,4,FALSE)</f>
        <v>0.01</v>
      </c>
      <c r="J115" s="1">
        <f>VLOOKUP(B115,Лист1!$A$2:$E$279,5,FALSE)</f>
        <v>1.27</v>
      </c>
      <c r="K115" s="1">
        <f t="shared" si="4"/>
        <v>0</v>
      </c>
      <c r="L115" s="1">
        <f t="shared" si="5"/>
        <v>0</v>
      </c>
      <c r="M115" s="1">
        <f t="shared" si="6"/>
        <v>0</v>
      </c>
    </row>
    <row r="116" spans="2:13" s="1" customFormat="1" ht="19.75" customHeight="1" x14ac:dyDescent="0.2">
      <c r="B116" s="20">
        <v>461</v>
      </c>
      <c r="C116" s="3" t="s">
        <v>119</v>
      </c>
      <c r="D116" s="4">
        <v>1193</v>
      </c>
      <c r="E116" s="4">
        <v>1419.61</v>
      </c>
      <c r="F116" s="4">
        <v>7500.78</v>
      </c>
      <c r="G116" s="1" t="str">
        <f>VLOOKUP(B116,Лист1!$A$2:$E$279,2,FALSE)</f>
        <v>Автотовары из пластика</v>
      </c>
      <c r="H116" s="1">
        <f>VLOOKUP(B116,Лист1!$A$2:$E$279,3,FALSE)</f>
        <v>1193</v>
      </c>
      <c r="I116" s="1">
        <f>VLOOKUP(B116,Лист1!$A$2:$E$279,4,FALSE)</f>
        <v>1401.28</v>
      </c>
      <c r="J116" s="1">
        <f>VLOOKUP(B116,Лист1!$A$2:$E$279,5,FALSE)</f>
        <v>7500.78</v>
      </c>
      <c r="K116" s="1">
        <f t="shared" si="4"/>
        <v>0</v>
      </c>
      <c r="L116" s="1">
        <f t="shared" si="5"/>
        <v>18.329999999999927</v>
      </c>
      <c r="M116" s="1">
        <f t="shared" si="6"/>
        <v>0</v>
      </c>
    </row>
    <row r="117" spans="2:13" s="1" customFormat="1" ht="19.75" customHeight="1" x14ac:dyDescent="0.2">
      <c r="B117" s="20">
        <v>491</v>
      </c>
      <c r="C117" s="3" t="s">
        <v>120</v>
      </c>
      <c r="D117" s="4">
        <v>8423.7479999999996</v>
      </c>
      <c r="E117" s="4">
        <v>2815.54</v>
      </c>
      <c r="F117" s="4">
        <v>17286.400000000001</v>
      </c>
      <c r="G117" s="1" t="str">
        <f>VLOOKUP(B117,Лист1!$A$2:$E$279,2,FALSE)</f>
        <v>Иные продовольственные товары</v>
      </c>
      <c r="H117" s="1">
        <f>VLOOKUP(B117,Лист1!$A$2:$E$279,3,FALSE)</f>
        <v>8425.7479999999996</v>
      </c>
      <c r="I117" s="1">
        <f>VLOOKUP(B117,Лист1!$A$2:$E$279,4,FALSE)</f>
        <v>2813.46</v>
      </c>
      <c r="J117" s="1">
        <f>VLOOKUP(B117,Лист1!$A$2:$E$279,5,FALSE)</f>
        <v>17290.36</v>
      </c>
      <c r="K117" s="1">
        <f t="shared" si="4"/>
        <v>-2</v>
      </c>
      <c r="L117" s="1">
        <f t="shared" si="5"/>
        <v>2.0799999999999272</v>
      </c>
      <c r="M117" s="1">
        <f t="shared" si="6"/>
        <v>-3.9599999999991269</v>
      </c>
    </row>
    <row r="118" spans="2:13" s="1" customFormat="1" ht="19.75" customHeight="1" x14ac:dyDescent="0.2">
      <c r="B118" s="20">
        <v>492</v>
      </c>
      <c r="C118" s="3" t="s">
        <v>121</v>
      </c>
      <c r="D118" s="4">
        <v>339393.05</v>
      </c>
      <c r="E118" s="4">
        <v>54642.62</v>
      </c>
      <c r="F118" s="4">
        <v>1082196.05</v>
      </c>
      <c r="G118" s="1" t="str">
        <f>VLOOKUP(B118,Лист1!$A$2:$E$279,2,FALSE)</f>
        <v>Сигареты</v>
      </c>
      <c r="H118" s="1">
        <f>VLOOKUP(B118,Лист1!$A$2:$E$279,3,FALSE)</f>
        <v>339400</v>
      </c>
      <c r="I118" s="1">
        <f>VLOOKUP(B118,Лист1!$A$2:$E$279,4,FALSE)</f>
        <v>55082.52</v>
      </c>
      <c r="J118" s="1">
        <f>VLOOKUP(B118,Лист1!$A$2:$E$279,5,FALSE)</f>
        <v>1082220.05</v>
      </c>
      <c r="K118" s="1">
        <f t="shared" si="4"/>
        <v>-6.9500000000116415</v>
      </c>
      <c r="L118" s="1">
        <f t="shared" si="5"/>
        <v>-439.89999999999418</v>
      </c>
      <c r="M118" s="1">
        <f t="shared" si="6"/>
        <v>-24</v>
      </c>
    </row>
    <row r="119" spans="2:13" s="1" customFormat="1" ht="19.75" customHeight="1" x14ac:dyDescent="0.2">
      <c r="B119" s="20">
        <v>494</v>
      </c>
      <c r="C119" s="3" t="s">
        <v>122</v>
      </c>
      <c r="D119" s="4">
        <v>9</v>
      </c>
      <c r="E119" s="4">
        <v>4.59</v>
      </c>
      <c r="F119" s="4">
        <v>24.21</v>
      </c>
      <c r="G119" s="1" t="str">
        <f>VLOOKUP(B119,Лист1!$A$2:$E$279,2,FALSE)</f>
        <v>Спортивное питание</v>
      </c>
      <c r="H119" s="1">
        <f>VLOOKUP(B119,Лист1!$A$2:$E$279,3,FALSE)</f>
        <v>9</v>
      </c>
      <c r="I119" s="1">
        <f>VLOOKUP(B119,Лист1!$A$2:$E$279,4,FALSE)</f>
        <v>4.59</v>
      </c>
      <c r="J119" s="1">
        <f>VLOOKUP(B119,Лист1!$A$2:$E$279,5,FALSE)</f>
        <v>24.21</v>
      </c>
      <c r="K119" s="1">
        <f t="shared" si="4"/>
        <v>0</v>
      </c>
      <c r="L119" s="1">
        <f t="shared" si="5"/>
        <v>0</v>
      </c>
      <c r="M119" s="1">
        <f t="shared" si="6"/>
        <v>0</v>
      </c>
    </row>
    <row r="120" spans="2:13" s="1" customFormat="1" ht="19.75" customHeight="1" x14ac:dyDescent="0.2">
      <c r="B120" s="20">
        <v>495</v>
      </c>
      <c r="C120" s="3" t="s">
        <v>123</v>
      </c>
      <c r="D120" s="4">
        <v>93</v>
      </c>
      <c r="E120" s="4">
        <v>44.37</v>
      </c>
      <c r="F120" s="4">
        <v>305.04000000000002</v>
      </c>
      <c r="G120" s="1" t="str">
        <f>VLOOKUP(B120,Лист1!$A$2:$E$279,2,FALSE)</f>
        <v>Яйца</v>
      </c>
      <c r="H120" s="1">
        <f>VLOOKUP(B120,Лист1!$A$2:$E$279,3,FALSE)</f>
        <v>93</v>
      </c>
      <c r="I120" s="1">
        <f>VLOOKUP(B120,Лист1!$A$2:$E$279,4,FALSE)</f>
        <v>44.37</v>
      </c>
      <c r="J120" s="1">
        <f>VLOOKUP(B120,Лист1!$A$2:$E$279,5,FALSE)</f>
        <v>305.04000000000002</v>
      </c>
      <c r="K120" s="1">
        <f t="shared" si="4"/>
        <v>0</v>
      </c>
      <c r="L120" s="1">
        <f t="shared" si="5"/>
        <v>0</v>
      </c>
      <c r="M120" s="1">
        <f t="shared" si="6"/>
        <v>0</v>
      </c>
    </row>
    <row r="121" spans="2:13" s="1" customFormat="1" ht="19.75" customHeight="1" x14ac:dyDescent="0.2">
      <c r="B121" s="20">
        <v>5</v>
      </c>
      <c r="C121" s="3" t="s">
        <v>124</v>
      </c>
      <c r="D121" s="4">
        <v>84</v>
      </c>
      <c r="E121" s="4">
        <v>1732.42</v>
      </c>
      <c r="F121" s="4">
        <v>4814.13</v>
      </c>
      <c r="G121" s="1" t="str">
        <f>VLOOKUP(B121,Лист1!$A$2:$E$279,2,FALSE)</f>
        <v>AUS 32</v>
      </c>
      <c r="H121" s="1">
        <f>VLOOKUP(B121,Лист1!$A$2:$E$279,3,FALSE)</f>
        <v>84</v>
      </c>
      <c r="I121" s="1">
        <f>VLOOKUP(B121,Лист1!$A$2:$E$279,4,FALSE)</f>
        <v>1683.27</v>
      </c>
      <c r="J121" s="1">
        <f>VLOOKUP(B121,Лист1!$A$2:$E$279,5,FALSE)</f>
        <v>4814.13</v>
      </c>
      <c r="K121" s="1">
        <f t="shared" si="4"/>
        <v>0</v>
      </c>
      <c r="L121" s="1">
        <f t="shared" si="5"/>
        <v>49.150000000000091</v>
      </c>
      <c r="M121" s="1">
        <f t="shared" si="6"/>
        <v>0</v>
      </c>
    </row>
    <row r="122" spans="2:13" s="1" customFormat="1" ht="19.75" customHeight="1" x14ac:dyDescent="0.2">
      <c r="B122" s="20">
        <v>511</v>
      </c>
      <c r="C122" s="3" t="s">
        <v>125</v>
      </c>
      <c r="D122" s="4">
        <v>7495.8</v>
      </c>
      <c r="E122" s="4">
        <v>0</v>
      </c>
      <c r="F122" s="4">
        <v>10264.370000000001</v>
      </c>
      <c r="G122" s="1" t="str">
        <f>VLOOKUP(B122,Лист1!$A$2:$E$279,2,FALSE)</f>
        <v>Газ в баллонах</v>
      </c>
      <c r="H122" s="1">
        <f>VLOOKUP(B122,Лист1!$A$2:$E$279,3,FALSE)</f>
        <v>7495.8</v>
      </c>
      <c r="I122" s="1">
        <f>VLOOKUP(B122,Лист1!$A$2:$E$279,4,FALSE)</f>
        <v>0</v>
      </c>
      <c r="J122" s="1">
        <f>VLOOKUP(B122,Лист1!$A$2:$E$279,5,FALSE)</f>
        <v>10264.370000000001</v>
      </c>
      <c r="K122" s="1">
        <f t="shared" si="4"/>
        <v>0</v>
      </c>
      <c r="L122" s="1">
        <f t="shared" si="5"/>
        <v>0</v>
      </c>
      <c r="M122" s="1">
        <f t="shared" si="6"/>
        <v>0</v>
      </c>
    </row>
    <row r="123" spans="2:13" s="1" customFormat="1" ht="19.75" customHeight="1" x14ac:dyDescent="0.2">
      <c r="B123" s="20">
        <v>519</v>
      </c>
      <c r="C123" s="3" t="s">
        <v>126</v>
      </c>
      <c r="D123" s="4">
        <v>2373</v>
      </c>
      <c r="E123" s="4">
        <v>814.27</v>
      </c>
      <c r="F123" s="4">
        <v>12988.3</v>
      </c>
      <c r="G123" s="1" t="str">
        <f>VLOOKUP(B123,Лист1!$A$2:$E$279,2,FALSE)</f>
        <v>Иные непродовольственные товары</v>
      </c>
      <c r="H123" s="1">
        <f>VLOOKUP(B123,Лист1!$A$2:$E$279,3,FALSE)</f>
        <v>3646</v>
      </c>
      <c r="I123" s="1">
        <f>VLOOKUP(B123,Лист1!$A$2:$E$279,4,FALSE)</f>
        <v>1752.78</v>
      </c>
      <c r="J123" s="1">
        <f>VLOOKUP(B123,Лист1!$A$2:$E$279,5,FALSE)</f>
        <v>20151.830000000002</v>
      </c>
      <c r="K123" s="1">
        <f t="shared" si="4"/>
        <v>-1273</v>
      </c>
      <c r="L123" s="1">
        <f t="shared" si="5"/>
        <v>-938.51</v>
      </c>
      <c r="M123" s="1">
        <f t="shared" si="6"/>
        <v>-7163.5300000000025</v>
      </c>
    </row>
    <row r="124" spans="2:13" s="1" customFormat="1" ht="19.75" customHeight="1" x14ac:dyDescent="0.2">
      <c r="B124" s="20">
        <v>520</v>
      </c>
      <c r="C124" s="3" t="s">
        <v>127</v>
      </c>
      <c r="D124" s="4">
        <v>31</v>
      </c>
      <c r="E124" s="4">
        <v>11.68</v>
      </c>
      <c r="F124" s="4">
        <v>298.60000000000002</v>
      </c>
      <c r="G124" s="1" t="str">
        <f>VLOOKUP(B124,Лист1!$A$2:$E$279,2,FALSE)</f>
        <v>Растения</v>
      </c>
      <c r="H124" s="1">
        <f>VLOOKUP(B124,Лист1!$A$2:$E$279,3,FALSE)</f>
        <v>31</v>
      </c>
      <c r="I124" s="1">
        <f>VLOOKUP(B124,Лист1!$A$2:$E$279,4,FALSE)</f>
        <v>11.8</v>
      </c>
      <c r="J124" s="1">
        <f>VLOOKUP(B124,Лист1!$A$2:$E$279,5,FALSE)</f>
        <v>298.60000000000002</v>
      </c>
      <c r="K124" s="1">
        <f t="shared" si="4"/>
        <v>0</v>
      </c>
      <c r="L124" s="1">
        <f t="shared" si="5"/>
        <v>-0.12000000000000099</v>
      </c>
      <c r="M124" s="1">
        <f t="shared" si="6"/>
        <v>0</v>
      </c>
    </row>
    <row r="125" spans="2:13" s="1" customFormat="1" ht="19.75" customHeight="1" x14ac:dyDescent="0.2">
      <c r="B125" s="20">
        <v>522</v>
      </c>
      <c r="C125" s="3" t="s">
        <v>128</v>
      </c>
      <c r="D125" s="4">
        <v>1586</v>
      </c>
      <c r="E125" s="4">
        <v>6867.11</v>
      </c>
      <c r="F125" s="4">
        <v>36411.14</v>
      </c>
      <c r="G125" s="1" t="str">
        <f>VLOOKUP(B125,Лист1!$A$2:$E$279,2,FALSE)</f>
        <v>Электронные сигареты и аксессуары к ним</v>
      </c>
      <c r="H125" s="1">
        <f>VLOOKUP(B125,Лист1!$A$2:$E$279,3,FALSE)</f>
        <v>1586</v>
      </c>
      <c r="I125" s="1">
        <f>VLOOKUP(B125,Лист1!$A$2:$E$279,4,FALSE)</f>
        <v>6849.57</v>
      </c>
      <c r="J125" s="1">
        <f>VLOOKUP(B125,Лист1!$A$2:$E$279,5,FALSE)</f>
        <v>36411.14</v>
      </c>
      <c r="K125" s="1">
        <f t="shared" si="4"/>
        <v>0</v>
      </c>
      <c r="L125" s="1">
        <f t="shared" si="5"/>
        <v>17.539999999999964</v>
      </c>
      <c r="M125" s="1">
        <f t="shared" si="6"/>
        <v>0</v>
      </c>
    </row>
    <row r="126" spans="2:13" s="1" customFormat="1" ht="19.75" customHeight="1" x14ac:dyDescent="0.2">
      <c r="B126" s="20">
        <v>524</v>
      </c>
      <c r="C126" s="3" t="s">
        <v>129</v>
      </c>
      <c r="D126" s="4">
        <v>253</v>
      </c>
      <c r="E126" s="4">
        <v>185.67</v>
      </c>
      <c r="F126" s="4">
        <v>1173.69</v>
      </c>
      <c r="G126" s="1" t="str">
        <f>VLOOKUP(B126,Лист1!$A$2:$E$279,2,FALSE)</f>
        <v>Сувенирная продукция</v>
      </c>
      <c r="H126" s="1">
        <f>VLOOKUP(B126,Лист1!$A$2:$E$279,3,FALSE)</f>
        <v>253</v>
      </c>
      <c r="I126" s="1">
        <f>VLOOKUP(B126,Лист1!$A$2:$E$279,4,FALSE)</f>
        <v>187.05</v>
      </c>
      <c r="J126" s="1">
        <f>VLOOKUP(B126,Лист1!$A$2:$E$279,5,FALSE)</f>
        <v>1173.69</v>
      </c>
      <c r="K126" s="1">
        <f t="shared" si="4"/>
        <v>0</v>
      </c>
      <c r="L126" s="1">
        <f t="shared" si="5"/>
        <v>-1.3800000000000239</v>
      </c>
      <c r="M126" s="1">
        <f t="shared" si="6"/>
        <v>0</v>
      </c>
    </row>
    <row r="127" spans="2:13" s="1" customFormat="1" ht="19.75" customHeight="1" x14ac:dyDescent="0.2">
      <c r="B127" s="20">
        <v>546</v>
      </c>
      <c r="C127" s="3" t="s">
        <v>130</v>
      </c>
      <c r="D127" s="4">
        <v>18666</v>
      </c>
      <c r="E127" s="4">
        <v>0</v>
      </c>
      <c r="F127" s="4">
        <v>9320.0499999999993</v>
      </c>
      <c r="G127" s="1" t="str">
        <f>VLOOKUP(B127,Лист1!$A$2:$E$279,2,FALSE)</f>
        <v>Услуги прочие</v>
      </c>
      <c r="H127" s="1">
        <f>VLOOKUP(B127,Лист1!$A$2:$E$279,3,FALSE)</f>
        <v>18656</v>
      </c>
      <c r="I127" s="1">
        <f>VLOOKUP(B127,Лист1!$A$2:$E$279,4,FALSE)</f>
        <v>0</v>
      </c>
      <c r="J127" s="1">
        <f>VLOOKUP(B127,Лист1!$A$2:$E$279,5,FALSE)</f>
        <v>9317.5499999999993</v>
      </c>
      <c r="K127" s="1">
        <f t="shared" si="4"/>
        <v>10</v>
      </c>
      <c r="L127" s="1">
        <f t="shared" si="5"/>
        <v>0</v>
      </c>
      <c r="M127" s="1">
        <f t="shared" si="6"/>
        <v>2.5</v>
      </c>
    </row>
    <row r="128" spans="2:13" s="1" customFormat="1" ht="19.75" customHeight="1" x14ac:dyDescent="0.2">
      <c r="B128" s="20">
        <v>55</v>
      </c>
      <c r="C128" s="3" t="s">
        <v>131</v>
      </c>
      <c r="D128" s="4">
        <v>948</v>
      </c>
      <c r="E128" s="4">
        <v>3455.93</v>
      </c>
      <c r="F128" s="4">
        <v>11673.39</v>
      </c>
      <c r="G128" s="1" t="str">
        <f>VLOOKUP(B128,Лист1!$A$2:$E$279,2,FALSE)</f>
        <v>Вино виноградное</v>
      </c>
      <c r="H128" s="1">
        <f>VLOOKUP(B128,Лист1!$A$2:$E$279,3,FALSE)</f>
        <v>948</v>
      </c>
      <c r="I128" s="1">
        <f>VLOOKUP(B128,Лист1!$A$2:$E$279,4,FALSE)</f>
        <v>3462.68</v>
      </c>
      <c r="J128" s="1">
        <f>VLOOKUP(B128,Лист1!$A$2:$E$279,5,FALSE)</f>
        <v>11673.39</v>
      </c>
      <c r="K128" s="1">
        <f t="shared" si="4"/>
        <v>0</v>
      </c>
      <c r="L128" s="1">
        <f t="shared" si="5"/>
        <v>-6.75</v>
      </c>
      <c r="M128" s="1">
        <f t="shared" si="6"/>
        <v>0</v>
      </c>
    </row>
    <row r="129" spans="2:13" s="1" customFormat="1" ht="19.75" customHeight="1" x14ac:dyDescent="0.2">
      <c r="B129" s="20">
        <v>553</v>
      </c>
      <c r="C129" s="3" t="s">
        <v>132</v>
      </c>
      <c r="D129" s="4">
        <v>50490.01</v>
      </c>
      <c r="E129" s="4">
        <v>14545.28</v>
      </c>
      <c r="F129" s="4">
        <v>65410.41</v>
      </c>
      <c r="G129" s="1" t="str">
        <f>VLOOKUP(B129,Лист1!$A$2:$E$279,2,FALSE)</f>
        <v>Иные товары прикассы продовольственных товаров</v>
      </c>
      <c r="H129" s="1">
        <f>VLOOKUP(B129,Лист1!$A$2:$E$279,3,FALSE)</f>
        <v>50490</v>
      </c>
      <c r="I129" s="1">
        <f>VLOOKUP(B129,Лист1!$A$2:$E$279,4,FALSE)</f>
        <v>14737.44</v>
      </c>
      <c r="J129" s="1">
        <f>VLOOKUP(B129,Лист1!$A$2:$E$279,5,FALSE)</f>
        <v>65410.41</v>
      </c>
      <c r="K129" s="1">
        <f t="shared" si="4"/>
        <v>1.0000000002037268E-2</v>
      </c>
      <c r="L129" s="1">
        <f t="shared" si="5"/>
        <v>-192.15999999999985</v>
      </c>
      <c r="M129" s="1">
        <f t="shared" si="6"/>
        <v>0</v>
      </c>
    </row>
    <row r="130" spans="2:13" s="1" customFormat="1" ht="19.75" customHeight="1" x14ac:dyDescent="0.2">
      <c r="B130" s="20">
        <v>555</v>
      </c>
      <c r="C130" s="3" t="s">
        <v>133</v>
      </c>
      <c r="D130" s="4">
        <v>2903</v>
      </c>
      <c r="E130" s="4">
        <v>2972.04</v>
      </c>
      <c r="F130" s="4">
        <v>14120.47</v>
      </c>
      <c r="G130" s="1" t="str">
        <f>VLOOKUP(B130,Лист1!$A$2:$E$279,2,FALSE)</f>
        <v>Ароматизаторы воздуха</v>
      </c>
      <c r="H130" s="1">
        <f>VLOOKUP(B130,Лист1!$A$2:$E$279,3,FALSE)</f>
        <v>2903</v>
      </c>
      <c r="I130" s="1">
        <f>VLOOKUP(B130,Лист1!$A$2:$E$279,4,FALSE)</f>
        <v>2981.85</v>
      </c>
      <c r="J130" s="1">
        <f>VLOOKUP(B130,Лист1!$A$2:$E$279,5,FALSE)</f>
        <v>14120.47</v>
      </c>
      <c r="K130" s="1">
        <f t="shared" si="4"/>
        <v>0</v>
      </c>
      <c r="L130" s="1">
        <f t="shared" si="5"/>
        <v>-9.8099999999999454</v>
      </c>
      <c r="M130" s="1">
        <f t="shared" si="6"/>
        <v>0</v>
      </c>
    </row>
    <row r="131" spans="2:13" s="1" customFormat="1" ht="19.75" customHeight="1" x14ac:dyDescent="0.2">
      <c r="B131" s="20">
        <v>556</v>
      </c>
      <c r="C131" s="3" t="s">
        <v>134</v>
      </c>
      <c r="D131" s="4">
        <v>1321</v>
      </c>
      <c r="E131" s="4">
        <v>3588.11</v>
      </c>
      <c r="F131" s="4">
        <v>12429.88</v>
      </c>
      <c r="G131" s="1" t="str">
        <f>VLOOKUP(B131,Лист1!$A$2:$E$279,2,FALSE)</f>
        <v>Керосин осветительный</v>
      </c>
      <c r="H131" s="1">
        <f>VLOOKUP(B131,Лист1!$A$2:$E$279,3,FALSE)</f>
        <v>1348</v>
      </c>
      <c r="I131" s="1">
        <f>VLOOKUP(B131,Лист1!$A$2:$E$279,4,FALSE)</f>
        <v>3718.28</v>
      </c>
      <c r="J131" s="1">
        <f>VLOOKUP(B131,Лист1!$A$2:$E$279,5,FALSE)</f>
        <v>12913.61</v>
      </c>
      <c r="K131" s="1">
        <f t="shared" si="4"/>
        <v>-27</v>
      </c>
      <c r="L131" s="1">
        <f t="shared" si="5"/>
        <v>-130.17000000000007</v>
      </c>
      <c r="M131" s="1">
        <f t="shared" si="6"/>
        <v>-483.73000000000138</v>
      </c>
    </row>
    <row r="132" spans="2:13" s="1" customFormat="1" ht="19.75" customHeight="1" x14ac:dyDescent="0.2">
      <c r="B132" s="20">
        <v>56</v>
      </c>
      <c r="C132" s="3" t="s">
        <v>135</v>
      </c>
      <c r="D132" s="4">
        <v>81</v>
      </c>
      <c r="E132" s="4">
        <v>130.41</v>
      </c>
      <c r="F132" s="4">
        <v>474.77</v>
      </c>
      <c r="G132" s="1" t="str">
        <f>VLOOKUP(B132,Лист1!$A$2:$E$279,2,FALSE)</f>
        <v>Вино плодовое</v>
      </c>
      <c r="H132" s="1">
        <f>VLOOKUP(B132,Лист1!$A$2:$E$279,3,FALSE)</f>
        <v>81</v>
      </c>
      <c r="I132" s="1">
        <f>VLOOKUP(B132,Лист1!$A$2:$E$279,4,FALSE)</f>
        <v>130.41999999999999</v>
      </c>
      <c r="J132" s="1">
        <f>VLOOKUP(B132,Лист1!$A$2:$E$279,5,FALSE)</f>
        <v>474.77</v>
      </c>
      <c r="K132" s="1">
        <f t="shared" ref="K132:K195" si="7">D132-H132</f>
        <v>0</v>
      </c>
      <c r="L132" s="1">
        <f t="shared" ref="L132:L195" si="8">E132-I132</f>
        <v>-9.9999999999909051E-3</v>
      </c>
      <c r="M132" s="1">
        <f t="shared" ref="M132:M195" si="9">F132-J132</f>
        <v>0</v>
      </c>
    </row>
    <row r="133" spans="2:13" s="1" customFormat="1" ht="19.75" customHeight="1" x14ac:dyDescent="0.2">
      <c r="B133" s="20">
        <v>562</v>
      </c>
      <c r="C133" s="3" t="s">
        <v>136</v>
      </c>
      <c r="D133" s="4">
        <v>2945</v>
      </c>
      <c r="E133" s="4">
        <v>5983.62</v>
      </c>
      <c r="F133" s="4">
        <v>10257.67</v>
      </c>
      <c r="G133" s="1" t="str">
        <f>VLOOKUP(B133,Лист1!$A$2:$E$279,2,FALSE)</f>
        <v>Мокачино "Стандарт"</v>
      </c>
      <c r="H133" s="1">
        <f>VLOOKUP(B133,Лист1!$A$2:$E$279,3,FALSE)</f>
        <v>3100</v>
      </c>
      <c r="I133" s="1">
        <f>VLOOKUP(B133,Лист1!$A$2:$E$279,4,FALSE)</f>
        <v>6382.19</v>
      </c>
      <c r="J133" s="1">
        <f>VLOOKUP(B133,Лист1!$A$2:$E$279,5,FALSE)</f>
        <v>10876.12</v>
      </c>
      <c r="K133" s="1">
        <f t="shared" si="7"/>
        <v>-155</v>
      </c>
      <c r="L133" s="1">
        <f t="shared" si="8"/>
        <v>-398.56999999999971</v>
      </c>
      <c r="M133" s="1">
        <f t="shared" si="9"/>
        <v>-618.45000000000073</v>
      </c>
    </row>
    <row r="134" spans="2:13" s="1" customFormat="1" ht="19.75" customHeight="1" x14ac:dyDescent="0.2">
      <c r="B134" s="20">
        <v>563</v>
      </c>
      <c r="C134" s="3" t="s">
        <v>137</v>
      </c>
      <c r="D134" s="4">
        <v>2181</v>
      </c>
      <c r="E134" s="4">
        <v>4926.47</v>
      </c>
      <c r="F134" s="4">
        <v>7800.96</v>
      </c>
      <c r="G134" s="1" t="str">
        <f>VLOOKUP(B134,Лист1!$A$2:$E$279,2,FALSE)</f>
        <v>Кофе с молоком "Стандарт"</v>
      </c>
      <c r="H134" s="1">
        <f>VLOOKUP(B134,Лист1!$A$2:$E$279,3,FALSE)</f>
        <v>2356</v>
      </c>
      <c r="I134" s="1">
        <f>VLOOKUP(B134,Лист1!$A$2:$E$279,4,FALSE)</f>
        <v>5402.57</v>
      </c>
      <c r="J134" s="1">
        <f>VLOOKUP(B134,Лист1!$A$2:$E$279,5,FALSE)</f>
        <v>8497.2199999999993</v>
      </c>
      <c r="K134" s="1">
        <f t="shared" si="7"/>
        <v>-175</v>
      </c>
      <c r="L134" s="1">
        <f t="shared" si="8"/>
        <v>-476.09999999999945</v>
      </c>
      <c r="M134" s="1">
        <f t="shared" si="9"/>
        <v>-696.25999999999931</v>
      </c>
    </row>
    <row r="135" spans="2:13" s="1" customFormat="1" ht="19.75" customHeight="1" x14ac:dyDescent="0.2">
      <c r="B135" s="20">
        <v>565</v>
      </c>
      <c r="C135" s="3" t="s">
        <v>138</v>
      </c>
      <c r="D135" s="4">
        <v>630</v>
      </c>
      <c r="E135" s="4">
        <v>99.97</v>
      </c>
      <c r="F135" s="4">
        <v>996.37</v>
      </c>
      <c r="G135" s="1" t="str">
        <f>VLOOKUP(B135,Лист1!$A$2:$E$279,2,FALSE)</f>
        <v>Сметана и сметанные продукты</v>
      </c>
      <c r="H135" s="1">
        <f>VLOOKUP(B135,Лист1!$A$2:$E$279,3,FALSE)</f>
        <v>630</v>
      </c>
      <c r="I135" s="1">
        <f>VLOOKUP(B135,Лист1!$A$2:$E$279,4,FALSE)</f>
        <v>104.91</v>
      </c>
      <c r="J135" s="1">
        <f>VLOOKUP(B135,Лист1!$A$2:$E$279,5,FALSE)</f>
        <v>996.37</v>
      </c>
      <c r="K135" s="1">
        <f t="shared" si="7"/>
        <v>0</v>
      </c>
      <c r="L135" s="1">
        <f t="shared" si="8"/>
        <v>-4.9399999999999977</v>
      </c>
      <c r="M135" s="1">
        <f t="shared" si="9"/>
        <v>0</v>
      </c>
    </row>
    <row r="136" spans="2:13" s="1" customFormat="1" ht="19.75" customHeight="1" x14ac:dyDescent="0.2">
      <c r="B136" s="20">
        <v>566</v>
      </c>
      <c r="C136" s="3" t="s">
        <v>139</v>
      </c>
      <c r="D136" s="4">
        <v>6326</v>
      </c>
      <c r="E136" s="4">
        <v>957.88</v>
      </c>
      <c r="F136" s="4">
        <v>5967.26</v>
      </c>
      <c r="G136" s="1" t="str">
        <f>VLOOKUP(B136,Лист1!$A$2:$E$279,2,FALSE)</f>
        <v>Творог и творожные изделия</v>
      </c>
      <c r="H136" s="1">
        <f>VLOOKUP(B136,Лист1!$A$2:$E$279,3,FALSE)</f>
        <v>6508</v>
      </c>
      <c r="I136" s="1">
        <f>VLOOKUP(B136,Лист1!$A$2:$E$279,4,FALSE)</f>
        <v>1018.87</v>
      </c>
      <c r="J136" s="1">
        <f>VLOOKUP(B136,Лист1!$A$2:$E$279,5,FALSE)</f>
        <v>6090.98</v>
      </c>
      <c r="K136" s="1">
        <f t="shared" si="7"/>
        <v>-182</v>
      </c>
      <c r="L136" s="1">
        <f t="shared" si="8"/>
        <v>-60.990000000000009</v>
      </c>
      <c r="M136" s="1">
        <f t="shared" si="9"/>
        <v>-123.71999999999935</v>
      </c>
    </row>
    <row r="137" spans="2:13" s="1" customFormat="1" ht="19.75" customHeight="1" x14ac:dyDescent="0.2">
      <c r="B137" s="20">
        <v>567</v>
      </c>
      <c r="C137" s="3" t="s">
        <v>140</v>
      </c>
      <c r="D137" s="4">
        <v>1775</v>
      </c>
      <c r="E137" s="4">
        <v>691.39</v>
      </c>
      <c r="F137" s="4">
        <v>3504.43</v>
      </c>
      <c r="G137" s="1" t="str">
        <f>VLOOKUP(B137,Лист1!$A$2:$E$279,2,FALSE)</f>
        <v>Йогурты и йогуртные продукты</v>
      </c>
      <c r="H137" s="1">
        <f>VLOOKUP(B137,Лист1!$A$2:$E$279,3,FALSE)</f>
        <v>1775</v>
      </c>
      <c r="I137" s="1">
        <f>VLOOKUP(B137,Лист1!$A$2:$E$279,4,FALSE)</f>
        <v>696.32</v>
      </c>
      <c r="J137" s="1">
        <f>VLOOKUP(B137,Лист1!$A$2:$E$279,5,FALSE)</f>
        <v>3504.43</v>
      </c>
      <c r="K137" s="1">
        <f t="shared" si="7"/>
        <v>0</v>
      </c>
      <c r="L137" s="1">
        <f t="shared" si="8"/>
        <v>-4.9300000000000637</v>
      </c>
      <c r="M137" s="1">
        <f t="shared" si="9"/>
        <v>0</v>
      </c>
    </row>
    <row r="138" spans="2:13" s="1" customFormat="1" ht="19.75" customHeight="1" x14ac:dyDescent="0.2">
      <c r="B138" s="20">
        <v>578</v>
      </c>
      <c r="C138" s="3" t="s">
        <v>141</v>
      </c>
      <c r="D138" s="4">
        <v>11556</v>
      </c>
      <c r="E138" s="4">
        <v>0</v>
      </c>
      <c r="F138" s="4">
        <v>5778</v>
      </c>
      <c r="G138" s="1" t="str">
        <f>VLOOKUP(B138,Лист1!$A$2:$E$279,2,FALSE)</f>
        <v>Обмыв высоким давлением</v>
      </c>
      <c r="H138" s="1">
        <f>VLOOKUP(B138,Лист1!$A$2:$E$279,3,FALSE)</f>
        <v>23506</v>
      </c>
      <c r="I138" s="1">
        <f>VLOOKUP(B138,Лист1!$A$2:$E$279,4,FALSE)</f>
        <v>0</v>
      </c>
      <c r="J138" s="1">
        <f>VLOOKUP(B138,Лист1!$A$2:$E$279,5,FALSE)</f>
        <v>17728</v>
      </c>
      <c r="K138" s="1">
        <f t="shared" si="7"/>
        <v>-11950</v>
      </c>
      <c r="L138" s="1">
        <f t="shared" si="8"/>
        <v>0</v>
      </c>
      <c r="M138" s="1">
        <f t="shared" si="9"/>
        <v>-11950</v>
      </c>
    </row>
    <row r="139" spans="2:13" s="1" customFormat="1" ht="19.75" customHeight="1" x14ac:dyDescent="0.2">
      <c r="B139" s="20">
        <v>58</v>
      </c>
      <c r="C139" s="3" t="s">
        <v>142</v>
      </c>
      <c r="D139" s="4">
        <v>1152</v>
      </c>
      <c r="E139" s="4">
        <v>3472.89</v>
      </c>
      <c r="F139" s="4">
        <v>13302.63</v>
      </c>
      <c r="G139" s="1" t="str">
        <f>VLOOKUP(B139,Лист1!$A$2:$E$279,2,FALSE)</f>
        <v>Вино игристое, шампанское</v>
      </c>
      <c r="H139" s="1">
        <f>VLOOKUP(B139,Лист1!$A$2:$E$279,3,FALSE)</f>
        <v>1152</v>
      </c>
      <c r="I139" s="1">
        <f>VLOOKUP(B139,Лист1!$A$2:$E$279,4,FALSE)</f>
        <v>3475.65</v>
      </c>
      <c r="J139" s="1">
        <f>VLOOKUP(B139,Лист1!$A$2:$E$279,5,FALSE)</f>
        <v>13302.63</v>
      </c>
      <c r="K139" s="1">
        <f t="shared" si="7"/>
        <v>0</v>
      </c>
      <c r="L139" s="1">
        <f t="shared" si="8"/>
        <v>-2.7600000000002183</v>
      </c>
      <c r="M139" s="1">
        <f t="shared" si="9"/>
        <v>0</v>
      </c>
    </row>
    <row r="140" spans="2:13" s="1" customFormat="1" ht="19.75" customHeight="1" x14ac:dyDescent="0.2">
      <c r="B140" s="20">
        <v>588</v>
      </c>
      <c r="C140" s="3" t="s">
        <v>143</v>
      </c>
      <c r="D140" s="4">
        <v>2733</v>
      </c>
      <c r="E140" s="4">
        <v>1287.92</v>
      </c>
      <c r="F140" s="4">
        <v>6905.27</v>
      </c>
      <c r="G140" s="1" t="str">
        <f>VLOOKUP(B140,Лист1!$A$2:$E$279,2,FALSE)</f>
        <v>Квас и напитки со вкусом кваса</v>
      </c>
      <c r="H140" s="1">
        <f>VLOOKUP(B140,Лист1!$A$2:$E$279,3,FALSE)</f>
        <v>2733</v>
      </c>
      <c r="I140" s="1">
        <f>VLOOKUP(B140,Лист1!$A$2:$E$279,4,FALSE)</f>
        <v>1295.51</v>
      </c>
      <c r="J140" s="1">
        <f>VLOOKUP(B140,Лист1!$A$2:$E$279,5,FALSE)</f>
        <v>6905.26</v>
      </c>
      <c r="K140" s="1">
        <f t="shared" si="7"/>
        <v>0</v>
      </c>
      <c r="L140" s="1">
        <f t="shared" si="8"/>
        <v>-7.5899999999999181</v>
      </c>
      <c r="M140" s="1">
        <f t="shared" si="9"/>
        <v>1.0000000000218279E-2</v>
      </c>
    </row>
    <row r="141" spans="2:13" s="1" customFormat="1" ht="19.75" customHeight="1" x14ac:dyDescent="0.2">
      <c r="B141" s="20">
        <v>591</v>
      </c>
      <c r="C141" s="3" t="s">
        <v>144</v>
      </c>
      <c r="D141" s="4">
        <v>29</v>
      </c>
      <c r="E141" s="4">
        <v>0</v>
      </c>
      <c r="F141" s="4">
        <v>1410</v>
      </c>
      <c r="G141" s="1" t="str">
        <f>VLOOKUP(B141,Лист1!$A$2:$E$279,2,FALSE)</f>
        <v>Подарочные сертификаты</v>
      </c>
      <c r="H141" s="1">
        <f>VLOOKUP(B141,Лист1!$A$2:$E$279,3,FALSE)</f>
        <v>29</v>
      </c>
      <c r="I141" s="1">
        <f>VLOOKUP(B141,Лист1!$A$2:$E$279,4,FALSE)</f>
        <v>0</v>
      </c>
      <c r="J141" s="1">
        <f>VLOOKUP(B141,Лист1!$A$2:$E$279,5,FALSE)</f>
        <v>1410</v>
      </c>
      <c r="K141" s="1">
        <f t="shared" si="7"/>
        <v>0</v>
      </c>
      <c r="L141" s="1">
        <f t="shared" si="8"/>
        <v>0</v>
      </c>
      <c r="M141" s="1">
        <f t="shared" si="9"/>
        <v>0</v>
      </c>
    </row>
    <row r="142" spans="2:13" s="1" customFormat="1" ht="19.75" customHeight="1" x14ac:dyDescent="0.2">
      <c r="B142" s="20">
        <v>592</v>
      </c>
      <c r="C142" s="3" t="s">
        <v>145</v>
      </c>
      <c r="D142" s="4">
        <v>5735</v>
      </c>
      <c r="E142" s="4">
        <v>15156.33</v>
      </c>
      <c r="F142" s="4">
        <v>23134.400000000001</v>
      </c>
      <c r="G142" s="1" t="str">
        <f>VLOOKUP(B142,Лист1!$A$2:$E$279,2,FALSE)</f>
        <v>Американо "Большой"</v>
      </c>
      <c r="H142" s="1">
        <f>VLOOKUP(B142,Лист1!$A$2:$E$279,3,FALSE)</f>
        <v>5736</v>
      </c>
      <c r="I142" s="1">
        <f>VLOOKUP(B142,Лист1!$A$2:$E$279,4,FALSE)</f>
        <v>15181.56</v>
      </c>
      <c r="J142" s="1">
        <f>VLOOKUP(B142,Лист1!$A$2:$E$279,5,FALSE)</f>
        <v>23138.25</v>
      </c>
      <c r="K142" s="1">
        <f t="shared" si="7"/>
        <v>-1</v>
      </c>
      <c r="L142" s="1">
        <f t="shared" si="8"/>
        <v>-25.229999999999563</v>
      </c>
      <c r="M142" s="1">
        <f t="shared" si="9"/>
        <v>-3.8499999999985448</v>
      </c>
    </row>
    <row r="143" spans="2:13" s="1" customFormat="1" ht="19.75" customHeight="1" x14ac:dyDescent="0.2">
      <c r="B143" s="20">
        <v>593</v>
      </c>
      <c r="C143" s="3" t="s">
        <v>146</v>
      </c>
      <c r="D143" s="4">
        <v>2343</v>
      </c>
      <c r="E143" s="4">
        <v>4562.5600000000004</v>
      </c>
      <c r="F143" s="4">
        <v>9280.73</v>
      </c>
      <c r="G143" s="1" t="str">
        <f>VLOOKUP(B143,Лист1!$A$2:$E$279,2,FALSE)</f>
        <v>Мокачино "Большой"</v>
      </c>
      <c r="H143" s="1">
        <f>VLOOKUP(B143,Лист1!$A$2:$E$279,3,FALSE)</f>
        <v>2343</v>
      </c>
      <c r="I143" s="1">
        <f>VLOOKUP(B143,Лист1!$A$2:$E$279,4,FALSE)</f>
        <v>4572.28</v>
      </c>
      <c r="J143" s="1">
        <f>VLOOKUP(B143,Лист1!$A$2:$E$279,5,FALSE)</f>
        <v>9280.73</v>
      </c>
      <c r="K143" s="1">
        <f t="shared" si="7"/>
        <v>0</v>
      </c>
      <c r="L143" s="1">
        <f t="shared" si="8"/>
        <v>-9.7199999999993452</v>
      </c>
      <c r="M143" s="1">
        <f t="shared" si="9"/>
        <v>0</v>
      </c>
    </row>
    <row r="144" spans="2:13" s="1" customFormat="1" ht="19.75" customHeight="1" x14ac:dyDescent="0.2">
      <c r="B144" s="20">
        <v>594</v>
      </c>
      <c r="C144" s="3" t="s">
        <v>147</v>
      </c>
      <c r="D144" s="4">
        <v>1295</v>
      </c>
      <c r="E144" s="4">
        <v>3639.41</v>
      </c>
      <c r="F144" s="4">
        <v>5372.34</v>
      </c>
      <c r="G144" s="1" t="str">
        <f>VLOOKUP(B144,Лист1!$A$2:$E$279,2,FALSE)</f>
        <v>Эспрессо "Двойной"</v>
      </c>
      <c r="H144" s="1">
        <f>VLOOKUP(B144,Лист1!$A$2:$E$279,3,FALSE)</f>
        <v>1295</v>
      </c>
      <c r="I144" s="1">
        <f>VLOOKUP(B144,Лист1!$A$2:$E$279,4,FALSE)</f>
        <v>3645.03</v>
      </c>
      <c r="J144" s="1">
        <f>VLOOKUP(B144,Лист1!$A$2:$E$279,5,FALSE)</f>
        <v>5372.34</v>
      </c>
      <c r="K144" s="1">
        <f t="shared" si="7"/>
        <v>0</v>
      </c>
      <c r="L144" s="1">
        <f t="shared" si="8"/>
        <v>-5.6200000000003456</v>
      </c>
      <c r="M144" s="1">
        <f t="shared" si="9"/>
        <v>0</v>
      </c>
    </row>
    <row r="145" spans="2:13" s="1" customFormat="1" ht="19.75" customHeight="1" x14ac:dyDescent="0.2">
      <c r="B145" s="20">
        <v>596</v>
      </c>
      <c r="C145" s="3" t="s">
        <v>148</v>
      </c>
      <c r="D145" s="4">
        <v>5520</v>
      </c>
      <c r="E145" s="4">
        <v>7074.59</v>
      </c>
      <c r="F145" s="4">
        <v>18405.05</v>
      </c>
      <c r="G145" s="1" t="str">
        <f>VLOOKUP(B145,Лист1!$A$2:$E$279,2,FALSE)</f>
        <v>Пиво в ж/б</v>
      </c>
      <c r="H145" s="1">
        <f>VLOOKUP(B145,Лист1!$A$2:$E$279,3,FALSE)</f>
        <v>5522</v>
      </c>
      <c r="I145" s="1">
        <f>VLOOKUP(B145,Лист1!$A$2:$E$279,4,FALSE)</f>
        <v>7086.57</v>
      </c>
      <c r="J145" s="1">
        <f>VLOOKUP(B145,Лист1!$A$2:$E$279,5,FALSE)</f>
        <v>18412.23</v>
      </c>
      <c r="K145" s="1">
        <f t="shared" si="7"/>
        <v>-2</v>
      </c>
      <c r="L145" s="1">
        <f t="shared" si="8"/>
        <v>-11.979999999999563</v>
      </c>
      <c r="M145" s="1">
        <f t="shared" si="9"/>
        <v>-7.180000000000291</v>
      </c>
    </row>
    <row r="146" spans="2:13" s="1" customFormat="1" ht="19.75" customHeight="1" x14ac:dyDescent="0.2">
      <c r="B146" s="20">
        <v>597</v>
      </c>
      <c r="C146" s="3" t="s">
        <v>149</v>
      </c>
      <c r="D146" s="4">
        <v>15782</v>
      </c>
      <c r="E146" s="4">
        <v>21690.639999999999</v>
      </c>
      <c r="F146" s="4">
        <v>55460.42</v>
      </c>
      <c r="G146" s="1" t="str">
        <f>VLOOKUP(B146,Лист1!$A$2:$E$279,2,FALSE)</f>
        <v>Пиво в стекле</v>
      </c>
      <c r="H146" s="1">
        <f>VLOOKUP(B146,Лист1!$A$2:$E$279,3,FALSE)</f>
        <v>15781</v>
      </c>
      <c r="I146" s="1">
        <f>VLOOKUP(B146,Лист1!$A$2:$E$279,4,FALSE)</f>
        <v>21736.71</v>
      </c>
      <c r="J146" s="1">
        <f>VLOOKUP(B146,Лист1!$A$2:$E$279,5,FALSE)</f>
        <v>55457.03</v>
      </c>
      <c r="K146" s="1">
        <f t="shared" si="7"/>
        <v>1</v>
      </c>
      <c r="L146" s="1">
        <f t="shared" si="8"/>
        <v>-46.069999999999709</v>
      </c>
      <c r="M146" s="1">
        <f t="shared" si="9"/>
        <v>3.3899999999994179</v>
      </c>
    </row>
    <row r="147" spans="2:13" s="1" customFormat="1" ht="19.75" customHeight="1" x14ac:dyDescent="0.2">
      <c r="B147" s="20">
        <v>598</v>
      </c>
      <c r="C147" s="3" t="s">
        <v>150</v>
      </c>
      <c r="D147" s="4">
        <v>6825</v>
      </c>
      <c r="E147" s="4">
        <v>14956.88</v>
      </c>
      <c r="F147" s="4">
        <v>36975.53</v>
      </c>
      <c r="G147" s="1" t="str">
        <f>VLOOKUP(B147,Лист1!$A$2:$E$279,2,FALSE)</f>
        <v>Пиво в ПЭТ 1 л</v>
      </c>
      <c r="H147" s="1">
        <f>VLOOKUP(B147,Лист1!$A$2:$E$279,3,FALSE)</f>
        <v>6826</v>
      </c>
      <c r="I147" s="1">
        <f>VLOOKUP(B147,Лист1!$A$2:$E$279,4,FALSE)</f>
        <v>14928.75</v>
      </c>
      <c r="J147" s="1">
        <f>VLOOKUP(B147,Лист1!$A$2:$E$279,5,FALSE)</f>
        <v>36980.21</v>
      </c>
      <c r="K147" s="1">
        <f t="shared" si="7"/>
        <v>-1</v>
      </c>
      <c r="L147" s="1">
        <f t="shared" si="8"/>
        <v>28.1299999999992</v>
      </c>
      <c r="M147" s="1">
        <f t="shared" si="9"/>
        <v>-4.680000000000291</v>
      </c>
    </row>
    <row r="148" spans="2:13" s="1" customFormat="1" ht="19.75" customHeight="1" x14ac:dyDescent="0.2">
      <c r="B148" s="20">
        <v>600</v>
      </c>
      <c r="C148" s="3" t="s">
        <v>151</v>
      </c>
      <c r="D148" s="4">
        <v>8068.05</v>
      </c>
      <c r="E148" s="4">
        <v>23370.41</v>
      </c>
      <c r="F148" s="4">
        <v>58630.25</v>
      </c>
      <c r="G148" s="1" t="str">
        <f>VLOOKUP(B148,Лист1!$A$2:$E$279,2,FALSE)</f>
        <v>Пиво в ПЭТ 2 л</v>
      </c>
      <c r="H148" s="1">
        <f>VLOOKUP(B148,Лист1!$A$2:$E$279,3,FALSE)</f>
        <v>8069</v>
      </c>
      <c r="I148" s="1">
        <f>VLOOKUP(B148,Лист1!$A$2:$E$279,4,FALSE)</f>
        <v>23375.98</v>
      </c>
      <c r="J148" s="1">
        <f>VLOOKUP(B148,Лист1!$A$2:$E$279,5,FALSE)</f>
        <v>58637.58</v>
      </c>
      <c r="K148" s="1">
        <f t="shared" si="7"/>
        <v>-0.9499999999998181</v>
      </c>
      <c r="L148" s="1">
        <f t="shared" si="8"/>
        <v>-5.569999999999709</v>
      </c>
      <c r="M148" s="1">
        <f t="shared" si="9"/>
        <v>-7.3300000000017462</v>
      </c>
    </row>
    <row r="149" spans="2:13" s="1" customFormat="1" ht="19.75" customHeight="1" x14ac:dyDescent="0.2">
      <c r="B149" s="20">
        <v>601</v>
      </c>
      <c r="C149" s="3" t="s">
        <v>152</v>
      </c>
      <c r="D149" s="4">
        <v>6208.01</v>
      </c>
      <c r="E149" s="4">
        <v>9728.9500000000007</v>
      </c>
      <c r="F149" s="4">
        <v>25501.11</v>
      </c>
      <c r="G149" s="1" t="str">
        <f>VLOOKUP(B149,Лист1!$A$2:$E$279,2,FALSE)</f>
        <v>Пивные и прочие слабоалкогольные напитки</v>
      </c>
      <c r="H149" s="1">
        <f>VLOOKUP(B149,Лист1!$A$2:$E$279,3,FALSE)</f>
        <v>6208</v>
      </c>
      <c r="I149" s="1">
        <f>VLOOKUP(B149,Лист1!$A$2:$E$279,4,FALSE)</f>
        <v>9771.73</v>
      </c>
      <c r="J149" s="1">
        <f>VLOOKUP(B149,Лист1!$A$2:$E$279,5,FALSE)</f>
        <v>25501.11</v>
      </c>
      <c r="K149" s="1">
        <f t="shared" si="7"/>
        <v>1.0000000000218279E-2</v>
      </c>
      <c r="L149" s="1">
        <f t="shared" si="8"/>
        <v>-42.779999999998836</v>
      </c>
      <c r="M149" s="1">
        <f t="shared" si="9"/>
        <v>0</v>
      </c>
    </row>
    <row r="150" spans="2:13" s="1" customFormat="1" ht="19.75" customHeight="1" x14ac:dyDescent="0.2">
      <c r="B150" s="20">
        <v>602</v>
      </c>
      <c r="C150" s="3" t="s">
        <v>153</v>
      </c>
      <c r="D150" s="4">
        <v>952</v>
      </c>
      <c r="E150" s="4">
        <v>587.21</v>
      </c>
      <c r="F150" s="4">
        <v>2205.6799999999998</v>
      </c>
      <c r="G150" s="1" t="str">
        <f>VLOOKUP(B150,Лист1!$A$2:$E$279,2,FALSE)</f>
        <v>Пиво безалкогольное</v>
      </c>
      <c r="H150" s="1">
        <f>VLOOKUP(B150,Лист1!$A$2:$E$279,3,FALSE)</f>
        <v>952</v>
      </c>
      <c r="I150" s="1">
        <f>VLOOKUP(B150,Лист1!$A$2:$E$279,4,FALSE)</f>
        <v>587.97</v>
      </c>
      <c r="J150" s="1">
        <f>VLOOKUP(B150,Лист1!$A$2:$E$279,5,FALSE)</f>
        <v>2205.6799999999998</v>
      </c>
      <c r="K150" s="1">
        <f t="shared" si="7"/>
        <v>0</v>
      </c>
      <c r="L150" s="1">
        <f t="shared" si="8"/>
        <v>-0.75999999999999091</v>
      </c>
      <c r="M150" s="1">
        <f t="shared" si="9"/>
        <v>0</v>
      </c>
    </row>
    <row r="151" spans="2:13" s="1" customFormat="1" ht="19.75" customHeight="1" x14ac:dyDescent="0.2">
      <c r="B151" s="20">
        <v>604</v>
      </c>
      <c r="C151" s="3" t="s">
        <v>154</v>
      </c>
      <c r="D151" s="4">
        <v>23739.4</v>
      </c>
      <c r="E151" s="4">
        <v>61245.760000000002</v>
      </c>
      <c r="F151" s="4">
        <v>207407</v>
      </c>
      <c r="G151" s="1" t="str">
        <f>VLOOKUP(B151,Лист1!$A$2:$E$279,2,FALSE)</f>
        <v>Водка</v>
      </c>
      <c r="H151" s="1">
        <f>VLOOKUP(B151,Лист1!$A$2:$E$279,3,FALSE)</f>
        <v>23739.4</v>
      </c>
      <c r="I151" s="1">
        <f>VLOOKUP(B151,Лист1!$A$2:$E$279,4,FALSE)</f>
        <v>61363.71</v>
      </c>
      <c r="J151" s="1">
        <f>VLOOKUP(B151,Лист1!$A$2:$E$279,5,FALSE)</f>
        <v>207407</v>
      </c>
      <c r="K151" s="1">
        <f t="shared" si="7"/>
        <v>0</v>
      </c>
      <c r="L151" s="1">
        <f t="shared" si="8"/>
        <v>-117.94999999999709</v>
      </c>
      <c r="M151" s="1">
        <f t="shared" si="9"/>
        <v>0</v>
      </c>
    </row>
    <row r="152" spans="2:13" s="1" customFormat="1" ht="19.75" customHeight="1" x14ac:dyDescent="0.2">
      <c r="B152" s="20">
        <v>608</v>
      </c>
      <c r="C152" s="3" t="s">
        <v>155</v>
      </c>
      <c r="D152" s="4">
        <v>2</v>
      </c>
      <c r="E152" s="4">
        <v>11.88</v>
      </c>
      <c r="F152" s="4">
        <v>42.84</v>
      </c>
      <c r="G152" s="1" t="str">
        <f>VLOOKUP(B152,Лист1!$A$2:$E$279,2,FALSE)</f>
        <v>Алкогольные напитки в наборе, декоративной упаковке</v>
      </c>
      <c r="H152" s="1">
        <f>VLOOKUP(B152,Лист1!$A$2:$E$279,3,FALSE)</f>
        <v>2</v>
      </c>
      <c r="I152" s="1">
        <f>VLOOKUP(B152,Лист1!$A$2:$E$279,4,FALSE)</f>
        <v>11.89</v>
      </c>
      <c r="J152" s="1">
        <f>VLOOKUP(B152,Лист1!$A$2:$E$279,5,FALSE)</f>
        <v>42.84</v>
      </c>
      <c r="K152" s="1">
        <f t="shared" si="7"/>
        <v>0</v>
      </c>
      <c r="L152" s="1">
        <f t="shared" si="8"/>
        <v>-9.9999999999997868E-3</v>
      </c>
      <c r="M152" s="1">
        <f t="shared" si="9"/>
        <v>0</v>
      </c>
    </row>
    <row r="153" spans="2:13" s="1" customFormat="1" ht="19.75" customHeight="1" x14ac:dyDescent="0.2">
      <c r="B153" s="20">
        <v>61</v>
      </c>
      <c r="C153" s="3" t="s">
        <v>156</v>
      </c>
      <c r="D153" s="4">
        <v>1323</v>
      </c>
      <c r="E153" s="4">
        <v>2410.46</v>
      </c>
      <c r="F153" s="4">
        <v>5692.87</v>
      </c>
      <c r="G153" s="1" t="str">
        <f>VLOOKUP(B153,Лист1!$A$2:$E$279,2,FALSE)</f>
        <v>Вода дистиллированная</v>
      </c>
      <c r="H153" s="1">
        <f>VLOOKUP(B153,Лист1!$A$2:$E$279,3,FALSE)</f>
        <v>1323</v>
      </c>
      <c r="I153" s="1">
        <f>VLOOKUP(B153,Лист1!$A$2:$E$279,4,FALSE)</f>
        <v>2415.2399999999998</v>
      </c>
      <c r="J153" s="1">
        <f>VLOOKUP(B153,Лист1!$A$2:$E$279,5,FALSE)</f>
        <v>5692.87</v>
      </c>
      <c r="K153" s="1">
        <f t="shared" si="7"/>
        <v>0</v>
      </c>
      <c r="L153" s="1">
        <f t="shared" si="8"/>
        <v>-4.7799999999997453</v>
      </c>
      <c r="M153" s="1">
        <f t="shared" si="9"/>
        <v>0</v>
      </c>
    </row>
    <row r="154" spans="2:13" s="1" customFormat="1" ht="19.75" customHeight="1" x14ac:dyDescent="0.2">
      <c r="B154" s="20">
        <v>613</v>
      </c>
      <c r="C154" s="3" t="s">
        <v>157</v>
      </c>
      <c r="D154" s="4">
        <v>13731</v>
      </c>
      <c r="E154" s="4">
        <v>32060.82</v>
      </c>
      <c r="F154" s="4">
        <v>55402.48</v>
      </c>
      <c r="G154" s="1" t="str">
        <f>VLOOKUP(B154,Лист1!$A$2:$E$279,2,FALSE)</f>
        <v>Капучино "Большой"</v>
      </c>
      <c r="H154" s="1">
        <f>VLOOKUP(B154,Лист1!$A$2:$E$279,3,FALSE)</f>
        <v>13733</v>
      </c>
      <c r="I154" s="1">
        <f>VLOOKUP(B154,Лист1!$A$2:$E$279,4,FALSE)</f>
        <v>32139.73</v>
      </c>
      <c r="J154" s="1">
        <f>VLOOKUP(B154,Лист1!$A$2:$E$279,5,FALSE)</f>
        <v>55411.66</v>
      </c>
      <c r="K154" s="1">
        <f t="shared" si="7"/>
        <v>-2</v>
      </c>
      <c r="L154" s="1">
        <f t="shared" si="8"/>
        <v>-78.909999999999854</v>
      </c>
      <c r="M154" s="1">
        <f t="shared" si="9"/>
        <v>-9.180000000000291</v>
      </c>
    </row>
    <row r="155" spans="2:13" s="1" customFormat="1" ht="19.75" customHeight="1" x14ac:dyDescent="0.2">
      <c r="B155" s="20">
        <v>614</v>
      </c>
      <c r="C155" s="3" t="s">
        <v>158</v>
      </c>
      <c r="D155" s="4">
        <v>1597</v>
      </c>
      <c r="E155" s="4">
        <v>2191.35</v>
      </c>
      <c r="F155" s="4">
        <v>5704.03</v>
      </c>
      <c r="G155" s="1" t="str">
        <f>VLOOKUP(B155,Лист1!$A$2:$E$279,2,FALSE)</f>
        <v>Напитки на основе сбора натуральных ингредиентов</v>
      </c>
      <c r="H155" s="1">
        <f>VLOOKUP(B155,Лист1!$A$2:$E$279,3,FALSE)</f>
        <v>1597</v>
      </c>
      <c r="I155" s="1">
        <f>VLOOKUP(B155,Лист1!$A$2:$E$279,4,FALSE)</f>
        <v>2199.71</v>
      </c>
      <c r="J155" s="1">
        <f>VLOOKUP(B155,Лист1!$A$2:$E$279,5,FALSE)</f>
        <v>5704.03</v>
      </c>
      <c r="K155" s="1">
        <f t="shared" si="7"/>
        <v>0</v>
      </c>
      <c r="L155" s="1">
        <f t="shared" si="8"/>
        <v>-8.3600000000001273</v>
      </c>
      <c r="M155" s="1">
        <f t="shared" si="9"/>
        <v>0</v>
      </c>
    </row>
    <row r="156" spans="2:13" s="1" customFormat="1" ht="19.75" customHeight="1" x14ac:dyDescent="0.2">
      <c r="B156" s="20">
        <v>616</v>
      </c>
      <c r="C156" s="3" t="s">
        <v>159</v>
      </c>
      <c r="D156" s="4">
        <v>1.0009999999999999</v>
      </c>
      <c r="E156" s="4">
        <v>16.64</v>
      </c>
      <c r="F156" s="4">
        <v>20.03</v>
      </c>
      <c r="G156" s="1" t="str">
        <f>VLOOKUP(B156,Лист1!$A$2:$E$279,2,FALSE)</f>
        <v>Кофе зерновой для использования в кофемашине (ингредиент)</v>
      </c>
      <c r="H156" s="1">
        <f>VLOOKUP(B156,Лист1!$A$2:$E$279,3,FALSE)</f>
        <v>16.821000000000002</v>
      </c>
      <c r="I156" s="1">
        <f>VLOOKUP(B156,Лист1!$A$2:$E$279,4,FALSE)</f>
        <v>50.7</v>
      </c>
      <c r="J156" s="1">
        <f>VLOOKUP(B156,Лист1!$A$2:$E$279,5,FALSE)</f>
        <v>563.05999999999995</v>
      </c>
      <c r="K156" s="1">
        <f t="shared" si="7"/>
        <v>-15.820000000000002</v>
      </c>
      <c r="L156" s="1">
        <f t="shared" si="8"/>
        <v>-34.06</v>
      </c>
      <c r="M156" s="1">
        <f t="shared" si="9"/>
        <v>-543.03</v>
      </c>
    </row>
    <row r="157" spans="2:13" s="1" customFormat="1" ht="19.75" customHeight="1" x14ac:dyDescent="0.2">
      <c r="B157" s="20">
        <v>617</v>
      </c>
      <c r="C157" s="3" t="s">
        <v>160</v>
      </c>
      <c r="D157" s="4">
        <v>249</v>
      </c>
      <c r="E157" s="4">
        <v>6.54</v>
      </c>
      <c r="F157" s="4">
        <v>57.2</v>
      </c>
      <c r="G157" s="1" t="str">
        <f>VLOOKUP(B157,Лист1!$A$2:$E$279,2,FALSE)</f>
        <v>Чай пакетированный для приготовления на АЗС (ингредиент)</v>
      </c>
      <c r="H157" s="1">
        <f>VLOOKUP(B157,Лист1!$A$2:$E$279,3,FALSE)</f>
        <v>249</v>
      </c>
      <c r="I157" s="1">
        <f>VLOOKUP(B157,Лист1!$A$2:$E$279,4,FALSE)</f>
        <v>6.67</v>
      </c>
      <c r="J157" s="1">
        <f>VLOOKUP(B157,Лист1!$A$2:$E$279,5,FALSE)</f>
        <v>57.2</v>
      </c>
      <c r="K157" s="1">
        <f t="shared" si="7"/>
        <v>0</v>
      </c>
      <c r="L157" s="1">
        <f t="shared" si="8"/>
        <v>-0.12999999999999989</v>
      </c>
      <c r="M157" s="1">
        <f t="shared" si="9"/>
        <v>0</v>
      </c>
    </row>
    <row r="158" spans="2:13" s="1" customFormat="1" ht="19.75" customHeight="1" x14ac:dyDescent="0.2">
      <c r="B158" s="20">
        <v>618</v>
      </c>
      <c r="C158" s="3" t="s">
        <v>161</v>
      </c>
      <c r="D158" s="4">
        <v>50</v>
      </c>
      <c r="E158" s="4">
        <v>1.78</v>
      </c>
      <c r="F158" s="4">
        <v>81.099999999999994</v>
      </c>
      <c r="G158" s="1" t="str">
        <f>VLOOKUP(B158,Лист1!$A$2:$E$279,2,FALSE)</f>
        <v>Сбор натуральных ингредиентов для приготовления напитка (ингредиент)</v>
      </c>
      <c r="H158" s="1">
        <f>VLOOKUP(B158,Лист1!$A$2:$E$279,3,FALSE)</f>
        <v>50</v>
      </c>
      <c r="I158" s="1">
        <f>VLOOKUP(B158,Лист1!$A$2:$E$279,4,FALSE)</f>
        <v>1.9</v>
      </c>
      <c r="J158" s="1">
        <f>VLOOKUP(B158,Лист1!$A$2:$E$279,5,FALSE)</f>
        <v>81.099999999999994</v>
      </c>
      <c r="K158" s="1">
        <f t="shared" si="7"/>
        <v>0</v>
      </c>
      <c r="L158" s="1">
        <f t="shared" si="8"/>
        <v>-0.11999999999999988</v>
      </c>
      <c r="M158" s="1">
        <f t="shared" si="9"/>
        <v>0</v>
      </c>
    </row>
    <row r="159" spans="2:13" s="1" customFormat="1" ht="19.75" customHeight="1" x14ac:dyDescent="0.2">
      <c r="B159" s="20">
        <v>619</v>
      </c>
      <c r="C159" s="3" t="s">
        <v>162</v>
      </c>
      <c r="D159" s="4">
        <v>8372.26</v>
      </c>
      <c r="E159" s="4">
        <v>114.26</v>
      </c>
      <c r="F159" s="4">
        <v>1648.5</v>
      </c>
      <c r="G159" s="1" t="str">
        <f>VLOOKUP(B159,Лист1!$A$2:$E$279,2,FALSE)</f>
        <v>Стаканы одноразовые</v>
      </c>
      <c r="H159" s="1">
        <f>VLOOKUP(B159,Лист1!$A$2:$E$279,3,FALSE)</f>
        <v>8462.26</v>
      </c>
      <c r="I159" s="1">
        <f>VLOOKUP(B159,Лист1!$A$2:$E$279,4,FALSE)</f>
        <v>116.34</v>
      </c>
      <c r="J159" s="1">
        <f>VLOOKUP(B159,Лист1!$A$2:$E$279,5,FALSE)</f>
        <v>1666.5</v>
      </c>
      <c r="K159" s="1">
        <f t="shared" si="7"/>
        <v>-90</v>
      </c>
      <c r="L159" s="1">
        <f t="shared" si="8"/>
        <v>-2.0799999999999983</v>
      </c>
      <c r="M159" s="1">
        <f t="shared" si="9"/>
        <v>-18</v>
      </c>
    </row>
    <row r="160" spans="2:13" s="1" customFormat="1" ht="19.75" customHeight="1" x14ac:dyDescent="0.2">
      <c r="B160" s="20">
        <v>620</v>
      </c>
      <c r="C160" s="3" t="s">
        <v>163</v>
      </c>
      <c r="D160" s="4">
        <v>412.84500000000003</v>
      </c>
      <c r="E160" s="4">
        <v>3.82</v>
      </c>
      <c r="F160" s="4">
        <v>19.89</v>
      </c>
      <c r="G160" s="1" t="str">
        <f>VLOOKUP(B160,Лист1!$A$2:$E$279,2,FALSE)</f>
        <v>Крышка стакана одноразового (ингредиент)</v>
      </c>
      <c r="H160" s="1">
        <f>VLOOKUP(B160,Лист1!$A$2:$E$279,3,FALSE)</f>
        <v>412.84500000000003</v>
      </c>
      <c r="I160" s="1">
        <f>VLOOKUP(B160,Лист1!$A$2:$E$279,4,FALSE)</f>
        <v>3.84</v>
      </c>
      <c r="J160" s="1">
        <f>VLOOKUP(B160,Лист1!$A$2:$E$279,5,FALSE)</f>
        <v>19.89</v>
      </c>
      <c r="K160" s="1">
        <f t="shared" si="7"/>
        <v>0</v>
      </c>
      <c r="L160" s="1">
        <f t="shared" si="8"/>
        <v>-2.0000000000000018E-2</v>
      </c>
      <c r="M160" s="1">
        <f t="shared" si="9"/>
        <v>0</v>
      </c>
    </row>
    <row r="161" spans="2:13" s="1" customFormat="1" ht="19.75" customHeight="1" x14ac:dyDescent="0.2">
      <c r="B161" s="20">
        <v>622</v>
      </c>
      <c r="C161" s="3" t="s">
        <v>164</v>
      </c>
      <c r="D161" s="4">
        <v>2096</v>
      </c>
      <c r="E161" s="4">
        <v>0</v>
      </c>
      <c r="F161" s="4">
        <v>43.22</v>
      </c>
      <c r="G161" s="1" t="str">
        <f>VLOOKUP(B161,Лист1!$A$2:$E$279,2,FALSE)</f>
        <v>Сахар фасованный (ингредиент)</v>
      </c>
      <c r="H161" s="1">
        <f>VLOOKUP(B161,Лист1!$A$2:$E$279,3,FALSE)</f>
        <v>2096</v>
      </c>
      <c r="I161" s="1">
        <f>VLOOKUP(B161,Лист1!$A$2:$E$279,4,FALSE)</f>
        <v>0</v>
      </c>
      <c r="J161" s="1">
        <f>VLOOKUP(B161,Лист1!$A$2:$E$279,5,FALSE)</f>
        <v>43.22</v>
      </c>
      <c r="K161" s="1">
        <f t="shared" si="7"/>
        <v>0</v>
      </c>
      <c r="L161" s="1">
        <f t="shared" si="8"/>
        <v>0</v>
      </c>
      <c r="M161" s="1">
        <f t="shared" si="9"/>
        <v>0</v>
      </c>
    </row>
    <row r="162" spans="2:13" s="1" customFormat="1" ht="19.75" customHeight="1" x14ac:dyDescent="0.2">
      <c r="B162" s="20">
        <v>624</v>
      </c>
      <c r="C162" s="3" t="s">
        <v>165</v>
      </c>
      <c r="D162" s="4">
        <v>0.40600000000000003</v>
      </c>
      <c r="E162" s="4">
        <v>0.28000000000000003</v>
      </c>
      <c r="F162" s="4">
        <v>6.99</v>
      </c>
      <c r="G162" s="1" t="str">
        <f>VLOOKUP(B162,Лист1!$A$2:$E$279,2,FALSE)</f>
        <v>Молоко (ингредиент)</v>
      </c>
      <c r="H162" s="1">
        <f>VLOOKUP(B162,Лист1!$A$2:$E$279,3,FALSE)</f>
        <v>2.2400000000000002</v>
      </c>
      <c r="I162" s="1">
        <f>VLOOKUP(B162,Лист1!$A$2:$E$279,4,FALSE)</f>
        <v>1.54</v>
      </c>
      <c r="J162" s="1">
        <f>VLOOKUP(B162,Лист1!$A$2:$E$279,5,FALSE)</f>
        <v>37.92</v>
      </c>
      <c r="K162" s="1">
        <f t="shared" si="7"/>
        <v>-1.8340000000000001</v>
      </c>
      <c r="L162" s="1">
        <f t="shared" si="8"/>
        <v>-1.26</v>
      </c>
      <c r="M162" s="1">
        <f t="shared" si="9"/>
        <v>-30.93</v>
      </c>
    </row>
    <row r="163" spans="2:13" s="1" customFormat="1" ht="19.75" customHeight="1" x14ac:dyDescent="0.2">
      <c r="B163" s="20">
        <v>626</v>
      </c>
      <c r="C163" s="3" t="s">
        <v>166</v>
      </c>
      <c r="D163" s="4">
        <v>369.17399999999998</v>
      </c>
      <c r="E163" s="4">
        <v>0</v>
      </c>
      <c r="F163" s="4">
        <v>3.97</v>
      </c>
      <c r="G163" s="1" t="str">
        <f>VLOOKUP(B163,Лист1!$A$2:$E$279,2,FALSE)</f>
        <v>Размешиватель</v>
      </c>
      <c r="H163" s="1">
        <f>VLOOKUP(B163,Лист1!$A$2:$E$279,3,FALSE)</f>
        <v>369.17399999999998</v>
      </c>
      <c r="I163" s="1">
        <f>VLOOKUP(B163,Лист1!$A$2:$E$279,4,FALSE)</f>
        <v>0</v>
      </c>
      <c r="J163" s="1">
        <f>VLOOKUP(B163,Лист1!$A$2:$E$279,5,FALSE)</f>
        <v>3.97</v>
      </c>
      <c r="K163" s="1">
        <f t="shared" si="7"/>
        <v>0</v>
      </c>
      <c r="L163" s="1">
        <f t="shared" si="8"/>
        <v>0</v>
      </c>
      <c r="M163" s="1">
        <f t="shared" si="9"/>
        <v>0</v>
      </c>
    </row>
    <row r="164" spans="2:13" s="1" customFormat="1" ht="19.75" customHeight="1" x14ac:dyDescent="0.2">
      <c r="B164" s="20">
        <v>635</v>
      </c>
      <c r="C164" s="3" t="s">
        <v>167</v>
      </c>
      <c r="D164" s="4">
        <v>1621</v>
      </c>
      <c r="E164" s="4">
        <v>3329.13</v>
      </c>
      <c r="F164" s="4">
        <v>16329.55</v>
      </c>
      <c r="G164" s="1" t="str">
        <f>VLOOKUP(B164,Лист1!$A$2:$E$279,2,FALSE)</f>
        <v>Лампы автомобильные</v>
      </c>
      <c r="H164" s="1">
        <f>VLOOKUP(B164,Лист1!$A$2:$E$279,3,FALSE)</f>
        <v>1621</v>
      </c>
      <c r="I164" s="1">
        <f>VLOOKUP(B164,Лист1!$A$2:$E$279,4,FALSE)</f>
        <v>3058.2</v>
      </c>
      <c r="J164" s="1">
        <f>VLOOKUP(B164,Лист1!$A$2:$E$279,5,FALSE)</f>
        <v>16329.55</v>
      </c>
      <c r="K164" s="1">
        <f t="shared" si="7"/>
        <v>0</v>
      </c>
      <c r="L164" s="1">
        <f t="shared" si="8"/>
        <v>270.93000000000029</v>
      </c>
      <c r="M164" s="1">
        <f t="shared" si="9"/>
        <v>0</v>
      </c>
    </row>
    <row r="165" spans="2:13" s="1" customFormat="1" ht="19.75" customHeight="1" x14ac:dyDescent="0.2">
      <c r="B165" s="20">
        <v>636</v>
      </c>
      <c r="C165" s="3" t="s">
        <v>168</v>
      </c>
      <c r="D165" s="4">
        <v>68</v>
      </c>
      <c r="E165" s="4">
        <v>603.71</v>
      </c>
      <c r="F165" s="4">
        <v>3222.31</v>
      </c>
      <c r="G165" s="1" t="str">
        <f>VLOOKUP(B165,Лист1!$A$2:$E$279,2,FALSE)</f>
        <v>Канистры</v>
      </c>
      <c r="H165" s="1">
        <f>VLOOKUP(B165,Лист1!$A$2:$E$279,3,FALSE)</f>
        <v>68</v>
      </c>
      <c r="I165" s="1">
        <f>VLOOKUP(B165,Лист1!$A$2:$E$279,4,FALSE)</f>
        <v>603.73</v>
      </c>
      <c r="J165" s="1">
        <f>VLOOKUP(B165,Лист1!$A$2:$E$279,5,FALSE)</f>
        <v>3222.31</v>
      </c>
      <c r="K165" s="1">
        <f t="shared" si="7"/>
        <v>0</v>
      </c>
      <c r="L165" s="1">
        <f t="shared" si="8"/>
        <v>-1.999999999998181E-2</v>
      </c>
      <c r="M165" s="1">
        <f t="shared" si="9"/>
        <v>0</v>
      </c>
    </row>
    <row r="166" spans="2:13" s="1" customFormat="1" ht="19.75" customHeight="1" x14ac:dyDescent="0.2">
      <c r="B166" s="20">
        <v>638</v>
      </c>
      <c r="C166" s="3" t="s">
        <v>169</v>
      </c>
      <c r="D166" s="4">
        <v>733</v>
      </c>
      <c r="E166" s="4">
        <v>2310.11</v>
      </c>
      <c r="F166" s="4">
        <v>10391.219999999999</v>
      </c>
      <c r="G166" s="1" t="str">
        <f>VLOOKUP(B166,Лист1!$A$2:$E$279,2,FALSE)</f>
        <v>Щетки стеклоочистителя</v>
      </c>
      <c r="H166" s="1">
        <f>VLOOKUP(B166,Лист1!$A$2:$E$279,3,FALSE)</f>
        <v>733</v>
      </c>
      <c r="I166" s="1">
        <f>VLOOKUP(B166,Лист1!$A$2:$E$279,4,FALSE)</f>
        <v>2196.92</v>
      </c>
      <c r="J166" s="1">
        <f>VLOOKUP(B166,Лист1!$A$2:$E$279,5,FALSE)</f>
        <v>10391.219999999999</v>
      </c>
      <c r="K166" s="1">
        <f t="shared" si="7"/>
        <v>0</v>
      </c>
      <c r="L166" s="1">
        <f t="shared" si="8"/>
        <v>113.19000000000005</v>
      </c>
      <c r="M166" s="1">
        <f t="shared" si="9"/>
        <v>0</v>
      </c>
    </row>
    <row r="167" spans="2:13" s="1" customFormat="1" ht="19.75" customHeight="1" x14ac:dyDescent="0.2">
      <c r="B167" s="20">
        <v>64</v>
      </c>
      <c r="C167" s="3" t="s">
        <v>170</v>
      </c>
      <c r="D167" s="4">
        <v>11790</v>
      </c>
      <c r="E167" s="4">
        <v>4739.8</v>
      </c>
      <c r="F167" s="4">
        <v>25639.360000000001</v>
      </c>
      <c r="G167" s="1" t="str">
        <f>VLOOKUP(B167,Лист1!$A$2:$E$279,2,FALSE)</f>
        <v>Вода минеральная</v>
      </c>
      <c r="H167" s="1">
        <f>VLOOKUP(B167,Лист1!$A$2:$E$279,3,FALSE)</f>
        <v>11790</v>
      </c>
      <c r="I167" s="1">
        <f>VLOOKUP(B167,Лист1!$A$2:$E$279,4,FALSE)</f>
        <v>4781.29</v>
      </c>
      <c r="J167" s="1">
        <f>VLOOKUP(B167,Лист1!$A$2:$E$279,5,FALSE)</f>
        <v>25639.360000000001</v>
      </c>
      <c r="K167" s="1">
        <f t="shared" si="7"/>
        <v>0</v>
      </c>
      <c r="L167" s="1">
        <f t="shared" si="8"/>
        <v>-41.489999999999782</v>
      </c>
      <c r="M167" s="1">
        <f t="shared" si="9"/>
        <v>0</v>
      </c>
    </row>
    <row r="168" spans="2:13" s="1" customFormat="1" ht="19.75" customHeight="1" x14ac:dyDescent="0.2">
      <c r="B168" s="20">
        <v>643</v>
      </c>
      <c r="C168" s="3" t="s">
        <v>171</v>
      </c>
      <c r="D168" s="4">
        <v>456</v>
      </c>
      <c r="E168" s="4">
        <v>925.14</v>
      </c>
      <c r="F168" s="4">
        <v>3812.7</v>
      </c>
      <c r="G168" s="1" t="str">
        <f>VLOOKUP(B168,Лист1!$A$2:$E$279,2,FALSE)</f>
        <v>Автохимия для экстерьера</v>
      </c>
      <c r="H168" s="1">
        <f>VLOOKUP(B168,Лист1!$A$2:$E$279,3,FALSE)</f>
        <v>460</v>
      </c>
      <c r="I168" s="1">
        <f>VLOOKUP(B168,Лист1!$A$2:$E$279,4,FALSE)</f>
        <v>946.42</v>
      </c>
      <c r="J168" s="1">
        <f>VLOOKUP(B168,Лист1!$A$2:$E$279,5,FALSE)</f>
        <v>3881.52</v>
      </c>
      <c r="K168" s="1">
        <f t="shared" si="7"/>
        <v>-4</v>
      </c>
      <c r="L168" s="1">
        <f t="shared" si="8"/>
        <v>-21.279999999999973</v>
      </c>
      <c r="M168" s="1">
        <f t="shared" si="9"/>
        <v>-68.820000000000164</v>
      </c>
    </row>
    <row r="169" spans="2:13" s="1" customFormat="1" ht="19.75" customHeight="1" x14ac:dyDescent="0.2">
      <c r="B169" s="20">
        <v>644</v>
      </c>
      <c r="C169" s="3" t="s">
        <v>172</v>
      </c>
      <c r="D169" s="4">
        <v>450</v>
      </c>
      <c r="E169" s="4">
        <v>1255.47</v>
      </c>
      <c r="F169" s="4">
        <v>5804.03</v>
      </c>
      <c r="G169" s="1" t="str">
        <f>VLOOKUP(B169,Лист1!$A$2:$E$279,2,FALSE)</f>
        <v>Растворители ржавчины и жидкие ключи</v>
      </c>
      <c r="H169" s="1">
        <f>VLOOKUP(B169,Лист1!$A$2:$E$279,3,FALSE)</f>
        <v>462</v>
      </c>
      <c r="I169" s="1">
        <f>VLOOKUP(B169,Лист1!$A$2:$E$279,4,FALSE)</f>
        <v>1266.55</v>
      </c>
      <c r="J169" s="1">
        <f>VLOOKUP(B169,Лист1!$A$2:$E$279,5,FALSE)</f>
        <v>5935.55</v>
      </c>
      <c r="K169" s="1">
        <f t="shared" si="7"/>
        <v>-12</v>
      </c>
      <c r="L169" s="1">
        <f t="shared" si="8"/>
        <v>-11.079999999999927</v>
      </c>
      <c r="M169" s="1">
        <f t="shared" si="9"/>
        <v>-131.52000000000044</v>
      </c>
    </row>
    <row r="170" spans="2:13" s="1" customFormat="1" ht="19.75" customHeight="1" x14ac:dyDescent="0.2">
      <c r="B170" s="20">
        <v>648</v>
      </c>
      <c r="C170" s="3" t="s">
        <v>173</v>
      </c>
      <c r="D170" s="4">
        <v>8813.01</v>
      </c>
      <c r="E170" s="4">
        <v>71290.64</v>
      </c>
      <c r="F170" s="4">
        <v>184009.76</v>
      </c>
      <c r="G170" s="1" t="str">
        <f>VLOOKUP(B170,Лист1!$A$2:$E$279,2,FALSE)</f>
        <v>Охлаждающие жидкости</v>
      </c>
      <c r="H170" s="1">
        <f>VLOOKUP(B170,Лист1!$A$2:$E$279,3,FALSE)</f>
        <v>9101</v>
      </c>
      <c r="I170" s="1">
        <f>VLOOKUP(B170,Лист1!$A$2:$E$279,4,FALSE)</f>
        <v>77598.429999999993</v>
      </c>
      <c r="J170" s="1">
        <f>VLOOKUP(B170,Лист1!$A$2:$E$279,5,FALSE)</f>
        <v>207281</v>
      </c>
      <c r="K170" s="1">
        <f t="shared" si="7"/>
        <v>-287.98999999999978</v>
      </c>
      <c r="L170" s="1">
        <f t="shared" si="8"/>
        <v>-6307.7899999999936</v>
      </c>
      <c r="M170" s="1">
        <f t="shared" si="9"/>
        <v>-23271.239999999991</v>
      </c>
    </row>
    <row r="171" spans="2:13" s="1" customFormat="1" ht="19.75" customHeight="1" x14ac:dyDescent="0.2">
      <c r="B171" s="20">
        <v>650</v>
      </c>
      <c r="C171" s="3" t="s">
        <v>174</v>
      </c>
      <c r="D171" s="4">
        <v>66</v>
      </c>
      <c r="E171" s="4">
        <v>387.71</v>
      </c>
      <c r="F171" s="4">
        <v>878.95</v>
      </c>
      <c r="G171" s="1" t="str">
        <f>VLOOKUP(B171,Лист1!$A$2:$E$279,2,FALSE)</f>
        <v>Присадки в топливо</v>
      </c>
      <c r="H171" s="1">
        <f>VLOOKUP(B171,Лист1!$A$2:$E$279,3,FALSE)</f>
        <v>66</v>
      </c>
      <c r="I171" s="1">
        <f>VLOOKUP(B171,Лист1!$A$2:$E$279,4,FALSE)</f>
        <v>388.02</v>
      </c>
      <c r="J171" s="1">
        <f>VLOOKUP(B171,Лист1!$A$2:$E$279,5,FALSE)</f>
        <v>878.95</v>
      </c>
      <c r="K171" s="1">
        <f t="shared" si="7"/>
        <v>0</v>
      </c>
      <c r="L171" s="1">
        <f t="shared" si="8"/>
        <v>-0.31000000000000227</v>
      </c>
      <c r="M171" s="1">
        <f t="shared" si="9"/>
        <v>0</v>
      </c>
    </row>
    <row r="172" spans="2:13" s="1" customFormat="1" ht="19.75" customHeight="1" x14ac:dyDescent="0.2">
      <c r="B172" s="20">
        <v>654</v>
      </c>
      <c r="C172" s="3" t="s">
        <v>175</v>
      </c>
      <c r="D172" s="4">
        <v>1371</v>
      </c>
      <c r="E172" s="4">
        <v>3101.84</v>
      </c>
      <c r="F172" s="4">
        <v>5527.27</v>
      </c>
      <c r="G172" s="1" t="str">
        <f>VLOOKUP(B172,Лист1!$A$2:$E$279,2,FALSE)</f>
        <v>Горячий шоколад "Большой"</v>
      </c>
      <c r="H172" s="1">
        <f>VLOOKUP(B172,Лист1!$A$2:$E$279,3,FALSE)</f>
        <v>1371</v>
      </c>
      <c r="I172" s="1">
        <f>VLOOKUP(B172,Лист1!$A$2:$E$279,4,FALSE)</f>
        <v>3107.3</v>
      </c>
      <c r="J172" s="1">
        <f>VLOOKUP(B172,Лист1!$A$2:$E$279,5,FALSE)</f>
        <v>5527.27</v>
      </c>
      <c r="K172" s="1">
        <f t="shared" si="7"/>
        <v>0</v>
      </c>
      <c r="L172" s="1">
        <f t="shared" si="8"/>
        <v>-5.4600000000000364</v>
      </c>
      <c r="M172" s="1">
        <f t="shared" si="9"/>
        <v>0</v>
      </c>
    </row>
    <row r="173" spans="2:13" s="1" customFormat="1" ht="19.75" customHeight="1" x14ac:dyDescent="0.2">
      <c r="B173" s="20">
        <v>655</v>
      </c>
      <c r="C173" s="3" t="s">
        <v>176</v>
      </c>
      <c r="D173" s="4">
        <v>9330</v>
      </c>
      <c r="E173" s="4">
        <v>21390.55</v>
      </c>
      <c r="F173" s="4">
        <v>37449.760000000002</v>
      </c>
      <c r="G173" s="1" t="str">
        <f>VLOOKUP(B173,Лист1!$A$2:$E$279,2,FALSE)</f>
        <v>Латте "Большой"</v>
      </c>
      <c r="H173" s="1">
        <f>VLOOKUP(B173,Лист1!$A$2:$E$279,3,FALSE)</f>
        <v>9331</v>
      </c>
      <c r="I173" s="1">
        <f>VLOOKUP(B173,Лист1!$A$2:$E$279,4,FALSE)</f>
        <v>21441.39</v>
      </c>
      <c r="J173" s="1">
        <f>VLOOKUP(B173,Лист1!$A$2:$E$279,5,FALSE)</f>
        <v>37453.61</v>
      </c>
      <c r="K173" s="1">
        <f t="shared" si="7"/>
        <v>-1</v>
      </c>
      <c r="L173" s="1">
        <f t="shared" si="8"/>
        <v>-50.840000000000146</v>
      </c>
      <c r="M173" s="1">
        <f t="shared" si="9"/>
        <v>-3.8499999999985448</v>
      </c>
    </row>
    <row r="174" spans="2:13" s="1" customFormat="1" ht="19.75" customHeight="1" x14ac:dyDescent="0.2">
      <c r="B174" s="20">
        <v>656</v>
      </c>
      <c r="C174" s="3" t="s">
        <v>177</v>
      </c>
      <c r="D174" s="4">
        <v>1343</v>
      </c>
      <c r="E174" s="4">
        <v>3131.66</v>
      </c>
      <c r="F174" s="4">
        <v>5347.14</v>
      </c>
      <c r="G174" s="1" t="str">
        <f>VLOOKUP(B174,Лист1!$A$2:$E$279,2,FALSE)</f>
        <v>Кофе с молоком "Большой"</v>
      </c>
      <c r="H174" s="1">
        <f>VLOOKUP(B174,Лист1!$A$2:$E$279,3,FALSE)</f>
        <v>1343</v>
      </c>
      <c r="I174" s="1">
        <f>VLOOKUP(B174,Лист1!$A$2:$E$279,4,FALSE)</f>
        <v>3139.42</v>
      </c>
      <c r="J174" s="1">
        <f>VLOOKUP(B174,Лист1!$A$2:$E$279,5,FALSE)</f>
        <v>5347.14</v>
      </c>
      <c r="K174" s="1">
        <f t="shared" si="7"/>
        <v>0</v>
      </c>
      <c r="L174" s="1">
        <f t="shared" si="8"/>
        <v>-7.7600000000002183</v>
      </c>
      <c r="M174" s="1">
        <f t="shared" si="9"/>
        <v>0</v>
      </c>
    </row>
    <row r="175" spans="2:13" s="1" customFormat="1" ht="19.75" customHeight="1" x14ac:dyDescent="0.2">
      <c r="B175" s="20">
        <v>657</v>
      </c>
      <c r="C175" s="3" t="s">
        <v>178</v>
      </c>
      <c r="D175" s="4">
        <v>679</v>
      </c>
      <c r="E175" s="4">
        <v>540.54999999999995</v>
      </c>
      <c r="F175" s="4">
        <v>2879.01</v>
      </c>
      <c r="G175" s="1" t="str">
        <f>VLOOKUP(B175,Лист1!$A$2:$E$279,2,FALSE)</f>
        <v>Крепежные соединения</v>
      </c>
      <c r="H175" s="1">
        <f>VLOOKUP(B175,Лист1!$A$2:$E$279,3,FALSE)</f>
        <v>679</v>
      </c>
      <c r="I175" s="1">
        <f>VLOOKUP(B175,Лист1!$A$2:$E$279,4,FALSE)</f>
        <v>540.13</v>
      </c>
      <c r="J175" s="1">
        <f>VLOOKUP(B175,Лист1!$A$2:$E$279,5,FALSE)</f>
        <v>2879.01</v>
      </c>
      <c r="K175" s="1">
        <f t="shared" si="7"/>
        <v>0</v>
      </c>
      <c r="L175" s="1">
        <f t="shared" si="8"/>
        <v>0.41999999999995907</v>
      </c>
      <c r="M175" s="1">
        <f t="shared" si="9"/>
        <v>0</v>
      </c>
    </row>
    <row r="176" spans="2:13" s="1" customFormat="1" ht="19.75" customHeight="1" x14ac:dyDescent="0.2">
      <c r="B176" s="20">
        <v>667</v>
      </c>
      <c r="C176" s="3" t="s">
        <v>179</v>
      </c>
      <c r="D176" s="4">
        <v>3563</v>
      </c>
      <c r="E176" s="4">
        <v>7237.49</v>
      </c>
      <c r="F176" s="4">
        <v>15529.02</v>
      </c>
      <c r="G176" s="1" t="str">
        <f>VLOOKUP(B176,Лист1!$A$2:$E$279,2,FALSE)</f>
        <v>Блины собственного производства</v>
      </c>
      <c r="H176" s="1">
        <f>VLOOKUP(B176,Лист1!$A$2:$E$279,3,FALSE)</f>
        <v>3563</v>
      </c>
      <c r="I176" s="1">
        <f>VLOOKUP(B176,Лист1!$A$2:$E$279,4,FALSE)</f>
        <v>7257.57</v>
      </c>
      <c r="J176" s="1">
        <f>VLOOKUP(B176,Лист1!$A$2:$E$279,5,FALSE)</f>
        <v>15529.02</v>
      </c>
      <c r="K176" s="1">
        <f t="shared" si="7"/>
        <v>0</v>
      </c>
      <c r="L176" s="1">
        <f t="shared" si="8"/>
        <v>-20.079999999999927</v>
      </c>
      <c r="M176" s="1">
        <f t="shared" si="9"/>
        <v>0</v>
      </c>
    </row>
    <row r="177" spans="2:13" s="1" customFormat="1" ht="19.75" customHeight="1" x14ac:dyDescent="0.2">
      <c r="B177" s="20">
        <v>67</v>
      </c>
      <c r="C177" s="3" t="s">
        <v>180</v>
      </c>
      <c r="D177" s="4">
        <v>22369</v>
      </c>
      <c r="E177" s="4">
        <v>6292.43</v>
      </c>
      <c r="F177" s="4">
        <v>34689.58</v>
      </c>
      <c r="G177" s="1" t="str">
        <f>VLOOKUP(B177,Лист1!$A$2:$E$279,2,FALSE)</f>
        <v>Вода питьевая</v>
      </c>
      <c r="H177" s="1">
        <f>VLOOKUP(B177,Лист1!$A$2:$E$279,3,FALSE)</f>
        <v>22420</v>
      </c>
      <c r="I177" s="1">
        <f>VLOOKUP(B177,Лист1!$A$2:$E$279,4,FALSE)</f>
        <v>6394.18</v>
      </c>
      <c r="J177" s="1">
        <f>VLOOKUP(B177,Лист1!$A$2:$E$279,5,FALSE)</f>
        <v>34732.06</v>
      </c>
      <c r="K177" s="1">
        <f t="shared" si="7"/>
        <v>-51</v>
      </c>
      <c r="L177" s="1">
        <f t="shared" si="8"/>
        <v>-101.75</v>
      </c>
      <c r="M177" s="1">
        <f t="shared" si="9"/>
        <v>-42.479999999995925</v>
      </c>
    </row>
    <row r="178" spans="2:13" s="1" customFormat="1" ht="19.75" customHeight="1" x14ac:dyDescent="0.2">
      <c r="B178" s="20">
        <v>670</v>
      </c>
      <c r="C178" s="3" t="s">
        <v>181</v>
      </c>
      <c r="D178" s="4">
        <v>97.37</v>
      </c>
      <c r="E178" s="4">
        <v>63.63</v>
      </c>
      <c r="F178" s="4">
        <v>242.47</v>
      </c>
      <c r="G178" s="1" t="str">
        <f>VLOOKUP(B178,Лист1!$A$2:$E$279,2,FALSE)</f>
        <v>Картофель фри собственного производства</v>
      </c>
      <c r="H178" s="1">
        <f>VLOOKUP(B178,Лист1!$A$2:$E$279,3,FALSE)</f>
        <v>97.37</v>
      </c>
      <c r="I178" s="1">
        <f>VLOOKUP(B178,Лист1!$A$2:$E$279,4,FALSE)</f>
        <v>63.36</v>
      </c>
      <c r="J178" s="1">
        <f>VLOOKUP(B178,Лист1!$A$2:$E$279,5,FALSE)</f>
        <v>242.47</v>
      </c>
      <c r="K178" s="1">
        <f t="shared" si="7"/>
        <v>0</v>
      </c>
      <c r="L178" s="1">
        <f t="shared" si="8"/>
        <v>0.27000000000000313</v>
      </c>
      <c r="M178" s="1">
        <f t="shared" si="9"/>
        <v>0</v>
      </c>
    </row>
    <row r="179" spans="2:13" s="1" customFormat="1" ht="19.75" customHeight="1" x14ac:dyDescent="0.2">
      <c r="B179" s="20">
        <v>675</v>
      </c>
      <c r="C179" s="3" t="s">
        <v>182</v>
      </c>
      <c r="D179" s="4">
        <v>2077.0100000000002</v>
      </c>
      <c r="E179" s="4">
        <v>659.36</v>
      </c>
      <c r="F179" s="4">
        <v>10732.39</v>
      </c>
      <c r="G179" s="1" t="str">
        <f>VLOOKUP(B179,Лист1!$A$2:$E$279,2,FALSE)</f>
        <v>Гамбургеры собственного производства</v>
      </c>
      <c r="H179" s="1">
        <f>VLOOKUP(B179,Лист1!$A$2:$E$279,3,FALSE)</f>
        <v>2077</v>
      </c>
      <c r="I179" s="1">
        <f>VLOOKUP(B179,Лист1!$A$2:$E$279,4,FALSE)</f>
        <v>856.49</v>
      </c>
      <c r="J179" s="1">
        <f>VLOOKUP(B179,Лист1!$A$2:$E$279,5,FALSE)</f>
        <v>10732.39</v>
      </c>
      <c r="K179" s="1">
        <f t="shared" si="7"/>
        <v>1.0000000000218279E-2</v>
      </c>
      <c r="L179" s="1">
        <f t="shared" si="8"/>
        <v>-197.13</v>
      </c>
      <c r="M179" s="1">
        <f t="shared" si="9"/>
        <v>0</v>
      </c>
    </row>
    <row r="180" spans="2:13" s="1" customFormat="1" ht="19.75" customHeight="1" x14ac:dyDescent="0.2">
      <c r="B180" s="20">
        <v>680</v>
      </c>
      <c r="C180" s="3" t="s">
        <v>183</v>
      </c>
      <c r="D180" s="4">
        <v>927</v>
      </c>
      <c r="E180" s="4">
        <v>1104.21</v>
      </c>
      <c r="F180" s="4">
        <v>4836.22</v>
      </c>
      <c r="G180" s="1" t="str">
        <f>VLOOKUP(B180,Лист1!$A$2:$E$279,2,FALSE)</f>
        <v>Чикенбургеры собственного производства</v>
      </c>
      <c r="H180" s="1">
        <f>VLOOKUP(B180,Лист1!$A$2:$E$279,3,FALSE)</f>
        <v>927</v>
      </c>
      <c r="I180" s="1">
        <f>VLOOKUP(B180,Лист1!$A$2:$E$279,4,FALSE)</f>
        <v>1075.19</v>
      </c>
      <c r="J180" s="1">
        <f>VLOOKUP(B180,Лист1!$A$2:$E$279,5,FALSE)</f>
        <v>4836.22</v>
      </c>
      <c r="K180" s="1">
        <f t="shared" si="7"/>
        <v>0</v>
      </c>
      <c r="L180" s="1">
        <f t="shared" si="8"/>
        <v>29.019999999999982</v>
      </c>
      <c r="M180" s="1">
        <f t="shared" si="9"/>
        <v>0</v>
      </c>
    </row>
    <row r="181" spans="2:13" s="1" customFormat="1" ht="19.75" customHeight="1" x14ac:dyDescent="0.2">
      <c r="B181" s="20">
        <v>687</v>
      </c>
      <c r="C181" s="3" t="s">
        <v>184</v>
      </c>
      <c r="D181" s="4">
        <v>10</v>
      </c>
      <c r="E181" s="4">
        <v>1.18</v>
      </c>
      <c r="F181" s="4">
        <v>16.5</v>
      </c>
      <c r="G181" s="1" t="str">
        <f>VLOOKUP(B181,Лист1!$A$2:$E$279,2,FALSE)</f>
        <v>Слойки несладкие собственного производства</v>
      </c>
      <c r="H181" s="1">
        <f>VLOOKUP(B181,Лист1!$A$2:$E$279,3,FALSE)</f>
        <v>10</v>
      </c>
      <c r="I181" s="1">
        <f>VLOOKUP(B181,Лист1!$A$2:$E$279,4,FALSE)</f>
        <v>1.22</v>
      </c>
      <c r="J181" s="1">
        <f>VLOOKUP(B181,Лист1!$A$2:$E$279,5,FALSE)</f>
        <v>16.5</v>
      </c>
      <c r="K181" s="1">
        <f t="shared" si="7"/>
        <v>0</v>
      </c>
      <c r="L181" s="1">
        <f t="shared" si="8"/>
        <v>-4.0000000000000036E-2</v>
      </c>
      <c r="M181" s="1">
        <f t="shared" si="9"/>
        <v>0</v>
      </c>
    </row>
    <row r="182" spans="2:13" s="1" customFormat="1" ht="19.75" customHeight="1" x14ac:dyDescent="0.2">
      <c r="B182" s="20">
        <v>689</v>
      </c>
      <c r="C182" s="3" t="s">
        <v>185</v>
      </c>
      <c r="D182" s="4">
        <v>1805</v>
      </c>
      <c r="E182" s="4">
        <v>1411.54</v>
      </c>
      <c r="F182" s="4">
        <v>4261.05</v>
      </c>
      <c r="G182" s="1" t="str">
        <f>VLOOKUP(B182,Лист1!$A$2:$E$279,2,FALSE)</f>
        <v>Слойки несладкие от сторонних поставщиков</v>
      </c>
      <c r="H182" s="1">
        <f>VLOOKUP(B182,Лист1!$A$2:$E$279,3,FALSE)</f>
        <v>1859</v>
      </c>
      <c r="I182" s="1">
        <f>VLOOKUP(B182,Лист1!$A$2:$E$279,4,FALSE)</f>
        <v>1438.17</v>
      </c>
      <c r="J182" s="1">
        <f>VLOOKUP(B182,Лист1!$A$2:$E$279,5,FALSE)</f>
        <v>4359.4399999999996</v>
      </c>
      <c r="K182" s="1">
        <f t="shared" si="7"/>
        <v>-54</v>
      </c>
      <c r="L182" s="1">
        <f t="shared" si="8"/>
        <v>-26.630000000000109</v>
      </c>
      <c r="M182" s="1">
        <f t="shared" si="9"/>
        <v>-98.389999999999418</v>
      </c>
    </row>
    <row r="183" spans="2:13" s="1" customFormat="1" ht="19.75" customHeight="1" x14ac:dyDescent="0.2">
      <c r="B183" s="20">
        <v>691</v>
      </c>
      <c r="C183" s="3" t="s">
        <v>186</v>
      </c>
      <c r="D183" s="4">
        <v>80</v>
      </c>
      <c r="E183" s="4">
        <v>18.07</v>
      </c>
      <c r="F183" s="4">
        <v>285.89999999999998</v>
      </c>
      <c r="G183" s="1" t="str">
        <f>VLOOKUP(B183,Лист1!$A$2:$E$279,2,FALSE)</f>
        <v>Наггетсы собственного производства</v>
      </c>
      <c r="H183" s="1">
        <f>VLOOKUP(B183,Лист1!$A$2:$E$279,3,FALSE)</f>
        <v>80</v>
      </c>
      <c r="I183" s="1">
        <f>VLOOKUP(B183,Лист1!$A$2:$E$279,4,FALSE)</f>
        <v>18.29</v>
      </c>
      <c r="J183" s="1">
        <f>VLOOKUP(B183,Лист1!$A$2:$E$279,5,FALSE)</f>
        <v>285.89999999999998</v>
      </c>
      <c r="K183" s="1">
        <f t="shared" si="7"/>
        <v>0</v>
      </c>
      <c r="L183" s="1">
        <f t="shared" si="8"/>
        <v>-0.21999999999999886</v>
      </c>
      <c r="M183" s="1">
        <f t="shared" si="9"/>
        <v>0</v>
      </c>
    </row>
    <row r="184" spans="2:13" s="1" customFormat="1" ht="19.75" customHeight="1" x14ac:dyDescent="0.2">
      <c r="B184" s="20">
        <v>695</v>
      </c>
      <c r="C184" s="3" t="s">
        <v>187</v>
      </c>
      <c r="D184" s="4">
        <v>147</v>
      </c>
      <c r="E184" s="4">
        <v>109.93</v>
      </c>
      <c r="F184" s="4">
        <v>204.08</v>
      </c>
      <c r="G184" s="1" t="str">
        <f>VLOOKUP(B184,Лист1!$A$2:$E$279,2,FALSE)</f>
        <v>Пирожки собственного производства</v>
      </c>
      <c r="H184" s="1">
        <f>VLOOKUP(B184,Лист1!$A$2:$E$279,3,FALSE)</f>
        <v>327</v>
      </c>
      <c r="I184" s="1">
        <f>VLOOKUP(B184,Лист1!$A$2:$E$279,4,FALSE)</f>
        <v>190.57</v>
      </c>
      <c r="J184" s="1">
        <f>VLOOKUP(B184,Лист1!$A$2:$E$279,5,FALSE)</f>
        <v>385.78</v>
      </c>
      <c r="K184" s="1">
        <f t="shared" si="7"/>
        <v>-180</v>
      </c>
      <c r="L184" s="1">
        <f t="shared" si="8"/>
        <v>-80.639999999999986</v>
      </c>
      <c r="M184" s="1">
        <f t="shared" si="9"/>
        <v>-181.69999999999996</v>
      </c>
    </row>
    <row r="185" spans="2:13" s="1" customFormat="1" ht="19.75" customHeight="1" x14ac:dyDescent="0.2">
      <c r="B185" s="20">
        <v>697</v>
      </c>
      <c r="C185" s="3" t="s">
        <v>188</v>
      </c>
      <c r="D185" s="4">
        <v>138</v>
      </c>
      <c r="E185" s="4">
        <v>109.7</v>
      </c>
      <c r="F185" s="4">
        <v>199.41</v>
      </c>
      <c r="G185" s="1" t="str">
        <f>VLOOKUP(B185,Лист1!$A$2:$E$279,2,FALSE)</f>
        <v>Пирожки от сторонних поставщиков</v>
      </c>
      <c r="H185" s="1">
        <f>VLOOKUP(B185,Лист1!$A$2:$E$279,3,FALSE)</f>
        <v>341</v>
      </c>
      <c r="I185" s="1">
        <f>VLOOKUP(B185,Лист1!$A$2:$E$279,4,FALSE)</f>
        <v>205.97</v>
      </c>
      <c r="J185" s="1">
        <f>VLOOKUP(B185,Лист1!$A$2:$E$279,5,FALSE)</f>
        <v>417.21</v>
      </c>
      <c r="K185" s="1">
        <f t="shared" si="7"/>
        <v>-203</v>
      </c>
      <c r="L185" s="1">
        <f t="shared" si="8"/>
        <v>-96.27</v>
      </c>
      <c r="M185" s="1">
        <f t="shared" si="9"/>
        <v>-217.79999999999998</v>
      </c>
    </row>
    <row r="186" spans="2:13" s="1" customFormat="1" ht="19.75" customHeight="1" x14ac:dyDescent="0.2">
      <c r="B186" s="20">
        <v>699</v>
      </c>
      <c r="C186" s="3" t="s">
        <v>189</v>
      </c>
      <c r="D186" s="4">
        <v>440</v>
      </c>
      <c r="E186" s="4">
        <v>1626.5</v>
      </c>
      <c r="F186" s="4">
        <v>5040.9399999999996</v>
      </c>
      <c r="G186" s="1" t="str">
        <f>VLOOKUP(B186,Лист1!$A$2:$E$279,2,FALSE)</f>
        <v>Пицца собственного производства</v>
      </c>
      <c r="H186" s="1">
        <f>VLOOKUP(B186,Лист1!$A$2:$E$279,3,FALSE)</f>
        <v>445</v>
      </c>
      <c r="I186" s="1">
        <f>VLOOKUP(B186,Лист1!$A$2:$E$279,4,FALSE)</f>
        <v>1654.87</v>
      </c>
      <c r="J186" s="1">
        <f>VLOOKUP(B186,Лист1!$A$2:$E$279,5,FALSE)</f>
        <v>5147.9399999999996</v>
      </c>
      <c r="K186" s="1">
        <f t="shared" si="7"/>
        <v>-5</v>
      </c>
      <c r="L186" s="1">
        <f t="shared" si="8"/>
        <v>-28.369999999999891</v>
      </c>
      <c r="M186" s="1">
        <f t="shared" si="9"/>
        <v>-107</v>
      </c>
    </row>
    <row r="187" spans="2:13" s="1" customFormat="1" ht="19.75" customHeight="1" x14ac:dyDescent="0.2">
      <c r="B187" s="20">
        <v>708</v>
      </c>
      <c r="C187" s="3" t="s">
        <v>190</v>
      </c>
      <c r="D187" s="4">
        <v>5472</v>
      </c>
      <c r="E187" s="4">
        <v>8688.2900000000009</v>
      </c>
      <c r="F187" s="4">
        <v>20248.95</v>
      </c>
      <c r="G187" s="1" t="str">
        <f>VLOOKUP(B187,Лист1!$A$2:$E$279,2,FALSE)</f>
        <v>Сэндвичи, в том числе бутерброды, тосты собственного производства</v>
      </c>
      <c r="H187" s="1">
        <f>VLOOKUP(B187,Лист1!$A$2:$E$279,3,FALSE)</f>
        <v>5472</v>
      </c>
      <c r="I187" s="1">
        <f>VLOOKUP(B187,Лист1!$A$2:$E$279,4,FALSE)</f>
        <v>8717.11</v>
      </c>
      <c r="J187" s="1">
        <f>VLOOKUP(B187,Лист1!$A$2:$E$279,5,FALSE)</f>
        <v>20248.95</v>
      </c>
      <c r="K187" s="1">
        <f t="shared" si="7"/>
        <v>0</v>
      </c>
      <c r="L187" s="1">
        <f t="shared" si="8"/>
        <v>-28.819999999999709</v>
      </c>
      <c r="M187" s="1">
        <f t="shared" si="9"/>
        <v>0</v>
      </c>
    </row>
    <row r="188" spans="2:13" s="1" customFormat="1" ht="19.75" customHeight="1" x14ac:dyDescent="0.2">
      <c r="B188" s="20">
        <v>710</v>
      </c>
      <c r="C188" s="3" t="s">
        <v>191</v>
      </c>
      <c r="D188" s="4">
        <v>1</v>
      </c>
      <c r="E188" s="4">
        <v>0.7</v>
      </c>
      <c r="F188" s="4">
        <v>4.8899999999999997</v>
      </c>
      <c r="G188" s="1" t="str">
        <f>VLOOKUP(B188,Лист1!$A$2:$E$279,2,FALSE)</f>
        <v>Сэндвичи, в том числе бутерброды, тосты от сторонних поставщиков</v>
      </c>
      <c r="H188" s="1">
        <f>VLOOKUP(B188,Лист1!$A$2:$E$279,3,FALSE)</f>
        <v>1</v>
      </c>
      <c r="I188" s="1">
        <f>VLOOKUP(B188,Лист1!$A$2:$E$279,4,FALSE)</f>
        <v>2.09</v>
      </c>
      <c r="J188" s="1">
        <f>VLOOKUP(B188,Лист1!$A$2:$E$279,5,FALSE)</f>
        <v>4.8899999999999997</v>
      </c>
      <c r="K188" s="1">
        <f t="shared" si="7"/>
        <v>0</v>
      </c>
      <c r="L188" s="1">
        <f t="shared" si="8"/>
        <v>-1.39</v>
      </c>
      <c r="M188" s="1">
        <f t="shared" si="9"/>
        <v>0</v>
      </c>
    </row>
    <row r="189" spans="2:13" s="1" customFormat="1" ht="19.75" customHeight="1" x14ac:dyDescent="0.2">
      <c r="B189" s="20">
        <v>711</v>
      </c>
      <c r="C189" s="3" t="s">
        <v>192</v>
      </c>
      <c r="D189" s="4">
        <v>6682</v>
      </c>
      <c r="E189" s="4">
        <v>12204.36</v>
      </c>
      <c r="F189" s="4">
        <v>31109.54</v>
      </c>
      <c r="G189" s="1" t="str">
        <f>VLOOKUP(B189,Лист1!$A$2:$E$279,2,FALSE)</f>
        <v>Твистеры собственного производства</v>
      </c>
      <c r="H189" s="1">
        <f>VLOOKUP(B189,Лист1!$A$2:$E$279,3,FALSE)</f>
        <v>6682</v>
      </c>
      <c r="I189" s="1">
        <f>VLOOKUP(B189,Лист1!$A$2:$E$279,4,FALSE)</f>
        <v>12229.34</v>
      </c>
      <c r="J189" s="1">
        <f>VLOOKUP(B189,Лист1!$A$2:$E$279,5,FALSE)</f>
        <v>31109.54</v>
      </c>
      <c r="K189" s="1">
        <f t="shared" si="7"/>
        <v>0</v>
      </c>
      <c r="L189" s="1">
        <f t="shared" si="8"/>
        <v>-24.979999999999563</v>
      </c>
      <c r="M189" s="1">
        <f t="shared" si="9"/>
        <v>0</v>
      </c>
    </row>
    <row r="190" spans="2:13" s="1" customFormat="1" ht="19.75" customHeight="1" x14ac:dyDescent="0.2">
      <c r="B190" s="20">
        <v>717</v>
      </c>
      <c r="C190" s="3" t="s">
        <v>193</v>
      </c>
      <c r="D190" s="4">
        <v>28769</v>
      </c>
      <c r="E190" s="4">
        <v>59253.89</v>
      </c>
      <c r="F190" s="4">
        <v>127227.83</v>
      </c>
      <c r="G190" s="1" t="str">
        <f>VLOOKUP(B190,Лист1!$A$2:$E$279,2,FALSE)</f>
        <v>Френч-доги собственного производства</v>
      </c>
      <c r="H190" s="1">
        <f>VLOOKUP(B190,Лист1!$A$2:$E$279,3,FALSE)</f>
        <v>28771</v>
      </c>
      <c r="I190" s="1">
        <f>VLOOKUP(B190,Лист1!$A$2:$E$279,4,FALSE)</f>
        <v>59556.36</v>
      </c>
      <c r="J190" s="1">
        <f>VLOOKUP(B190,Лист1!$A$2:$E$279,5,FALSE)</f>
        <v>127236.96</v>
      </c>
      <c r="K190" s="1">
        <f t="shared" si="7"/>
        <v>-2</v>
      </c>
      <c r="L190" s="1">
        <f t="shared" si="8"/>
        <v>-302.47000000000116</v>
      </c>
      <c r="M190" s="1">
        <f t="shared" si="9"/>
        <v>-9.1300000000046566</v>
      </c>
    </row>
    <row r="191" spans="2:13" s="1" customFormat="1" ht="19.75" customHeight="1" x14ac:dyDescent="0.2">
      <c r="B191" s="20">
        <v>720</v>
      </c>
      <c r="C191" s="3" t="s">
        <v>194</v>
      </c>
      <c r="D191" s="4">
        <v>1941</v>
      </c>
      <c r="E191" s="4">
        <v>4009.47</v>
      </c>
      <c r="F191" s="4">
        <v>8673.89</v>
      </c>
      <c r="G191" s="1" t="str">
        <f>VLOOKUP(B191,Лист1!$A$2:$E$279,2,FALSE)</f>
        <v>Хот-доги Датские собственного производства</v>
      </c>
      <c r="H191" s="1">
        <f>VLOOKUP(B191,Лист1!$A$2:$E$279,3,FALSE)</f>
        <v>1941</v>
      </c>
      <c r="I191" s="1">
        <f>VLOOKUP(B191,Лист1!$A$2:$E$279,4,FALSE)</f>
        <v>4014.92</v>
      </c>
      <c r="J191" s="1">
        <f>VLOOKUP(B191,Лист1!$A$2:$E$279,5,FALSE)</f>
        <v>8673.89</v>
      </c>
      <c r="K191" s="1">
        <f t="shared" si="7"/>
        <v>0</v>
      </c>
      <c r="L191" s="1">
        <f t="shared" si="8"/>
        <v>-5.4500000000002728</v>
      </c>
      <c r="M191" s="1">
        <f t="shared" si="9"/>
        <v>0</v>
      </c>
    </row>
    <row r="192" spans="2:13" s="1" customFormat="1" ht="19.75" customHeight="1" x14ac:dyDescent="0.2">
      <c r="B192" s="20">
        <v>725</v>
      </c>
      <c r="C192" s="3" t="s">
        <v>195</v>
      </c>
      <c r="D192" s="4">
        <v>131</v>
      </c>
      <c r="E192" s="4">
        <v>104.19</v>
      </c>
      <c r="F192" s="4">
        <v>519.22</v>
      </c>
      <c r="G192" s="1" t="str">
        <f>VLOOKUP(B192,Лист1!$A$2:$E$279,2,FALSE)</f>
        <v>Иные хот-доги от сторонних поставщиков</v>
      </c>
      <c r="H192" s="1">
        <f>VLOOKUP(B192,Лист1!$A$2:$E$279,3,FALSE)</f>
        <v>131</v>
      </c>
      <c r="I192" s="1">
        <f>VLOOKUP(B192,Лист1!$A$2:$E$279,4,FALSE)</f>
        <v>104.96</v>
      </c>
      <c r="J192" s="1">
        <f>VLOOKUP(B192,Лист1!$A$2:$E$279,5,FALSE)</f>
        <v>519.22</v>
      </c>
      <c r="K192" s="1">
        <f t="shared" si="7"/>
        <v>0</v>
      </c>
      <c r="L192" s="1">
        <f t="shared" si="8"/>
        <v>-0.76999999999999602</v>
      </c>
      <c r="M192" s="1">
        <f t="shared" si="9"/>
        <v>0</v>
      </c>
    </row>
    <row r="193" spans="2:13" s="1" customFormat="1" ht="19.75" customHeight="1" x14ac:dyDescent="0.2">
      <c r="B193" s="20">
        <v>726</v>
      </c>
      <c r="C193" s="3" t="s">
        <v>196</v>
      </c>
      <c r="D193" s="4">
        <v>1290</v>
      </c>
      <c r="E193" s="4">
        <v>48.59</v>
      </c>
      <c r="F193" s="4">
        <v>1712.24</v>
      </c>
      <c r="G193" s="1" t="str">
        <f>VLOOKUP(B193,Лист1!$A$2:$E$279,2,FALSE)</f>
        <v>Чебуреки собственного производства</v>
      </c>
      <c r="H193" s="1">
        <f>VLOOKUP(B193,Лист1!$A$2:$E$279,3,FALSE)</f>
        <v>1290</v>
      </c>
      <c r="I193" s="1">
        <f>VLOOKUP(B193,Лист1!$A$2:$E$279,4,FALSE)</f>
        <v>53.81</v>
      </c>
      <c r="J193" s="1">
        <f>VLOOKUP(B193,Лист1!$A$2:$E$279,5,FALSE)</f>
        <v>1718.84</v>
      </c>
      <c r="K193" s="1">
        <f t="shared" si="7"/>
        <v>0</v>
      </c>
      <c r="L193" s="1">
        <f t="shared" si="8"/>
        <v>-5.2199999999999989</v>
      </c>
      <c r="M193" s="1">
        <f t="shared" si="9"/>
        <v>-6.5999999999999091</v>
      </c>
    </row>
    <row r="194" spans="2:13" s="1" customFormat="1" ht="19.75" customHeight="1" x14ac:dyDescent="0.2">
      <c r="B194" s="20">
        <v>728</v>
      </c>
      <c r="C194" s="3" t="s">
        <v>197</v>
      </c>
      <c r="D194" s="4">
        <v>465</v>
      </c>
      <c r="E194" s="4">
        <v>24.65</v>
      </c>
      <c r="F194" s="4">
        <v>762.25</v>
      </c>
      <c r="G194" s="1" t="str">
        <f>VLOOKUP(B194,Лист1!$A$2:$E$279,2,FALSE)</f>
        <v>Чебуреки от сторонних поставщиков</v>
      </c>
      <c r="H194" s="1">
        <f>VLOOKUP(B194,Лист1!$A$2:$E$279,3,FALSE)</f>
        <v>465</v>
      </c>
      <c r="I194" s="1">
        <f>VLOOKUP(B194,Лист1!$A$2:$E$279,4,FALSE)</f>
        <v>25.81</v>
      </c>
      <c r="J194" s="1">
        <f>VLOOKUP(B194,Лист1!$A$2:$E$279,5,FALSE)</f>
        <v>762.25</v>
      </c>
      <c r="K194" s="1">
        <f t="shared" si="7"/>
        <v>0</v>
      </c>
      <c r="L194" s="1">
        <f t="shared" si="8"/>
        <v>-1.1600000000000001</v>
      </c>
      <c r="M194" s="1">
        <f t="shared" si="9"/>
        <v>0</v>
      </c>
    </row>
    <row r="195" spans="2:13" s="1" customFormat="1" ht="19.75" customHeight="1" x14ac:dyDescent="0.2">
      <c r="B195" s="20">
        <v>729</v>
      </c>
      <c r="C195" s="3" t="s">
        <v>198</v>
      </c>
      <c r="D195" s="4">
        <v>176</v>
      </c>
      <c r="E195" s="4">
        <v>264.73</v>
      </c>
      <c r="F195" s="4">
        <v>740.02</v>
      </c>
      <c r="G195" s="1" t="str">
        <f>VLOOKUP(B195,Лист1!$A$2:$E$279,2,FALSE)</f>
        <v>Шаурма/Лаваши/Роллы собственного производства</v>
      </c>
      <c r="H195" s="1">
        <f>VLOOKUP(B195,Лист1!$A$2:$E$279,3,FALSE)</f>
        <v>176</v>
      </c>
      <c r="I195" s="1">
        <f>VLOOKUP(B195,Лист1!$A$2:$E$279,4,FALSE)</f>
        <v>265.68</v>
      </c>
      <c r="J195" s="1">
        <f>VLOOKUP(B195,Лист1!$A$2:$E$279,5,FALSE)</f>
        <v>740.02</v>
      </c>
      <c r="K195" s="1">
        <f t="shared" si="7"/>
        <v>0</v>
      </c>
      <c r="L195" s="1">
        <f t="shared" si="8"/>
        <v>-0.94999999999998863</v>
      </c>
      <c r="M195" s="1">
        <f t="shared" si="9"/>
        <v>0</v>
      </c>
    </row>
    <row r="196" spans="2:13" s="1" customFormat="1" ht="19.75" customHeight="1" x14ac:dyDescent="0.2">
      <c r="B196" s="20">
        <v>731</v>
      </c>
      <c r="C196" s="3" t="s">
        <v>199</v>
      </c>
      <c r="D196" s="4">
        <v>3311</v>
      </c>
      <c r="E196" s="4">
        <v>3162.91</v>
      </c>
      <c r="F196" s="4">
        <v>16312.24</v>
      </c>
      <c r="G196" s="1" t="str">
        <f>VLOOKUP(B196,Лист1!$A$2:$E$279,2,FALSE)</f>
        <v>Шаурма/Лаваши/Роллы от сторонних поставщиков</v>
      </c>
      <c r="H196" s="1">
        <f>VLOOKUP(B196,Лист1!$A$2:$E$279,3,FALSE)</f>
        <v>3311</v>
      </c>
      <c r="I196" s="1">
        <f>VLOOKUP(B196,Лист1!$A$2:$E$279,4,FALSE)</f>
        <v>3158.32</v>
      </c>
      <c r="J196" s="1">
        <f>VLOOKUP(B196,Лист1!$A$2:$E$279,5,FALSE)</f>
        <v>16312.24</v>
      </c>
      <c r="K196" s="1">
        <f t="shared" ref="K196:K259" si="10">D196-H196</f>
        <v>0</v>
      </c>
      <c r="L196" s="1">
        <f t="shared" ref="L196:L259" si="11">E196-I196</f>
        <v>4.5899999999996908</v>
      </c>
      <c r="M196" s="1">
        <f t="shared" ref="M196:M259" si="12">F196-J196</f>
        <v>0</v>
      </c>
    </row>
    <row r="197" spans="2:13" s="1" customFormat="1" ht="19.75" customHeight="1" x14ac:dyDescent="0.2">
      <c r="B197" s="20">
        <v>734</v>
      </c>
      <c r="C197" s="3" t="s">
        <v>200</v>
      </c>
      <c r="D197" s="4">
        <v>58</v>
      </c>
      <c r="E197" s="4">
        <v>21.55</v>
      </c>
      <c r="F197" s="4">
        <v>299.11</v>
      </c>
      <c r="G197" s="1" t="str">
        <f>VLOOKUP(B197,Лист1!$A$2:$E$279,2,FALSE)</f>
        <v>Прочая продукция фастфуда от сторонних поставщиков</v>
      </c>
      <c r="H197" s="1">
        <f>VLOOKUP(B197,Лист1!$A$2:$E$279,3,FALSE)</f>
        <v>58</v>
      </c>
      <c r="I197" s="1">
        <f>VLOOKUP(B197,Лист1!$A$2:$E$279,4,FALSE)</f>
        <v>21.54</v>
      </c>
      <c r="J197" s="1">
        <f>VLOOKUP(B197,Лист1!$A$2:$E$279,5,FALSE)</f>
        <v>299.11</v>
      </c>
      <c r="K197" s="1">
        <f t="shared" si="10"/>
        <v>0</v>
      </c>
      <c r="L197" s="1">
        <f t="shared" si="11"/>
        <v>1.0000000000001563E-2</v>
      </c>
      <c r="M197" s="1">
        <f t="shared" si="12"/>
        <v>0</v>
      </c>
    </row>
    <row r="198" spans="2:13" s="1" customFormat="1" ht="19.75" customHeight="1" x14ac:dyDescent="0.2">
      <c r="B198" s="20">
        <v>74</v>
      </c>
      <c r="C198" s="3" t="s">
        <v>201</v>
      </c>
      <c r="D198" s="4">
        <v>51</v>
      </c>
      <c r="E198" s="4">
        <v>0</v>
      </c>
      <c r="F198" s="4">
        <v>125.45</v>
      </c>
      <c r="G198" s="1" t="str">
        <f>VLOOKUP(B198,Лист1!$A$2:$E$279,2,FALSE)</f>
        <v>Печатные изделия</v>
      </c>
      <c r="H198" s="1">
        <f>VLOOKUP(B198,Лист1!$A$2:$E$279,3,FALSE)</f>
        <v>51</v>
      </c>
      <c r="I198" s="1">
        <f>VLOOKUP(B198,Лист1!$A$2:$E$279,4,FALSE)</f>
        <v>0</v>
      </c>
      <c r="J198" s="1">
        <f>VLOOKUP(B198,Лист1!$A$2:$E$279,5,FALSE)</f>
        <v>125.45</v>
      </c>
      <c r="K198" s="1">
        <f t="shared" si="10"/>
        <v>0</v>
      </c>
      <c r="L198" s="1">
        <f t="shared" si="11"/>
        <v>0</v>
      </c>
      <c r="M198" s="1">
        <f t="shared" si="12"/>
        <v>0</v>
      </c>
    </row>
    <row r="199" spans="2:13" s="1" customFormat="1" ht="19.75" customHeight="1" x14ac:dyDescent="0.2">
      <c r="B199" s="20">
        <v>76</v>
      </c>
      <c r="C199" s="3" t="s">
        <v>202</v>
      </c>
      <c r="D199" s="4">
        <v>513</v>
      </c>
      <c r="E199" s="4">
        <v>7443.46</v>
      </c>
      <c r="F199" s="4">
        <v>27637.8</v>
      </c>
      <c r="G199" s="1" t="str">
        <f>VLOOKUP(B199,Лист1!$A$2:$E$279,2,FALSE)</f>
        <v>Гидравлические масла ГОСТ</v>
      </c>
      <c r="H199" s="1">
        <f>VLOOKUP(B199,Лист1!$A$2:$E$279,3,FALSE)</f>
        <v>781</v>
      </c>
      <c r="I199" s="1">
        <f>VLOOKUP(B199,Лист1!$A$2:$E$279,4,FALSE)</f>
        <v>20250.169999999998</v>
      </c>
      <c r="J199" s="1">
        <f>VLOOKUP(B199,Лист1!$A$2:$E$279,5,FALSE)</f>
        <v>74824.039999999994</v>
      </c>
      <c r="K199" s="1">
        <f t="shared" si="10"/>
        <v>-268</v>
      </c>
      <c r="L199" s="1">
        <f t="shared" si="11"/>
        <v>-12806.71</v>
      </c>
      <c r="M199" s="1">
        <f t="shared" si="12"/>
        <v>-47186.239999999991</v>
      </c>
    </row>
    <row r="200" spans="2:13" s="1" customFormat="1" ht="19.75" customHeight="1" x14ac:dyDescent="0.2">
      <c r="B200" s="20">
        <v>761</v>
      </c>
      <c r="C200" s="3" t="s">
        <v>203</v>
      </c>
      <c r="D200" s="4">
        <v>325.10000000000002</v>
      </c>
      <c r="E200" s="4">
        <v>261.36</v>
      </c>
      <c r="F200" s="4">
        <v>538.20000000000005</v>
      </c>
      <c r="G200" s="1" t="str">
        <f>VLOOKUP(B200,Лист1!$A$2:$E$279,2,FALSE)</f>
        <v>Холодные закуски собственного производства</v>
      </c>
      <c r="H200" s="1">
        <f>VLOOKUP(B200,Лист1!$A$2:$E$279,3,FALSE)</f>
        <v>363.1</v>
      </c>
      <c r="I200" s="1">
        <f>VLOOKUP(B200,Лист1!$A$2:$E$279,4,FALSE)</f>
        <v>282.87</v>
      </c>
      <c r="J200" s="1">
        <f>VLOOKUP(B200,Лист1!$A$2:$E$279,5,FALSE)</f>
        <v>576.20000000000005</v>
      </c>
      <c r="K200" s="1">
        <f t="shared" si="10"/>
        <v>-38</v>
      </c>
      <c r="L200" s="1">
        <f t="shared" si="11"/>
        <v>-21.509999999999991</v>
      </c>
      <c r="M200" s="1">
        <f t="shared" si="12"/>
        <v>-38</v>
      </c>
    </row>
    <row r="201" spans="2:13" s="1" customFormat="1" ht="19.75" customHeight="1" x14ac:dyDescent="0.2">
      <c r="B201" s="20">
        <v>763</v>
      </c>
      <c r="C201" s="3" t="s">
        <v>204</v>
      </c>
      <c r="D201" s="4">
        <v>46</v>
      </c>
      <c r="E201" s="4">
        <v>10.42</v>
      </c>
      <c r="F201" s="4">
        <v>22.76</v>
      </c>
      <c r="G201" s="1" t="str">
        <f>VLOOKUP(B201,Лист1!$A$2:$E$279,2,FALSE)</f>
        <v>Холодные закуски от сторонних поставщиков</v>
      </c>
      <c r="H201" s="1">
        <f>VLOOKUP(B201,Лист1!$A$2:$E$279,3,FALSE)</f>
        <v>46</v>
      </c>
      <c r="I201" s="1">
        <f>VLOOKUP(B201,Лист1!$A$2:$E$279,4,FALSE)</f>
        <v>10.46</v>
      </c>
      <c r="J201" s="1">
        <f>VLOOKUP(B201,Лист1!$A$2:$E$279,5,FALSE)</f>
        <v>22.76</v>
      </c>
      <c r="K201" s="1">
        <f t="shared" si="10"/>
        <v>0</v>
      </c>
      <c r="L201" s="1">
        <f t="shared" si="11"/>
        <v>-4.0000000000000924E-2</v>
      </c>
      <c r="M201" s="1">
        <f t="shared" si="12"/>
        <v>0</v>
      </c>
    </row>
    <row r="202" spans="2:13" s="1" customFormat="1" ht="19.75" customHeight="1" x14ac:dyDescent="0.2">
      <c r="B202" s="20">
        <v>764</v>
      </c>
      <c r="C202" s="3" t="s">
        <v>205</v>
      </c>
      <c r="D202" s="4">
        <v>2600</v>
      </c>
      <c r="E202" s="4">
        <v>1627.08</v>
      </c>
      <c r="F202" s="4">
        <v>3361.16</v>
      </c>
      <c r="G202" s="1" t="str">
        <f>VLOOKUP(B202,Лист1!$A$2:$E$279,2,FALSE)</f>
        <v>Салаты собственного производства</v>
      </c>
      <c r="H202" s="1">
        <f>VLOOKUP(B202,Лист1!$A$2:$E$279,3,FALSE)</f>
        <v>4023</v>
      </c>
      <c r="I202" s="1">
        <f>VLOOKUP(B202,Лист1!$A$2:$E$279,4,FALSE)</f>
        <v>2406.62</v>
      </c>
      <c r="J202" s="1">
        <f>VLOOKUP(B202,Лист1!$A$2:$E$279,5,FALSE)</f>
        <v>4925.66</v>
      </c>
      <c r="K202" s="1">
        <f t="shared" si="10"/>
        <v>-1423</v>
      </c>
      <c r="L202" s="1">
        <f t="shared" si="11"/>
        <v>-779.54</v>
      </c>
      <c r="M202" s="1">
        <f t="shared" si="12"/>
        <v>-1564.5</v>
      </c>
    </row>
    <row r="203" spans="2:13" s="1" customFormat="1" ht="19.75" customHeight="1" x14ac:dyDescent="0.2">
      <c r="B203" s="20">
        <v>767</v>
      </c>
      <c r="C203" s="3" t="s">
        <v>206</v>
      </c>
      <c r="D203" s="4">
        <v>2293</v>
      </c>
      <c r="E203" s="4">
        <v>1578.31</v>
      </c>
      <c r="F203" s="4">
        <v>3302.57</v>
      </c>
      <c r="G203" s="1" t="str">
        <f>VLOOKUP(B203,Лист1!$A$2:$E$279,2,FALSE)</f>
        <v>Супы собственного производства</v>
      </c>
      <c r="H203" s="1">
        <f>VLOOKUP(B203,Лист1!$A$2:$E$279,3,FALSE)</f>
        <v>3754</v>
      </c>
      <c r="I203" s="1">
        <f>VLOOKUP(B203,Лист1!$A$2:$E$279,4,FALSE)</f>
        <v>2316.71</v>
      </c>
      <c r="J203" s="1">
        <f>VLOOKUP(B203,Лист1!$A$2:$E$279,5,FALSE)</f>
        <v>4927.7700000000004</v>
      </c>
      <c r="K203" s="1">
        <f t="shared" si="10"/>
        <v>-1461</v>
      </c>
      <c r="L203" s="1">
        <f t="shared" si="11"/>
        <v>-738.40000000000009</v>
      </c>
      <c r="M203" s="1">
        <f t="shared" si="12"/>
        <v>-1625.2000000000003</v>
      </c>
    </row>
    <row r="204" spans="2:13" s="1" customFormat="1" ht="19.75" customHeight="1" x14ac:dyDescent="0.2">
      <c r="B204" s="20">
        <v>770</v>
      </c>
      <c r="C204" s="3" t="s">
        <v>207</v>
      </c>
      <c r="D204" s="4">
        <v>78</v>
      </c>
      <c r="E204" s="4">
        <v>127.33</v>
      </c>
      <c r="F204" s="4">
        <v>260.33999999999997</v>
      </c>
      <c r="G204" s="1" t="str">
        <f>VLOOKUP(B204,Лист1!$A$2:$E$279,2,FALSE)</f>
        <v>Горячие закуски собственного производства</v>
      </c>
      <c r="H204" s="1">
        <f>VLOOKUP(B204,Лист1!$A$2:$E$279,3,FALSE)</f>
        <v>78</v>
      </c>
      <c r="I204" s="1">
        <f>VLOOKUP(B204,Лист1!$A$2:$E$279,4,FALSE)</f>
        <v>127.09</v>
      </c>
      <c r="J204" s="1">
        <f>VLOOKUP(B204,Лист1!$A$2:$E$279,5,FALSE)</f>
        <v>260.33999999999997</v>
      </c>
      <c r="K204" s="1">
        <f t="shared" si="10"/>
        <v>0</v>
      </c>
      <c r="L204" s="1">
        <f t="shared" si="11"/>
        <v>0.23999999999999488</v>
      </c>
      <c r="M204" s="1">
        <f t="shared" si="12"/>
        <v>0</v>
      </c>
    </row>
    <row r="205" spans="2:13" s="1" customFormat="1" ht="19.75" customHeight="1" x14ac:dyDescent="0.2">
      <c r="B205" s="20">
        <v>773</v>
      </c>
      <c r="C205" s="3" t="s">
        <v>208</v>
      </c>
      <c r="D205" s="4">
        <v>3952.578</v>
      </c>
      <c r="E205" s="4">
        <v>5176.1899999999996</v>
      </c>
      <c r="F205" s="4">
        <v>14873.78</v>
      </c>
      <c r="G205" s="1" t="str">
        <f>VLOOKUP(B205,Лист1!$A$2:$E$279,2,FALSE)</f>
        <v>Горячие блюда собственного производства</v>
      </c>
      <c r="H205" s="1">
        <f>VLOOKUP(B205,Лист1!$A$2:$E$279,3,FALSE)</f>
        <v>5570.5780000000004</v>
      </c>
      <c r="I205" s="1">
        <f>VLOOKUP(B205,Лист1!$A$2:$E$279,4,FALSE)</f>
        <v>7182.93</v>
      </c>
      <c r="J205" s="1">
        <f>VLOOKUP(B205,Лист1!$A$2:$E$279,5,FALSE)</f>
        <v>20026.919999999998</v>
      </c>
      <c r="K205" s="1">
        <f t="shared" si="10"/>
        <v>-1618.0000000000005</v>
      </c>
      <c r="L205" s="1">
        <f t="shared" si="11"/>
        <v>-2006.7400000000007</v>
      </c>
      <c r="M205" s="1">
        <f t="shared" si="12"/>
        <v>-5153.1399999999976</v>
      </c>
    </row>
    <row r="206" spans="2:13" s="1" customFormat="1" ht="19.75" customHeight="1" x14ac:dyDescent="0.2">
      <c r="B206" s="20">
        <v>775</v>
      </c>
      <c r="C206" s="3" t="s">
        <v>209</v>
      </c>
      <c r="D206" s="4">
        <v>2</v>
      </c>
      <c r="E206" s="4">
        <v>0.16</v>
      </c>
      <c r="F206" s="4">
        <v>3.6</v>
      </c>
      <c r="G206" s="1" t="str">
        <f>VLOOKUP(B206,Лист1!$A$2:$E$279,2,FALSE)</f>
        <v>Горячие блюда от сторонних поставщиков</v>
      </c>
      <c r="H206" s="1">
        <f>VLOOKUP(B206,Лист1!$A$2:$E$279,3,FALSE)</f>
        <v>2</v>
      </c>
      <c r="I206" s="1">
        <f>VLOOKUP(B206,Лист1!$A$2:$E$279,4,FALSE)</f>
        <v>0.16</v>
      </c>
      <c r="J206" s="1">
        <f>VLOOKUP(B206,Лист1!$A$2:$E$279,5,FALSE)</f>
        <v>3.6</v>
      </c>
      <c r="K206" s="1">
        <f t="shared" si="10"/>
        <v>0</v>
      </c>
      <c r="L206" s="1">
        <f t="shared" si="11"/>
        <v>0</v>
      </c>
      <c r="M206" s="1">
        <f t="shared" si="12"/>
        <v>0</v>
      </c>
    </row>
    <row r="207" spans="2:13" s="1" customFormat="1" ht="19.75" customHeight="1" x14ac:dyDescent="0.2">
      <c r="B207" s="20">
        <v>776</v>
      </c>
      <c r="C207" s="3" t="s">
        <v>210</v>
      </c>
      <c r="D207" s="4">
        <v>2690</v>
      </c>
      <c r="E207" s="4">
        <v>1857.09</v>
      </c>
      <c r="F207" s="4">
        <v>3557.46</v>
      </c>
      <c r="G207" s="1" t="str">
        <f>VLOOKUP(B207,Лист1!$A$2:$E$279,2,FALSE)</f>
        <v>Гарниры собственного производства</v>
      </c>
      <c r="H207" s="1">
        <f>VLOOKUP(B207,Лист1!$A$2:$E$279,3,FALSE)</f>
        <v>3910</v>
      </c>
      <c r="I207" s="1">
        <f>VLOOKUP(B207,Лист1!$A$2:$E$279,4,FALSE)</f>
        <v>2485.36</v>
      </c>
      <c r="J207" s="1">
        <f>VLOOKUP(B207,Лист1!$A$2:$E$279,5,FALSE)</f>
        <v>4726.18</v>
      </c>
      <c r="K207" s="1">
        <f t="shared" si="10"/>
        <v>-1220</v>
      </c>
      <c r="L207" s="1">
        <f t="shared" si="11"/>
        <v>-628.27000000000021</v>
      </c>
      <c r="M207" s="1">
        <f t="shared" si="12"/>
        <v>-1168.7200000000003</v>
      </c>
    </row>
    <row r="208" spans="2:13" s="1" customFormat="1" ht="19.75" customHeight="1" x14ac:dyDescent="0.2">
      <c r="B208" s="20">
        <v>779</v>
      </c>
      <c r="C208" s="3" t="s">
        <v>211</v>
      </c>
      <c r="D208" s="4">
        <v>366</v>
      </c>
      <c r="E208" s="4">
        <v>51.44</v>
      </c>
      <c r="F208" s="4">
        <v>86.5</v>
      </c>
      <c r="G208" s="1" t="str">
        <f>VLOOKUP(B208,Лист1!$A$2:$E$279,2,FALSE)</f>
        <v>Соусы собственного производства</v>
      </c>
      <c r="H208" s="1">
        <f>VLOOKUP(B208,Лист1!$A$2:$E$279,3,FALSE)</f>
        <v>366</v>
      </c>
      <c r="I208" s="1">
        <f>VLOOKUP(B208,Лист1!$A$2:$E$279,4,FALSE)</f>
        <v>53</v>
      </c>
      <c r="J208" s="1">
        <f>VLOOKUP(B208,Лист1!$A$2:$E$279,5,FALSE)</f>
        <v>86.5</v>
      </c>
      <c r="K208" s="1">
        <f t="shared" si="10"/>
        <v>0</v>
      </c>
      <c r="L208" s="1">
        <f t="shared" si="11"/>
        <v>-1.5600000000000023</v>
      </c>
      <c r="M208" s="1">
        <f t="shared" si="12"/>
        <v>0</v>
      </c>
    </row>
    <row r="209" spans="2:13" s="1" customFormat="1" ht="19.75" customHeight="1" x14ac:dyDescent="0.2">
      <c r="B209" s="20">
        <v>781</v>
      </c>
      <c r="C209" s="3" t="s">
        <v>212</v>
      </c>
      <c r="D209" s="4">
        <v>293</v>
      </c>
      <c r="E209" s="4">
        <v>30.73</v>
      </c>
      <c r="F209" s="4">
        <v>142.15</v>
      </c>
      <c r="G209" s="1" t="str">
        <f>VLOOKUP(B209,Лист1!$A$2:$E$279,2,FALSE)</f>
        <v>Соусы от сторонних поставщиков</v>
      </c>
      <c r="H209" s="1">
        <f>VLOOKUP(B209,Лист1!$A$2:$E$279,3,FALSE)</f>
        <v>293</v>
      </c>
      <c r="I209" s="1">
        <f>VLOOKUP(B209,Лист1!$A$2:$E$279,4,FALSE)</f>
        <v>31.14</v>
      </c>
      <c r="J209" s="1">
        <f>VLOOKUP(B209,Лист1!$A$2:$E$279,5,FALSE)</f>
        <v>142.15</v>
      </c>
      <c r="K209" s="1">
        <f t="shared" si="10"/>
        <v>0</v>
      </c>
      <c r="L209" s="1">
        <f t="shared" si="11"/>
        <v>-0.41000000000000014</v>
      </c>
      <c r="M209" s="1">
        <f t="shared" si="12"/>
        <v>0</v>
      </c>
    </row>
    <row r="210" spans="2:13" s="1" customFormat="1" ht="19.75" customHeight="1" x14ac:dyDescent="0.2">
      <c r="B210" s="20">
        <v>782</v>
      </c>
      <c r="C210" s="3" t="s">
        <v>213</v>
      </c>
      <c r="D210" s="4">
        <v>880</v>
      </c>
      <c r="E210" s="4">
        <v>199.59</v>
      </c>
      <c r="F210" s="4">
        <v>767.69</v>
      </c>
      <c r="G210" s="1" t="str">
        <f>VLOOKUP(B210,Лист1!$A$2:$E$279,2,FALSE)</f>
        <v>Напитки (морс, компот и др) собственного производства</v>
      </c>
      <c r="H210" s="1">
        <f>VLOOKUP(B210,Лист1!$A$2:$E$279,3,FALSE)</f>
        <v>881</v>
      </c>
      <c r="I210" s="1">
        <f>VLOOKUP(B210,Лист1!$A$2:$E$279,4,FALSE)</f>
        <v>192.51</v>
      </c>
      <c r="J210" s="1">
        <f>VLOOKUP(B210,Лист1!$A$2:$E$279,5,FALSE)</f>
        <v>768.51</v>
      </c>
      <c r="K210" s="1">
        <f t="shared" si="10"/>
        <v>-1</v>
      </c>
      <c r="L210" s="1">
        <f t="shared" si="11"/>
        <v>7.0800000000000125</v>
      </c>
      <c r="M210" s="1">
        <f t="shared" si="12"/>
        <v>-0.81999999999993634</v>
      </c>
    </row>
    <row r="211" spans="2:13" s="1" customFormat="1" ht="19.75" customHeight="1" x14ac:dyDescent="0.2">
      <c r="B211" s="20">
        <v>785</v>
      </c>
      <c r="C211" s="3" t="s">
        <v>214</v>
      </c>
      <c r="D211" s="4">
        <v>336</v>
      </c>
      <c r="E211" s="4">
        <v>401.84</v>
      </c>
      <c r="F211" s="4">
        <v>1640.36</v>
      </c>
      <c r="G211" s="1" t="str">
        <f>VLOOKUP(B211,Лист1!$A$2:$E$279,2,FALSE)</f>
        <v>Хлебо-булочные изделия собственного производства</v>
      </c>
      <c r="H211" s="1">
        <f>VLOOKUP(B211,Лист1!$A$2:$E$279,3,FALSE)</f>
        <v>336</v>
      </c>
      <c r="I211" s="1">
        <f>VLOOKUP(B211,Лист1!$A$2:$E$279,4,FALSE)</f>
        <v>415.92</v>
      </c>
      <c r="J211" s="1">
        <f>VLOOKUP(B211,Лист1!$A$2:$E$279,5,FALSE)</f>
        <v>1640.36</v>
      </c>
      <c r="K211" s="1">
        <f t="shared" si="10"/>
        <v>0</v>
      </c>
      <c r="L211" s="1">
        <f t="shared" si="11"/>
        <v>-14.080000000000041</v>
      </c>
      <c r="M211" s="1">
        <f t="shared" si="12"/>
        <v>0</v>
      </c>
    </row>
    <row r="212" spans="2:13" s="1" customFormat="1" ht="19.75" customHeight="1" x14ac:dyDescent="0.2">
      <c r="B212" s="20">
        <v>787</v>
      </c>
      <c r="C212" s="3" t="s">
        <v>215</v>
      </c>
      <c r="D212" s="4">
        <v>2873</v>
      </c>
      <c r="E212" s="4">
        <v>368.16</v>
      </c>
      <c r="F212" s="4">
        <v>2172.86</v>
      </c>
      <c r="G212" s="1" t="str">
        <f>VLOOKUP(B212,Лист1!$A$2:$E$279,2,FALSE)</f>
        <v>Хлебо-булочные изделия от сторонних поставщиков</v>
      </c>
      <c r="H212" s="1">
        <f>VLOOKUP(B212,Лист1!$A$2:$E$279,3,FALSE)</f>
        <v>5793</v>
      </c>
      <c r="I212" s="1">
        <f>VLOOKUP(B212,Лист1!$A$2:$E$279,4,FALSE)</f>
        <v>646.13</v>
      </c>
      <c r="J212" s="1">
        <f>VLOOKUP(B212,Лист1!$A$2:$E$279,5,FALSE)</f>
        <v>2756.86</v>
      </c>
      <c r="K212" s="1">
        <f t="shared" si="10"/>
        <v>-2920</v>
      </c>
      <c r="L212" s="1">
        <f t="shared" si="11"/>
        <v>-277.96999999999997</v>
      </c>
      <c r="M212" s="1">
        <f t="shared" si="12"/>
        <v>-584</v>
      </c>
    </row>
    <row r="213" spans="2:13" s="1" customFormat="1" ht="19.75" customHeight="1" x14ac:dyDescent="0.2">
      <c r="B213" s="20">
        <v>788</v>
      </c>
      <c r="C213" s="3" t="s">
        <v>216</v>
      </c>
      <c r="D213" s="4">
        <v>1323</v>
      </c>
      <c r="E213" s="4">
        <v>345.59</v>
      </c>
      <c r="F213" s="4">
        <v>3988.36</v>
      </c>
      <c r="G213" s="1" t="str">
        <f>VLOOKUP(B213,Лист1!$A$2:$E$279,2,FALSE)</f>
        <v>Прочая продукция общепита собственного производства</v>
      </c>
      <c r="H213" s="1">
        <f>VLOOKUP(B213,Лист1!$A$2:$E$279,3,FALSE)</f>
        <v>1323</v>
      </c>
      <c r="I213" s="1">
        <f>VLOOKUP(B213,Лист1!$A$2:$E$279,4,FALSE)</f>
        <v>343.33</v>
      </c>
      <c r="J213" s="1">
        <f>VLOOKUP(B213,Лист1!$A$2:$E$279,5,FALSE)</f>
        <v>3988.36</v>
      </c>
      <c r="K213" s="1">
        <f t="shared" si="10"/>
        <v>0</v>
      </c>
      <c r="L213" s="1">
        <f t="shared" si="11"/>
        <v>2.2599999999999909</v>
      </c>
      <c r="M213" s="1">
        <f t="shared" si="12"/>
        <v>0</v>
      </c>
    </row>
    <row r="214" spans="2:13" s="1" customFormat="1" ht="19.75" customHeight="1" x14ac:dyDescent="0.2">
      <c r="B214" s="20">
        <v>791</v>
      </c>
      <c r="C214" s="3" t="s">
        <v>217</v>
      </c>
      <c r="D214" s="4">
        <v>86</v>
      </c>
      <c r="E214" s="4">
        <v>40.54</v>
      </c>
      <c r="F214" s="4">
        <v>131.86000000000001</v>
      </c>
      <c r="G214" s="1" t="str">
        <f>VLOOKUP(B214,Лист1!$A$2:$E$279,2,FALSE)</f>
        <v>Слойки сладкие собственного производства</v>
      </c>
      <c r="H214" s="1">
        <f>VLOOKUP(B214,Лист1!$A$2:$E$279,3,FALSE)</f>
        <v>86</v>
      </c>
      <c r="I214" s="1">
        <f>VLOOKUP(B214,Лист1!$A$2:$E$279,4,FALSE)</f>
        <v>40.58</v>
      </c>
      <c r="J214" s="1">
        <f>VLOOKUP(B214,Лист1!$A$2:$E$279,5,FALSE)</f>
        <v>131.86000000000001</v>
      </c>
      <c r="K214" s="1">
        <f t="shared" si="10"/>
        <v>0</v>
      </c>
      <c r="L214" s="1">
        <f t="shared" si="11"/>
        <v>-3.9999999999999147E-2</v>
      </c>
      <c r="M214" s="1">
        <f t="shared" si="12"/>
        <v>0</v>
      </c>
    </row>
    <row r="215" spans="2:13" s="1" customFormat="1" ht="19.75" customHeight="1" x14ac:dyDescent="0.2">
      <c r="B215" s="20">
        <v>793</v>
      </c>
      <c r="C215" s="3" t="s">
        <v>218</v>
      </c>
      <c r="D215" s="4">
        <v>1536</v>
      </c>
      <c r="E215" s="4">
        <v>1116.26</v>
      </c>
      <c r="F215" s="4">
        <v>3317.55</v>
      </c>
      <c r="G215" s="1" t="str">
        <f>VLOOKUP(B215,Лист1!$A$2:$E$279,2,FALSE)</f>
        <v>Слойки сладкие от сторонних поставщиков</v>
      </c>
      <c r="H215" s="1">
        <f>VLOOKUP(B215,Лист1!$A$2:$E$279,3,FALSE)</f>
        <v>1536</v>
      </c>
      <c r="I215" s="1">
        <f>VLOOKUP(B215,Лист1!$A$2:$E$279,4,FALSE)</f>
        <v>1117.4100000000001</v>
      </c>
      <c r="J215" s="1">
        <f>VLOOKUP(B215,Лист1!$A$2:$E$279,5,FALSE)</f>
        <v>3317.55</v>
      </c>
      <c r="K215" s="1">
        <f t="shared" si="10"/>
        <v>0</v>
      </c>
      <c r="L215" s="1">
        <f t="shared" si="11"/>
        <v>-1.1500000000000909</v>
      </c>
      <c r="M215" s="1">
        <f t="shared" si="12"/>
        <v>0</v>
      </c>
    </row>
    <row r="216" spans="2:13" s="1" customFormat="1" ht="19.75" customHeight="1" x14ac:dyDescent="0.2">
      <c r="B216" s="20">
        <v>796</v>
      </c>
      <c r="C216" s="3" t="s">
        <v>219</v>
      </c>
      <c r="D216" s="4">
        <v>31</v>
      </c>
      <c r="E216" s="4">
        <v>-2</v>
      </c>
      <c r="F216" s="4">
        <v>82.63</v>
      </c>
      <c r="G216" s="1" t="str">
        <f>VLOOKUP(B216,Лист1!$A$2:$E$279,2,FALSE)</f>
        <v>Торты (в том числе чизкейки, пироги) от сторонних поставщиков</v>
      </c>
      <c r="H216" s="1">
        <f>VLOOKUP(B216,Лист1!$A$2:$E$279,3,FALSE)</f>
        <v>106</v>
      </c>
      <c r="I216" s="1">
        <f>VLOOKUP(B216,Лист1!$A$2:$E$279,4,FALSE)</f>
        <v>4.8600000000000003</v>
      </c>
      <c r="J216" s="1">
        <f>VLOOKUP(B216,Лист1!$A$2:$E$279,5,FALSE)</f>
        <v>171.88</v>
      </c>
      <c r="K216" s="1">
        <f t="shared" si="10"/>
        <v>-75</v>
      </c>
      <c r="L216" s="1">
        <f t="shared" si="11"/>
        <v>-6.86</v>
      </c>
      <c r="M216" s="1">
        <f t="shared" si="12"/>
        <v>-89.25</v>
      </c>
    </row>
    <row r="217" spans="2:13" s="1" customFormat="1" ht="19.75" customHeight="1" x14ac:dyDescent="0.2">
      <c r="B217" s="20">
        <v>799</v>
      </c>
      <c r="C217" s="3" t="s">
        <v>220</v>
      </c>
      <c r="D217" s="4">
        <v>70</v>
      </c>
      <c r="E217" s="4">
        <v>10.96</v>
      </c>
      <c r="F217" s="4">
        <v>167.24</v>
      </c>
      <c r="G217" s="1" t="str">
        <f>VLOOKUP(B217,Лист1!$A$2:$E$279,2,FALSE)</f>
        <v>Пирожные от сторонних поставщиков</v>
      </c>
      <c r="H217" s="1">
        <f>VLOOKUP(B217,Лист1!$A$2:$E$279,3,FALSE)</f>
        <v>230</v>
      </c>
      <c r="I217" s="1">
        <f>VLOOKUP(B217,Лист1!$A$2:$E$279,4,FALSE)</f>
        <v>20.79</v>
      </c>
      <c r="J217" s="1">
        <f>VLOOKUP(B217,Лист1!$A$2:$E$279,5,FALSE)</f>
        <v>285.64</v>
      </c>
      <c r="K217" s="1">
        <f t="shared" si="10"/>
        <v>-160</v>
      </c>
      <c r="L217" s="1">
        <f t="shared" si="11"/>
        <v>-9.8299999999999983</v>
      </c>
      <c r="M217" s="1">
        <f t="shared" si="12"/>
        <v>-118.39999999999998</v>
      </c>
    </row>
    <row r="218" spans="2:13" s="1" customFormat="1" ht="19.75" customHeight="1" x14ac:dyDescent="0.2">
      <c r="B218" s="20">
        <v>802</v>
      </c>
      <c r="C218" s="3" t="s">
        <v>221</v>
      </c>
      <c r="D218" s="4">
        <v>2</v>
      </c>
      <c r="E218" s="4">
        <v>0.04</v>
      </c>
      <c r="F218" s="4">
        <v>2.4</v>
      </c>
      <c r="G218" s="1" t="str">
        <f>VLOOKUP(B218,Лист1!$A$2:$E$279,2,FALSE)</f>
        <v>Пончики (берлинеры, донаты) от сторонних поставщиков</v>
      </c>
      <c r="H218" s="1">
        <f>VLOOKUP(B218,Лист1!$A$2:$E$279,3,FALSE)</f>
        <v>2</v>
      </c>
      <c r="I218" s="1">
        <f>VLOOKUP(B218,Лист1!$A$2:$E$279,4,FALSE)</f>
        <v>0.06</v>
      </c>
      <c r="J218" s="1">
        <f>VLOOKUP(B218,Лист1!$A$2:$E$279,5,FALSE)</f>
        <v>2.4</v>
      </c>
      <c r="K218" s="1">
        <f t="shared" si="10"/>
        <v>0</v>
      </c>
      <c r="L218" s="1">
        <f t="shared" si="11"/>
        <v>-1.9999999999999997E-2</v>
      </c>
      <c r="M218" s="1">
        <f t="shared" si="12"/>
        <v>0</v>
      </c>
    </row>
    <row r="219" spans="2:13" s="1" customFormat="1" ht="19.75" customHeight="1" x14ac:dyDescent="0.2">
      <c r="B219" s="20">
        <v>803</v>
      </c>
      <c r="C219" s="3" t="s">
        <v>222</v>
      </c>
      <c r="D219" s="4">
        <v>52</v>
      </c>
      <c r="E219" s="4">
        <v>22.45</v>
      </c>
      <c r="F219" s="4">
        <v>65.38</v>
      </c>
      <c r="G219" s="1" t="str">
        <f>VLOOKUP(B219,Лист1!$A$2:$E$279,2,FALSE)</f>
        <v>Круассаны собственного производства</v>
      </c>
      <c r="H219" s="1">
        <f>VLOOKUP(B219,Лист1!$A$2:$E$279,3,FALSE)</f>
        <v>52</v>
      </c>
      <c r="I219" s="1">
        <f>VLOOKUP(B219,Лист1!$A$2:$E$279,4,FALSE)</f>
        <v>22.41</v>
      </c>
      <c r="J219" s="1">
        <f>VLOOKUP(B219,Лист1!$A$2:$E$279,5,FALSE)</f>
        <v>65.38</v>
      </c>
      <c r="K219" s="1">
        <f t="shared" si="10"/>
        <v>0</v>
      </c>
      <c r="L219" s="1">
        <f t="shared" si="11"/>
        <v>3.9999999999999147E-2</v>
      </c>
      <c r="M219" s="1">
        <f t="shared" si="12"/>
        <v>0</v>
      </c>
    </row>
    <row r="220" spans="2:13" s="1" customFormat="1" ht="19.75" customHeight="1" x14ac:dyDescent="0.2">
      <c r="B220" s="20">
        <v>805</v>
      </c>
      <c r="C220" s="3" t="s">
        <v>223</v>
      </c>
      <c r="D220" s="4">
        <v>754</v>
      </c>
      <c r="E220" s="4">
        <v>901.25</v>
      </c>
      <c r="F220" s="4">
        <v>1934.57</v>
      </c>
      <c r="G220" s="1" t="str">
        <f>VLOOKUP(B220,Лист1!$A$2:$E$279,2,FALSE)</f>
        <v>Круассаны от сторонних поставщиков</v>
      </c>
      <c r="H220" s="1">
        <f>VLOOKUP(B220,Лист1!$A$2:$E$279,3,FALSE)</f>
        <v>754</v>
      </c>
      <c r="I220" s="1">
        <f>VLOOKUP(B220,Лист1!$A$2:$E$279,4,FALSE)</f>
        <v>903.67</v>
      </c>
      <c r="J220" s="1">
        <f>VLOOKUP(B220,Лист1!$A$2:$E$279,5,FALSE)</f>
        <v>1934.57</v>
      </c>
      <c r="K220" s="1">
        <f t="shared" si="10"/>
        <v>0</v>
      </c>
      <c r="L220" s="1">
        <f t="shared" si="11"/>
        <v>-2.4199999999999591</v>
      </c>
      <c r="M220" s="1">
        <f t="shared" si="12"/>
        <v>0</v>
      </c>
    </row>
    <row r="221" spans="2:13" s="1" customFormat="1" ht="19.75" customHeight="1" x14ac:dyDescent="0.2">
      <c r="B221" s="20">
        <v>808</v>
      </c>
      <c r="C221" s="3" t="s">
        <v>224</v>
      </c>
      <c r="D221" s="4">
        <v>658</v>
      </c>
      <c r="E221" s="4">
        <v>226.48</v>
      </c>
      <c r="F221" s="4">
        <v>1684.35</v>
      </c>
      <c r="G221" s="1" t="str">
        <f>VLOOKUP(B221,Лист1!$A$2:$E$279,2,FALSE)</f>
        <v>Маффины от сторонних поставщиков</v>
      </c>
      <c r="H221" s="1">
        <f>VLOOKUP(B221,Лист1!$A$2:$E$279,3,FALSE)</f>
        <v>658</v>
      </c>
      <c r="I221" s="1">
        <f>VLOOKUP(B221,Лист1!$A$2:$E$279,4,FALSE)</f>
        <v>228.43</v>
      </c>
      <c r="J221" s="1">
        <f>VLOOKUP(B221,Лист1!$A$2:$E$279,5,FALSE)</f>
        <v>1684.35</v>
      </c>
      <c r="K221" s="1">
        <f t="shared" si="10"/>
        <v>0</v>
      </c>
      <c r="L221" s="1">
        <f t="shared" si="11"/>
        <v>-1.9500000000000171</v>
      </c>
      <c r="M221" s="1">
        <f t="shared" si="12"/>
        <v>0</v>
      </c>
    </row>
    <row r="222" spans="2:13" s="1" customFormat="1" ht="19.75" customHeight="1" x14ac:dyDescent="0.2">
      <c r="B222" s="20">
        <v>809</v>
      </c>
      <c r="C222" s="3" t="s">
        <v>225</v>
      </c>
      <c r="D222" s="4">
        <v>299</v>
      </c>
      <c r="E222" s="4">
        <v>27.39</v>
      </c>
      <c r="F222" s="4">
        <v>428.43</v>
      </c>
      <c r="G222" s="1" t="str">
        <f>VLOOKUP(B222,Лист1!$A$2:$E$279,2,FALSE)</f>
        <v>Сочники собственного производства</v>
      </c>
      <c r="H222" s="1">
        <f>VLOOKUP(B222,Лист1!$A$2:$E$279,3,FALSE)</f>
        <v>299</v>
      </c>
      <c r="I222" s="1">
        <f>VLOOKUP(B222,Лист1!$A$2:$E$279,4,FALSE)</f>
        <v>28.15</v>
      </c>
      <c r="J222" s="1">
        <f>VLOOKUP(B222,Лист1!$A$2:$E$279,5,FALSE)</f>
        <v>428.43</v>
      </c>
      <c r="K222" s="1">
        <f t="shared" si="10"/>
        <v>0</v>
      </c>
      <c r="L222" s="1">
        <f t="shared" si="11"/>
        <v>-0.75999999999999801</v>
      </c>
      <c r="M222" s="1">
        <f t="shared" si="12"/>
        <v>0</v>
      </c>
    </row>
    <row r="223" spans="2:13" s="1" customFormat="1" ht="19.75" customHeight="1" x14ac:dyDescent="0.2">
      <c r="B223" s="20">
        <v>81</v>
      </c>
      <c r="C223" s="3" t="s">
        <v>226</v>
      </c>
      <c r="D223" s="4">
        <v>98</v>
      </c>
      <c r="E223" s="4">
        <v>34.590000000000003</v>
      </c>
      <c r="F223" s="4">
        <v>77.02</v>
      </c>
      <c r="G223" s="1" t="str">
        <f>VLOOKUP(B223,Лист1!$A$2:$E$279,2,FALSE)</f>
        <v>Горячие напитки для кафе</v>
      </c>
      <c r="H223" s="1">
        <f>VLOOKUP(B223,Лист1!$A$2:$E$279,3,FALSE)</f>
        <v>98</v>
      </c>
      <c r="I223" s="1">
        <f>VLOOKUP(B223,Лист1!$A$2:$E$279,4,FALSE)</f>
        <v>35.520000000000003</v>
      </c>
      <c r="J223" s="1">
        <f>VLOOKUP(B223,Лист1!$A$2:$E$279,5,FALSE)</f>
        <v>77.02</v>
      </c>
      <c r="K223" s="1">
        <f t="shared" si="10"/>
        <v>0</v>
      </c>
      <c r="L223" s="1">
        <f t="shared" si="11"/>
        <v>-0.92999999999999972</v>
      </c>
      <c r="M223" s="1">
        <f t="shared" si="12"/>
        <v>0</v>
      </c>
    </row>
    <row r="224" spans="2:13" s="1" customFormat="1" ht="19.75" customHeight="1" x14ac:dyDescent="0.2">
      <c r="B224" s="20">
        <v>823</v>
      </c>
      <c r="C224" s="3" t="s">
        <v>227</v>
      </c>
      <c r="D224" s="4">
        <v>5</v>
      </c>
      <c r="E224" s="4">
        <v>1.4</v>
      </c>
      <c r="F224" s="4">
        <v>3</v>
      </c>
      <c r="G224" s="1" t="str">
        <f>VLOOKUP(B224,Лист1!$A$2:$E$279,2,FALSE)</f>
        <v>Булочки от сторонних поставщиков</v>
      </c>
      <c r="H224" s="1">
        <f>VLOOKUP(B224,Лист1!$A$2:$E$279,3,FALSE)</f>
        <v>5</v>
      </c>
      <c r="I224" s="1">
        <f>VLOOKUP(B224,Лист1!$A$2:$E$279,4,FALSE)</f>
        <v>1.45</v>
      </c>
      <c r="J224" s="1">
        <f>VLOOKUP(B224,Лист1!$A$2:$E$279,5,FALSE)</f>
        <v>3</v>
      </c>
      <c r="K224" s="1">
        <f t="shared" si="10"/>
        <v>0</v>
      </c>
      <c r="L224" s="1">
        <f t="shared" si="11"/>
        <v>-5.0000000000000044E-2</v>
      </c>
      <c r="M224" s="1">
        <f t="shared" si="12"/>
        <v>0</v>
      </c>
    </row>
    <row r="225" spans="2:13" s="1" customFormat="1" ht="19.75" customHeight="1" x14ac:dyDescent="0.2">
      <c r="B225" s="20">
        <v>827</v>
      </c>
      <c r="C225" s="3" t="s">
        <v>228</v>
      </c>
      <c r="D225" s="4">
        <v>3093</v>
      </c>
      <c r="E225" s="4">
        <v>3182.17</v>
      </c>
      <c r="F225" s="4">
        <v>7645.49</v>
      </c>
      <c r="G225" s="1" t="str">
        <f>VLOOKUP(B225,Лист1!$A$2:$E$279,2,FALSE)</f>
        <v>Прочие десерты собственного производства</v>
      </c>
      <c r="H225" s="1">
        <f>VLOOKUP(B225,Лист1!$A$2:$E$279,3,FALSE)</f>
        <v>3122</v>
      </c>
      <c r="I225" s="1">
        <f>VLOOKUP(B225,Лист1!$A$2:$E$279,4,FALSE)</f>
        <v>3204.19</v>
      </c>
      <c r="J225" s="1">
        <f>VLOOKUP(B225,Лист1!$A$2:$E$279,5,FALSE)</f>
        <v>7686.09</v>
      </c>
      <c r="K225" s="1">
        <f t="shared" si="10"/>
        <v>-29</v>
      </c>
      <c r="L225" s="1">
        <f t="shared" si="11"/>
        <v>-22.019999999999982</v>
      </c>
      <c r="M225" s="1">
        <f t="shared" si="12"/>
        <v>-40.600000000000364</v>
      </c>
    </row>
    <row r="226" spans="2:13" s="1" customFormat="1" ht="19.75" customHeight="1" x14ac:dyDescent="0.2">
      <c r="B226" s="20">
        <v>829</v>
      </c>
      <c r="C226" s="3" t="s">
        <v>229</v>
      </c>
      <c r="D226" s="4">
        <v>664.97</v>
      </c>
      <c r="E226" s="4">
        <v>291.56</v>
      </c>
      <c r="F226" s="4">
        <v>1006.43</v>
      </c>
      <c r="G226" s="1" t="str">
        <f>VLOOKUP(B226,Лист1!$A$2:$E$279,2,FALSE)</f>
        <v>Прочие десерты от сторонних поставщиков</v>
      </c>
      <c r="H226" s="1">
        <f>VLOOKUP(B226,Лист1!$A$2:$E$279,3,FALSE)</f>
        <v>664.97</v>
      </c>
      <c r="I226" s="1">
        <f>VLOOKUP(B226,Лист1!$A$2:$E$279,4,FALSE)</f>
        <v>291.18</v>
      </c>
      <c r="J226" s="1">
        <f>VLOOKUP(B226,Лист1!$A$2:$E$279,5,FALSE)</f>
        <v>1006.43</v>
      </c>
      <c r="K226" s="1">
        <f t="shared" si="10"/>
        <v>0</v>
      </c>
      <c r="L226" s="1">
        <f t="shared" si="11"/>
        <v>0.37999999999999545</v>
      </c>
      <c r="M226" s="1">
        <f t="shared" si="12"/>
        <v>0</v>
      </c>
    </row>
    <row r="227" spans="2:13" s="1" customFormat="1" ht="19.75" customHeight="1" x14ac:dyDescent="0.2">
      <c r="B227" s="20">
        <v>831</v>
      </c>
      <c r="C227" s="3" t="s">
        <v>230</v>
      </c>
      <c r="D227" s="4">
        <v>2384</v>
      </c>
      <c r="E227" s="4">
        <v>46.11</v>
      </c>
      <c r="F227" s="4">
        <v>21.51</v>
      </c>
      <c r="G227" s="1" t="str">
        <f>VLOOKUP(B227,Лист1!$A$2:$E$279,2,FALSE)</f>
        <v>Одноразовые тарелки бесплатно</v>
      </c>
      <c r="H227" s="1">
        <f>VLOOKUP(B227,Лист1!$A$2:$E$279,3,FALSE)</f>
        <v>2384</v>
      </c>
      <c r="I227" s="1">
        <f>VLOOKUP(B227,Лист1!$A$2:$E$279,4,FALSE)</f>
        <v>-169.25</v>
      </c>
      <c r="J227" s="1">
        <f>VLOOKUP(B227,Лист1!$A$2:$E$279,5,FALSE)</f>
        <v>21.51</v>
      </c>
      <c r="K227" s="1">
        <f t="shared" si="10"/>
        <v>0</v>
      </c>
      <c r="L227" s="1">
        <f t="shared" si="11"/>
        <v>215.36</v>
      </c>
      <c r="M227" s="1">
        <f t="shared" si="12"/>
        <v>0</v>
      </c>
    </row>
    <row r="228" spans="2:13" s="1" customFormat="1" ht="19.75" customHeight="1" x14ac:dyDescent="0.2">
      <c r="B228" s="20">
        <v>832</v>
      </c>
      <c r="C228" s="3" t="s">
        <v>231</v>
      </c>
      <c r="D228" s="4">
        <v>1005</v>
      </c>
      <c r="E228" s="4">
        <v>30.67</v>
      </c>
      <c r="F228" s="4">
        <v>58.79</v>
      </c>
      <c r="G228" s="1" t="str">
        <f>VLOOKUP(B228,Лист1!$A$2:$E$279,2,FALSE)</f>
        <v>Одноразовые приборы бесплатно</v>
      </c>
      <c r="H228" s="1">
        <f>VLOOKUP(B228,Лист1!$A$2:$E$279,3,FALSE)</f>
        <v>1005</v>
      </c>
      <c r="I228" s="1">
        <f>VLOOKUP(B228,Лист1!$A$2:$E$279,4,FALSE)</f>
        <v>-71.650000000000006</v>
      </c>
      <c r="J228" s="1">
        <f>VLOOKUP(B228,Лист1!$A$2:$E$279,5,FALSE)</f>
        <v>58.79</v>
      </c>
      <c r="K228" s="1">
        <f t="shared" si="10"/>
        <v>0</v>
      </c>
      <c r="L228" s="1">
        <f t="shared" si="11"/>
        <v>102.32000000000001</v>
      </c>
      <c r="M228" s="1">
        <f t="shared" si="12"/>
        <v>0</v>
      </c>
    </row>
    <row r="229" spans="2:13" s="1" customFormat="1" ht="19.75" customHeight="1" x14ac:dyDescent="0.2">
      <c r="B229" s="20">
        <v>834</v>
      </c>
      <c r="C229" s="3" t="s">
        <v>232</v>
      </c>
      <c r="D229" s="4">
        <v>101</v>
      </c>
      <c r="E229" s="4">
        <v>2.02</v>
      </c>
      <c r="F229" s="4">
        <v>0</v>
      </c>
      <c r="G229" s="1" t="str">
        <f>VLOOKUP(B229,Лист1!$A$2:$E$279,2,FALSE)</f>
        <v>Бумага оберточная бесплатно</v>
      </c>
      <c r="H229" s="1">
        <f>VLOOKUP(B229,Лист1!$A$2:$E$279,3,FALSE)</f>
        <v>101</v>
      </c>
      <c r="I229" s="1">
        <f>VLOOKUP(B229,Лист1!$A$2:$E$279,4,FALSE)</f>
        <v>-8.08</v>
      </c>
      <c r="J229" s="1">
        <f>VLOOKUP(B229,Лист1!$A$2:$E$279,5,FALSE)</f>
        <v>0</v>
      </c>
      <c r="K229" s="1">
        <f t="shared" si="10"/>
        <v>0</v>
      </c>
      <c r="L229" s="1">
        <f t="shared" si="11"/>
        <v>10.1</v>
      </c>
      <c r="M229" s="1">
        <f t="shared" si="12"/>
        <v>0</v>
      </c>
    </row>
    <row r="230" spans="2:13" s="1" customFormat="1" ht="19.75" customHeight="1" x14ac:dyDescent="0.2">
      <c r="B230" s="20">
        <v>836</v>
      </c>
      <c r="C230" s="3" t="s">
        <v>233</v>
      </c>
      <c r="D230" s="4">
        <v>34146</v>
      </c>
      <c r="E230" s="4">
        <v>335.66</v>
      </c>
      <c r="F230" s="4">
        <v>9.0399999999999991</v>
      </c>
      <c r="G230" s="1" t="str">
        <f>VLOOKUP(B230,Лист1!$A$2:$E$279,2,FALSE)</f>
        <v>Упаковка для сэндвича бесплатно</v>
      </c>
      <c r="H230" s="1">
        <f>VLOOKUP(B230,Лист1!$A$2:$E$279,3,FALSE)</f>
        <v>34146</v>
      </c>
      <c r="I230" s="1">
        <f>VLOOKUP(B230,Лист1!$A$2:$E$279,4,FALSE)</f>
        <v>-1222.71</v>
      </c>
      <c r="J230" s="1">
        <f>VLOOKUP(B230,Лист1!$A$2:$E$279,5,FALSE)</f>
        <v>9.0399999999999991</v>
      </c>
      <c r="K230" s="1">
        <f t="shared" si="10"/>
        <v>0</v>
      </c>
      <c r="L230" s="1">
        <f t="shared" si="11"/>
        <v>1558.3700000000001</v>
      </c>
      <c r="M230" s="1">
        <f t="shared" si="12"/>
        <v>0</v>
      </c>
    </row>
    <row r="231" spans="2:13" s="1" customFormat="1" ht="19.75" customHeight="1" x14ac:dyDescent="0.2">
      <c r="B231" s="20">
        <v>837</v>
      </c>
      <c r="C231" s="3" t="s">
        <v>234</v>
      </c>
      <c r="D231" s="4">
        <v>74953</v>
      </c>
      <c r="E231" s="4">
        <v>750.9</v>
      </c>
      <c r="F231" s="4">
        <v>8.99</v>
      </c>
      <c r="G231" s="1" t="str">
        <f>VLOOKUP(B231,Лист1!$A$2:$E$279,2,FALSE)</f>
        <v>Упаковка для хот-дога бесплатно</v>
      </c>
      <c r="H231" s="1">
        <f>VLOOKUP(B231,Лист1!$A$2:$E$279,3,FALSE)</f>
        <v>74953</v>
      </c>
      <c r="I231" s="1">
        <f>VLOOKUP(B231,Лист1!$A$2:$E$279,4,FALSE)</f>
        <v>-2703.04</v>
      </c>
      <c r="J231" s="1">
        <f>VLOOKUP(B231,Лист1!$A$2:$E$279,5,FALSE)</f>
        <v>8.99</v>
      </c>
      <c r="K231" s="1">
        <f t="shared" si="10"/>
        <v>0</v>
      </c>
      <c r="L231" s="1">
        <f t="shared" si="11"/>
        <v>3453.94</v>
      </c>
      <c r="M231" s="1">
        <f t="shared" si="12"/>
        <v>0</v>
      </c>
    </row>
    <row r="232" spans="2:13" s="1" customFormat="1" ht="19.75" customHeight="1" x14ac:dyDescent="0.2">
      <c r="B232" s="20">
        <v>838</v>
      </c>
      <c r="C232" s="3" t="s">
        <v>235</v>
      </c>
      <c r="D232" s="4">
        <v>1</v>
      </c>
      <c r="E232" s="4">
        <v>0.25</v>
      </c>
      <c r="F232" s="4">
        <v>1.3</v>
      </c>
      <c r="G232" s="1" t="str">
        <f>VLOOKUP(B232,Лист1!$A$2:$E$279,2,FALSE)</f>
        <v>Упаковка для пиццы бесплатно</v>
      </c>
      <c r="H232" s="1">
        <f>VLOOKUP(B232,Лист1!$A$2:$E$279,3,FALSE)</f>
        <v>1</v>
      </c>
      <c r="I232" s="1">
        <f>VLOOKUP(B232,Лист1!$A$2:$E$279,4,FALSE)</f>
        <v>0.25</v>
      </c>
      <c r="J232" s="1">
        <f>VLOOKUP(B232,Лист1!$A$2:$E$279,5,FALSE)</f>
        <v>1.3</v>
      </c>
      <c r="K232" s="1">
        <f t="shared" si="10"/>
        <v>0</v>
      </c>
      <c r="L232" s="1">
        <f t="shared" si="11"/>
        <v>0</v>
      </c>
      <c r="M232" s="1">
        <f t="shared" si="12"/>
        <v>0</v>
      </c>
    </row>
    <row r="233" spans="2:13" s="1" customFormat="1" ht="19.75" customHeight="1" x14ac:dyDescent="0.2">
      <c r="B233" s="20">
        <v>839</v>
      </c>
      <c r="C233" s="3" t="s">
        <v>236</v>
      </c>
      <c r="D233" s="4">
        <v>12222</v>
      </c>
      <c r="E233" s="4">
        <v>244.73</v>
      </c>
      <c r="F233" s="4">
        <v>51.15</v>
      </c>
      <c r="G233" s="1" t="str">
        <f>VLOOKUP(B233,Лист1!$A$2:$E$279,2,FALSE)</f>
        <v>Бумажные пакеты бесплатно</v>
      </c>
      <c r="H233" s="1">
        <f>VLOOKUP(B233,Лист1!$A$2:$E$279,3,FALSE)</f>
        <v>12222</v>
      </c>
      <c r="I233" s="1">
        <f>VLOOKUP(B233,Лист1!$A$2:$E$279,4,FALSE)</f>
        <v>-1443.35</v>
      </c>
      <c r="J233" s="1">
        <f>VLOOKUP(B233,Лист1!$A$2:$E$279,5,FALSE)</f>
        <v>51.15</v>
      </c>
      <c r="K233" s="1">
        <f t="shared" si="10"/>
        <v>0</v>
      </c>
      <c r="L233" s="1">
        <f t="shared" si="11"/>
        <v>1688.08</v>
      </c>
      <c r="M233" s="1">
        <f t="shared" si="12"/>
        <v>0</v>
      </c>
    </row>
    <row r="234" spans="2:13" s="1" customFormat="1" ht="19.75" customHeight="1" x14ac:dyDescent="0.2">
      <c r="B234" s="20">
        <v>840</v>
      </c>
      <c r="C234" s="3" t="s">
        <v>237</v>
      </c>
      <c r="D234" s="4">
        <v>247</v>
      </c>
      <c r="E234" s="4">
        <v>9.7899999999999991</v>
      </c>
      <c r="F234" s="4">
        <v>53.13</v>
      </c>
      <c r="G234" s="1" t="str">
        <f>VLOOKUP(B234,Лист1!$A$2:$E$279,2,FALSE)</f>
        <v>Прочая упаковка бесплатно</v>
      </c>
      <c r="H234" s="1">
        <f>VLOOKUP(B234,Лист1!$A$2:$E$279,3,FALSE)</f>
        <v>247</v>
      </c>
      <c r="I234" s="1">
        <f>VLOOKUP(B234,Лист1!$A$2:$E$279,4,FALSE)</f>
        <v>2.9</v>
      </c>
      <c r="J234" s="1">
        <f>VLOOKUP(B234,Лист1!$A$2:$E$279,5,FALSE)</f>
        <v>53.13</v>
      </c>
      <c r="K234" s="1">
        <f t="shared" si="10"/>
        <v>0</v>
      </c>
      <c r="L234" s="1">
        <f t="shared" si="11"/>
        <v>6.8899999999999988</v>
      </c>
      <c r="M234" s="1">
        <f t="shared" si="12"/>
        <v>0</v>
      </c>
    </row>
    <row r="235" spans="2:13" s="1" customFormat="1" ht="19.75" customHeight="1" x14ac:dyDescent="0.2">
      <c r="B235" s="20">
        <v>844</v>
      </c>
      <c r="C235" s="3" t="s">
        <v>238</v>
      </c>
      <c r="D235" s="4">
        <v>17</v>
      </c>
      <c r="E235" s="4">
        <v>0.48</v>
      </c>
      <c r="F235" s="4">
        <v>23.66</v>
      </c>
      <c r="G235" s="1" t="str">
        <f>VLOOKUP(B235,Лист1!$A$2:$E$279,2,FALSE)</f>
        <v>Пюре для детского питания</v>
      </c>
      <c r="H235" s="1">
        <f>VLOOKUP(B235,Лист1!$A$2:$E$279,3,FALSE)</f>
        <v>17</v>
      </c>
      <c r="I235" s="1">
        <f>VLOOKUP(B235,Лист1!$A$2:$E$279,4,FALSE)</f>
        <v>0.61</v>
      </c>
      <c r="J235" s="1">
        <f>VLOOKUP(B235,Лист1!$A$2:$E$279,5,FALSE)</f>
        <v>23.66</v>
      </c>
      <c r="K235" s="1">
        <f t="shared" si="10"/>
        <v>0</v>
      </c>
      <c r="L235" s="1">
        <f t="shared" si="11"/>
        <v>-0.13</v>
      </c>
      <c r="M235" s="1">
        <f t="shared" si="12"/>
        <v>0</v>
      </c>
    </row>
    <row r="236" spans="2:13" s="1" customFormat="1" ht="19.75" customHeight="1" x14ac:dyDescent="0.2">
      <c r="B236" s="20">
        <v>846</v>
      </c>
      <c r="C236" s="3" t="s">
        <v>239</v>
      </c>
      <c r="D236" s="4">
        <v>631</v>
      </c>
      <c r="E236" s="4">
        <v>1058.52</v>
      </c>
      <c r="F236" s="4">
        <v>2921.76</v>
      </c>
      <c r="G236" s="1" t="str">
        <f>VLOOKUP(B236,Лист1!$A$2:$E$279,2,FALSE)</f>
        <v>Средства по уходу за авто</v>
      </c>
      <c r="H236" s="1">
        <f>VLOOKUP(B236,Лист1!$A$2:$E$279,3,FALSE)</f>
        <v>631</v>
      </c>
      <c r="I236" s="1">
        <f>VLOOKUP(B236,Лист1!$A$2:$E$279,4,FALSE)</f>
        <v>1060.1199999999999</v>
      </c>
      <c r="J236" s="1">
        <f>VLOOKUP(B236,Лист1!$A$2:$E$279,5,FALSE)</f>
        <v>2921.76</v>
      </c>
      <c r="K236" s="1">
        <f t="shared" si="10"/>
        <v>0</v>
      </c>
      <c r="L236" s="1">
        <f t="shared" si="11"/>
        <v>-1.5999999999999091</v>
      </c>
      <c r="M236" s="1">
        <f t="shared" si="12"/>
        <v>0</v>
      </c>
    </row>
    <row r="237" spans="2:13" s="1" customFormat="1" ht="19.75" customHeight="1" x14ac:dyDescent="0.2">
      <c r="B237" s="20">
        <v>849</v>
      </c>
      <c r="C237" s="3" t="s">
        <v>240</v>
      </c>
      <c r="D237" s="4">
        <v>375</v>
      </c>
      <c r="E237" s="4">
        <v>1364.57</v>
      </c>
      <c r="F237" s="4">
        <v>4767.75</v>
      </c>
      <c r="G237" s="1" t="str">
        <f>VLOOKUP(B237,Лист1!$A$2:$E$279,2,FALSE)</f>
        <v>Устройства для девайсов/гаджетов</v>
      </c>
      <c r="H237" s="1">
        <f>VLOOKUP(B237,Лист1!$A$2:$E$279,3,FALSE)</f>
        <v>375</v>
      </c>
      <c r="I237" s="1">
        <f>VLOOKUP(B237,Лист1!$A$2:$E$279,4,FALSE)</f>
        <v>1325.57</v>
      </c>
      <c r="J237" s="1">
        <f>VLOOKUP(B237,Лист1!$A$2:$E$279,5,FALSE)</f>
        <v>4767.75</v>
      </c>
      <c r="K237" s="1">
        <f t="shared" si="10"/>
        <v>0</v>
      </c>
      <c r="L237" s="1">
        <f t="shared" si="11"/>
        <v>39</v>
      </c>
      <c r="M237" s="1">
        <f t="shared" si="12"/>
        <v>0</v>
      </c>
    </row>
    <row r="238" spans="2:13" s="1" customFormat="1" ht="19.75" customHeight="1" x14ac:dyDescent="0.2">
      <c r="B238" s="20">
        <v>850</v>
      </c>
      <c r="C238" s="3" t="s">
        <v>241</v>
      </c>
      <c r="D238" s="4">
        <v>45</v>
      </c>
      <c r="E238" s="4">
        <v>933.8</v>
      </c>
      <c r="F238" s="4">
        <v>5241.88</v>
      </c>
      <c r="G238" s="1" t="str">
        <f>VLOOKUP(B238,Лист1!$A$2:$E$279,2,FALSE)</f>
        <v>Всесезонные автошины</v>
      </c>
      <c r="H238" s="1">
        <f>VLOOKUP(B238,Лист1!$A$2:$E$279,3,FALSE)</f>
        <v>45</v>
      </c>
      <c r="I238" s="1">
        <f>VLOOKUP(B238,Лист1!$A$2:$E$279,4,FALSE)</f>
        <v>851.31</v>
      </c>
      <c r="J238" s="1">
        <f>VLOOKUP(B238,Лист1!$A$2:$E$279,5,FALSE)</f>
        <v>5241.88</v>
      </c>
      <c r="K238" s="1">
        <f t="shared" si="10"/>
        <v>0</v>
      </c>
      <c r="L238" s="1">
        <f t="shared" si="11"/>
        <v>82.490000000000009</v>
      </c>
      <c r="M238" s="1">
        <f t="shared" si="12"/>
        <v>0</v>
      </c>
    </row>
    <row r="239" spans="2:13" s="1" customFormat="1" ht="19.75" customHeight="1" x14ac:dyDescent="0.2">
      <c r="B239" s="20">
        <v>855</v>
      </c>
      <c r="C239" s="3" t="s">
        <v>242</v>
      </c>
      <c r="D239" s="4">
        <v>900</v>
      </c>
      <c r="E239" s="4">
        <v>204.21</v>
      </c>
      <c r="F239" s="4">
        <v>703.09</v>
      </c>
      <c r="G239" s="1" t="str">
        <f>VLOOKUP(B239,Лист1!$A$2:$E$279,2,FALSE)</f>
        <v>Безалкогольные напитки</v>
      </c>
      <c r="H239" s="1">
        <f>VLOOKUP(B239,Лист1!$A$2:$E$279,3,FALSE)</f>
        <v>900</v>
      </c>
      <c r="I239" s="1">
        <f>VLOOKUP(B239,Лист1!$A$2:$E$279,4,FALSE)</f>
        <v>203.96</v>
      </c>
      <c r="J239" s="1">
        <f>VLOOKUP(B239,Лист1!$A$2:$E$279,5,FALSE)</f>
        <v>703.09</v>
      </c>
      <c r="K239" s="1">
        <f t="shared" si="10"/>
        <v>0</v>
      </c>
      <c r="L239" s="1">
        <f t="shared" si="11"/>
        <v>0.25</v>
      </c>
      <c r="M239" s="1">
        <f t="shared" si="12"/>
        <v>0</v>
      </c>
    </row>
    <row r="240" spans="2:13" s="1" customFormat="1" ht="19.75" customHeight="1" x14ac:dyDescent="0.2">
      <c r="B240" s="20">
        <v>857</v>
      </c>
      <c r="C240" s="3" t="s">
        <v>243</v>
      </c>
      <c r="D240" s="4">
        <v>164</v>
      </c>
      <c r="E240" s="4">
        <v>629.58000000000004</v>
      </c>
      <c r="F240" s="4">
        <v>2057.37</v>
      </c>
      <c r="G240" s="1" t="str">
        <f>VLOOKUP(B240,Лист1!$A$2:$E$279,2,FALSE)</f>
        <v>Густые смазки</v>
      </c>
      <c r="H240" s="1">
        <f>VLOOKUP(B240,Лист1!$A$2:$E$279,3,FALSE)</f>
        <v>311</v>
      </c>
      <c r="I240" s="1">
        <f>VLOOKUP(B240,Лист1!$A$2:$E$279,4,FALSE)</f>
        <v>1481.74</v>
      </c>
      <c r="J240" s="1">
        <f>VLOOKUP(B240,Лист1!$A$2:$E$279,5,FALSE)</f>
        <v>6533.04</v>
      </c>
      <c r="K240" s="1">
        <f t="shared" si="10"/>
        <v>-147</v>
      </c>
      <c r="L240" s="1">
        <f t="shared" si="11"/>
        <v>-852.16</v>
      </c>
      <c r="M240" s="1">
        <f t="shared" si="12"/>
        <v>-4475.67</v>
      </c>
    </row>
    <row r="241" spans="2:13" s="1" customFormat="1" ht="19.75" customHeight="1" x14ac:dyDescent="0.2">
      <c r="B241" s="20">
        <v>858</v>
      </c>
      <c r="C241" s="3" t="s">
        <v>244</v>
      </c>
      <c r="D241" s="4">
        <v>287</v>
      </c>
      <c r="E241" s="4">
        <v>2666.83</v>
      </c>
      <c r="F241" s="4">
        <v>5917.06</v>
      </c>
      <c r="G241" s="1" t="str">
        <f>VLOOKUP(B241,Лист1!$A$2:$E$279,2,FALSE)</f>
        <v>Автохимия для двигателя</v>
      </c>
      <c r="H241" s="1">
        <f>VLOOKUP(B241,Лист1!$A$2:$E$279,3,FALSE)</f>
        <v>299</v>
      </c>
      <c r="I241" s="1">
        <f>VLOOKUP(B241,Лист1!$A$2:$E$279,4,FALSE)</f>
        <v>2678.28</v>
      </c>
      <c r="J241" s="1">
        <f>VLOOKUP(B241,Лист1!$A$2:$E$279,5,FALSE)</f>
        <v>6084.7</v>
      </c>
      <c r="K241" s="1">
        <f t="shared" si="10"/>
        <v>-12</v>
      </c>
      <c r="L241" s="1">
        <f t="shared" si="11"/>
        <v>-11.450000000000273</v>
      </c>
      <c r="M241" s="1">
        <f t="shared" si="12"/>
        <v>-167.63999999999942</v>
      </c>
    </row>
    <row r="242" spans="2:13" s="1" customFormat="1" ht="19.75" customHeight="1" x14ac:dyDescent="0.2">
      <c r="B242" s="20">
        <v>859</v>
      </c>
      <c r="C242" s="3" t="s">
        <v>245</v>
      </c>
      <c r="D242" s="4">
        <v>6</v>
      </c>
      <c r="E242" s="4">
        <v>106.44</v>
      </c>
      <c r="F242" s="4">
        <v>225.94</v>
      </c>
      <c r="G242" s="1" t="str">
        <f>VLOOKUP(B242,Лист1!$A$2:$E$279,2,FALSE)</f>
        <v>Автохимия для трансмиссии и ходовой части</v>
      </c>
      <c r="H242" s="1">
        <f>VLOOKUP(B242,Лист1!$A$2:$E$279,3,FALSE)</f>
        <v>6</v>
      </c>
      <c r="I242" s="1">
        <f>VLOOKUP(B242,Лист1!$A$2:$E$279,4,FALSE)</f>
        <v>106.44</v>
      </c>
      <c r="J242" s="1">
        <f>VLOOKUP(B242,Лист1!$A$2:$E$279,5,FALSE)</f>
        <v>225.94</v>
      </c>
      <c r="K242" s="1">
        <f t="shared" si="10"/>
        <v>0</v>
      </c>
      <c r="L242" s="1">
        <f t="shared" si="11"/>
        <v>0</v>
      </c>
      <c r="M242" s="1">
        <f t="shared" si="12"/>
        <v>0</v>
      </c>
    </row>
    <row r="243" spans="2:13" s="1" customFormat="1" ht="19.75" customHeight="1" x14ac:dyDescent="0.2">
      <c r="B243" s="20">
        <v>865</v>
      </c>
      <c r="C243" s="3" t="s">
        <v>246</v>
      </c>
      <c r="D243" s="4">
        <v>2020.01</v>
      </c>
      <c r="E243" s="4">
        <v>4192.8900000000003</v>
      </c>
      <c r="F243" s="4">
        <v>7088.88</v>
      </c>
      <c r="G243" s="1" t="str">
        <f>VLOOKUP(B243,Лист1!$A$2:$E$279,2,FALSE)</f>
        <v>Флэт Уайт "Стандарт"</v>
      </c>
      <c r="H243" s="1">
        <f>VLOOKUP(B243,Лист1!$A$2:$E$279,3,FALSE)</f>
        <v>2291</v>
      </c>
      <c r="I243" s="1">
        <f>VLOOKUP(B243,Лист1!$A$2:$E$279,4,FALSE)</f>
        <v>4907.38</v>
      </c>
      <c r="J243" s="1">
        <f>VLOOKUP(B243,Лист1!$A$2:$E$279,5,FALSE)</f>
        <v>8170.17</v>
      </c>
      <c r="K243" s="1">
        <f t="shared" si="10"/>
        <v>-270.99</v>
      </c>
      <c r="L243" s="1">
        <f t="shared" si="11"/>
        <v>-714.48999999999978</v>
      </c>
      <c r="M243" s="1">
        <f t="shared" si="12"/>
        <v>-1081.29</v>
      </c>
    </row>
    <row r="244" spans="2:13" s="1" customFormat="1" ht="19.75" customHeight="1" x14ac:dyDescent="0.2">
      <c r="B244" s="20">
        <v>867</v>
      </c>
      <c r="C244" s="3" t="s">
        <v>247</v>
      </c>
      <c r="D244" s="4">
        <v>881</v>
      </c>
      <c r="E244" s="4">
        <v>2488.79</v>
      </c>
      <c r="F244" s="4">
        <v>3834.77</v>
      </c>
      <c r="G244" s="1" t="str">
        <f>VLOOKUP(B244,Лист1!$A$2:$E$279,2,FALSE)</f>
        <v>Американо "Гранд"</v>
      </c>
      <c r="H244" s="1">
        <f>VLOOKUP(B244,Лист1!$A$2:$E$279,3,FALSE)</f>
        <v>881</v>
      </c>
      <c r="I244" s="1">
        <f>VLOOKUP(B244,Лист1!$A$2:$E$279,4,FALSE)</f>
        <v>2493.34</v>
      </c>
      <c r="J244" s="1">
        <f>VLOOKUP(B244,Лист1!$A$2:$E$279,5,FALSE)</f>
        <v>3834.77</v>
      </c>
      <c r="K244" s="1">
        <f t="shared" si="10"/>
        <v>0</v>
      </c>
      <c r="L244" s="1">
        <f t="shared" si="11"/>
        <v>-4.5500000000001819</v>
      </c>
      <c r="M244" s="1">
        <f t="shared" si="12"/>
        <v>0</v>
      </c>
    </row>
    <row r="245" spans="2:13" s="1" customFormat="1" ht="19.75" customHeight="1" x14ac:dyDescent="0.2">
      <c r="B245" s="20">
        <v>868</v>
      </c>
      <c r="C245" s="3" t="s">
        <v>248</v>
      </c>
      <c r="D245" s="4">
        <v>2323</v>
      </c>
      <c r="E245" s="4">
        <v>5037.58</v>
      </c>
      <c r="F245" s="4">
        <v>10216.709999999999</v>
      </c>
      <c r="G245" s="1" t="str">
        <f>VLOOKUP(B245,Лист1!$A$2:$E$279,2,FALSE)</f>
        <v>Капучино "Гранд"</v>
      </c>
      <c r="H245" s="1">
        <f>VLOOKUP(B245,Лист1!$A$2:$E$279,3,FALSE)</f>
        <v>2323</v>
      </c>
      <c r="I245" s="1">
        <f>VLOOKUP(B245,Лист1!$A$2:$E$279,4,FALSE)</f>
        <v>5826.52</v>
      </c>
      <c r="J245" s="1">
        <f>VLOOKUP(B245,Лист1!$A$2:$E$279,5,FALSE)</f>
        <v>10216.709999999999</v>
      </c>
      <c r="K245" s="1">
        <f t="shared" si="10"/>
        <v>0</v>
      </c>
      <c r="L245" s="1">
        <f t="shared" si="11"/>
        <v>-788.94000000000051</v>
      </c>
      <c r="M245" s="1">
        <f t="shared" si="12"/>
        <v>0</v>
      </c>
    </row>
    <row r="246" spans="2:13" s="1" customFormat="1" ht="19.75" customHeight="1" x14ac:dyDescent="0.2">
      <c r="B246" s="20">
        <v>869</v>
      </c>
      <c r="C246" s="3" t="s">
        <v>249</v>
      </c>
      <c r="D246" s="4">
        <v>2305</v>
      </c>
      <c r="E246" s="4">
        <v>5771.45</v>
      </c>
      <c r="F246" s="4">
        <v>10220.34</v>
      </c>
      <c r="G246" s="1" t="str">
        <f>VLOOKUP(B246,Лист1!$A$2:$E$279,2,FALSE)</f>
        <v>Латте "Гранд"</v>
      </c>
      <c r="H246" s="1">
        <f>VLOOKUP(B246,Лист1!$A$2:$E$279,3,FALSE)</f>
        <v>2305</v>
      </c>
      <c r="I246" s="1">
        <f>VLOOKUP(B246,Лист1!$A$2:$E$279,4,FALSE)</f>
        <v>5780.86</v>
      </c>
      <c r="J246" s="1">
        <f>VLOOKUP(B246,Лист1!$A$2:$E$279,5,FALSE)</f>
        <v>10220.34</v>
      </c>
      <c r="K246" s="1">
        <f t="shared" si="10"/>
        <v>0</v>
      </c>
      <c r="L246" s="1">
        <f t="shared" si="11"/>
        <v>-9.4099999999998545</v>
      </c>
      <c r="M246" s="1">
        <f t="shared" si="12"/>
        <v>0</v>
      </c>
    </row>
    <row r="247" spans="2:13" s="1" customFormat="1" ht="19.75" customHeight="1" x14ac:dyDescent="0.2">
      <c r="B247" s="20">
        <v>870</v>
      </c>
      <c r="C247" s="3" t="s">
        <v>250</v>
      </c>
      <c r="D247" s="4">
        <v>65</v>
      </c>
      <c r="E247" s="4">
        <v>130.94</v>
      </c>
      <c r="F247" s="4">
        <v>271.42</v>
      </c>
      <c r="G247" s="1" t="str">
        <f>VLOOKUP(B247,Лист1!$A$2:$E$279,2,FALSE)</f>
        <v>Иные напитки формата "Гранд"</v>
      </c>
      <c r="H247" s="1">
        <f>VLOOKUP(B247,Лист1!$A$2:$E$279,3,FALSE)</f>
        <v>65</v>
      </c>
      <c r="I247" s="1">
        <f>VLOOKUP(B247,Лист1!$A$2:$E$279,4,FALSE)</f>
        <v>131.22</v>
      </c>
      <c r="J247" s="1">
        <f>VLOOKUP(B247,Лист1!$A$2:$E$279,5,FALSE)</f>
        <v>271.42</v>
      </c>
      <c r="K247" s="1">
        <f t="shared" si="10"/>
        <v>0</v>
      </c>
      <c r="L247" s="1">
        <f t="shared" si="11"/>
        <v>-0.28000000000000114</v>
      </c>
      <c r="M247" s="1">
        <f t="shared" si="12"/>
        <v>0</v>
      </c>
    </row>
    <row r="248" spans="2:13" s="1" customFormat="1" ht="19.75" customHeight="1" x14ac:dyDescent="0.2">
      <c r="B248" s="20">
        <v>872</v>
      </c>
      <c r="C248" s="3" t="s">
        <v>251</v>
      </c>
      <c r="D248" s="4">
        <v>88</v>
      </c>
      <c r="E248" s="4">
        <v>-4.91</v>
      </c>
      <c r="F248" s="4">
        <v>87.37</v>
      </c>
      <c r="G248" s="1" t="str">
        <f>VLOOKUP(B248,Лист1!$A$2:$E$279,2,FALSE)</f>
        <v>Другие ингредиенты для горячих напитков</v>
      </c>
      <c r="H248" s="1">
        <f>VLOOKUP(B248,Лист1!$A$2:$E$279,3,FALSE)</f>
        <v>94.760999999999996</v>
      </c>
      <c r="I248" s="1">
        <f>VLOOKUP(B248,Лист1!$A$2:$E$279,4,FALSE)</f>
        <v>0.4</v>
      </c>
      <c r="J248" s="1">
        <f>VLOOKUP(B248,Лист1!$A$2:$E$279,5,FALSE)</f>
        <v>198.18</v>
      </c>
      <c r="K248" s="1">
        <f t="shared" si="10"/>
        <v>-6.7609999999999957</v>
      </c>
      <c r="L248" s="1">
        <f t="shared" si="11"/>
        <v>-5.3100000000000005</v>
      </c>
      <c r="M248" s="1">
        <f t="shared" si="12"/>
        <v>-110.81</v>
      </c>
    </row>
    <row r="249" spans="2:13" s="1" customFormat="1" ht="19.75" customHeight="1" x14ac:dyDescent="0.2">
      <c r="B249" s="20">
        <v>873</v>
      </c>
      <c r="C249" s="3" t="s">
        <v>252</v>
      </c>
      <c r="D249" s="4">
        <v>2</v>
      </c>
      <c r="E249" s="4">
        <v>0</v>
      </c>
      <c r="F249" s="4">
        <v>0.02</v>
      </c>
      <c r="G249" s="1" t="str">
        <f>VLOOKUP(B249,Лист1!$A$2:$E$279,2,FALSE)</f>
        <v>Трубочка</v>
      </c>
      <c r="H249" s="1">
        <f>VLOOKUP(B249,Лист1!$A$2:$E$279,3,FALSE)</f>
        <v>2</v>
      </c>
      <c r="I249" s="1">
        <f>VLOOKUP(B249,Лист1!$A$2:$E$279,4,FALSE)</f>
        <v>0</v>
      </c>
      <c r="J249" s="1">
        <f>VLOOKUP(B249,Лист1!$A$2:$E$279,5,FALSE)</f>
        <v>0.02</v>
      </c>
      <c r="K249" s="1">
        <f t="shared" si="10"/>
        <v>0</v>
      </c>
      <c r="L249" s="1">
        <f t="shared" si="11"/>
        <v>0</v>
      </c>
      <c r="M249" s="1">
        <f t="shared" si="12"/>
        <v>0</v>
      </c>
    </row>
    <row r="250" spans="2:13" s="1" customFormat="1" ht="19.75" customHeight="1" x14ac:dyDescent="0.2">
      <c r="B250" s="20">
        <v>876</v>
      </c>
      <c r="C250" s="3" t="s">
        <v>253</v>
      </c>
      <c r="D250" s="4">
        <v>278</v>
      </c>
      <c r="E250" s="4">
        <v>7.26</v>
      </c>
      <c r="F250" s="4">
        <v>320.35000000000002</v>
      </c>
      <c r="G250" s="1" t="str">
        <f>VLOOKUP(B250,Лист1!$A$2:$E$279,2,FALSE)</f>
        <v>Мясные ингредиенты</v>
      </c>
      <c r="H250" s="1">
        <f>VLOOKUP(B250,Лист1!$A$2:$E$279,3,FALSE)</f>
        <v>278</v>
      </c>
      <c r="I250" s="1">
        <f>VLOOKUP(B250,Лист1!$A$2:$E$279,4,FALSE)</f>
        <v>8.1999999999999993</v>
      </c>
      <c r="J250" s="1">
        <f>VLOOKUP(B250,Лист1!$A$2:$E$279,5,FALSE)</f>
        <v>320.35000000000002</v>
      </c>
      <c r="K250" s="1">
        <f t="shared" si="10"/>
        <v>0</v>
      </c>
      <c r="L250" s="1">
        <f t="shared" si="11"/>
        <v>-0.9399999999999995</v>
      </c>
      <c r="M250" s="1">
        <f t="shared" si="12"/>
        <v>0</v>
      </c>
    </row>
    <row r="251" spans="2:13" s="1" customFormat="1" ht="19.75" customHeight="1" x14ac:dyDescent="0.2">
      <c r="B251" s="20">
        <v>878</v>
      </c>
      <c r="C251" s="3" t="s">
        <v>254</v>
      </c>
      <c r="D251" s="4">
        <v>5409.3</v>
      </c>
      <c r="E251" s="4">
        <v>162.72999999999999</v>
      </c>
      <c r="F251" s="4">
        <v>8148.87</v>
      </c>
      <c r="G251" s="1" t="str">
        <f>VLOOKUP(B251,Лист1!$A$2:$E$279,2,FALSE)</f>
        <v>Хлебо-булочные ингредиенты</v>
      </c>
      <c r="H251" s="1">
        <f>VLOOKUP(B251,Лист1!$A$2:$E$279,3,FALSE)</f>
        <v>5409.3</v>
      </c>
      <c r="I251" s="1">
        <f>VLOOKUP(B251,Лист1!$A$2:$E$279,4,FALSE)</f>
        <v>164.67</v>
      </c>
      <c r="J251" s="1">
        <f>VLOOKUP(B251,Лист1!$A$2:$E$279,5,FALSE)</f>
        <v>8148.87</v>
      </c>
      <c r="K251" s="1">
        <f t="shared" si="10"/>
        <v>0</v>
      </c>
      <c r="L251" s="1">
        <f t="shared" si="11"/>
        <v>-1.9399999999999977</v>
      </c>
      <c r="M251" s="1">
        <f t="shared" si="12"/>
        <v>0</v>
      </c>
    </row>
    <row r="252" spans="2:13" s="1" customFormat="1" ht="19.75" customHeight="1" x14ac:dyDescent="0.2">
      <c r="B252" s="20">
        <v>879</v>
      </c>
      <c r="C252" s="3" t="s">
        <v>255</v>
      </c>
      <c r="D252" s="4">
        <v>18.001000000000001</v>
      </c>
      <c r="E252" s="4">
        <v>-6.01</v>
      </c>
      <c r="F252" s="4">
        <v>98.43</v>
      </c>
      <c r="G252" s="1" t="str">
        <f>VLOOKUP(B252,Лист1!$A$2:$E$279,2,FALSE)</f>
        <v>Соусы</v>
      </c>
      <c r="H252" s="1">
        <f>VLOOKUP(B252,Лист1!$A$2:$E$279,3,FALSE)</f>
        <v>18.001000000000001</v>
      </c>
      <c r="I252" s="1">
        <f>VLOOKUP(B252,Лист1!$A$2:$E$279,4,FALSE)</f>
        <v>-6.05</v>
      </c>
      <c r="J252" s="1">
        <f>VLOOKUP(B252,Лист1!$A$2:$E$279,5,FALSE)</f>
        <v>98.43</v>
      </c>
      <c r="K252" s="1">
        <f t="shared" si="10"/>
        <v>0</v>
      </c>
      <c r="L252" s="1">
        <f t="shared" si="11"/>
        <v>4.0000000000000036E-2</v>
      </c>
      <c r="M252" s="1">
        <f t="shared" si="12"/>
        <v>0</v>
      </c>
    </row>
    <row r="253" spans="2:13" s="1" customFormat="1" ht="19.75" customHeight="1" x14ac:dyDescent="0.2">
      <c r="B253" s="20">
        <v>883</v>
      </c>
      <c r="C253" s="3" t="s">
        <v>256</v>
      </c>
      <c r="D253" s="4">
        <v>2479.337</v>
      </c>
      <c r="E253" s="4">
        <v>130.21</v>
      </c>
      <c r="F253" s="4">
        <v>3961.64</v>
      </c>
      <c r="G253" s="1" t="str">
        <f>VLOOKUP(B253,Лист1!$A$2:$E$279,2,FALSE)</f>
        <v>Прочие ингредиенты</v>
      </c>
      <c r="H253" s="1">
        <f>VLOOKUP(B253,Лист1!$A$2:$E$279,3,FALSE)</f>
        <v>2503.7820000000002</v>
      </c>
      <c r="I253" s="1">
        <f>VLOOKUP(B253,Лист1!$A$2:$E$279,4,FALSE)</f>
        <v>127.29</v>
      </c>
      <c r="J253" s="1">
        <f>VLOOKUP(B253,Лист1!$A$2:$E$279,5,FALSE)</f>
        <v>3972.39</v>
      </c>
      <c r="K253" s="1">
        <f t="shared" si="10"/>
        <v>-24.445000000000164</v>
      </c>
      <c r="L253" s="1">
        <f t="shared" si="11"/>
        <v>2.9200000000000017</v>
      </c>
      <c r="M253" s="1">
        <f t="shared" si="12"/>
        <v>-10.75</v>
      </c>
    </row>
    <row r="254" spans="2:13" s="1" customFormat="1" ht="19.75" customHeight="1" x14ac:dyDescent="0.2">
      <c r="B254" s="20">
        <v>884</v>
      </c>
      <c r="C254" s="3" t="s">
        <v>257</v>
      </c>
      <c r="D254" s="4">
        <v>1918</v>
      </c>
      <c r="E254" s="4">
        <v>4278.3100000000004</v>
      </c>
      <c r="F254" s="4">
        <v>6724.1</v>
      </c>
      <c r="G254" s="1" t="str">
        <f>VLOOKUP(B254,Лист1!$A$2:$E$279,2,FALSE)</f>
        <v>Горячий шоколад "Стандарт"</v>
      </c>
      <c r="H254" s="1">
        <f>VLOOKUP(B254,Лист1!$A$2:$E$279,3,FALSE)</f>
        <v>1984</v>
      </c>
      <c r="I254" s="1">
        <f>VLOOKUP(B254,Лист1!$A$2:$E$279,4,FALSE)</f>
        <v>4449.7299999999996</v>
      </c>
      <c r="J254" s="1">
        <f>VLOOKUP(B254,Лист1!$A$2:$E$279,5,FALSE)</f>
        <v>6987.44</v>
      </c>
      <c r="K254" s="1">
        <f t="shared" si="10"/>
        <v>-66</v>
      </c>
      <c r="L254" s="1">
        <f t="shared" si="11"/>
        <v>-171.41999999999916</v>
      </c>
      <c r="M254" s="1">
        <f t="shared" si="12"/>
        <v>-263.33999999999924</v>
      </c>
    </row>
    <row r="255" spans="2:13" s="1" customFormat="1" ht="19.75" customHeight="1" x14ac:dyDescent="0.2">
      <c r="B255" s="20">
        <v>886</v>
      </c>
      <c r="C255" s="3" t="s">
        <v>258</v>
      </c>
      <c r="D255" s="4">
        <v>1890</v>
      </c>
      <c r="E255" s="4">
        <v>4012.85</v>
      </c>
      <c r="F255" s="4">
        <v>7456.8</v>
      </c>
      <c r="G255" s="1" t="str">
        <f>VLOOKUP(B255,Лист1!$A$2:$E$279,2,FALSE)</f>
        <v>Флэт Уайт "Большой"</v>
      </c>
      <c r="H255" s="1">
        <f>VLOOKUP(B255,Лист1!$A$2:$E$279,3,FALSE)</f>
        <v>1890</v>
      </c>
      <c r="I255" s="1">
        <f>VLOOKUP(B255,Лист1!$A$2:$E$279,4,FALSE)</f>
        <v>4046.22</v>
      </c>
      <c r="J255" s="1">
        <f>VLOOKUP(B255,Лист1!$A$2:$E$279,5,FALSE)</f>
        <v>7456.8</v>
      </c>
      <c r="K255" s="1">
        <f t="shared" si="10"/>
        <v>0</v>
      </c>
      <c r="L255" s="1">
        <f t="shared" si="11"/>
        <v>-33.369999999999891</v>
      </c>
      <c r="M255" s="1">
        <f t="shared" si="12"/>
        <v>0</v>
      </c>
    </row>
    <row r="256" spans="2:13" s="1" customFormat="1" ht="19.75" customHeight="1" x14ac:dyDescent="0.2">
      <c r="B256" s="20">
        <v>887</v>
      </c>
      <c r="C256" s="3" t="s">
        <v>259</v>
      </c>
      <c r="D256" s="4">
        <v>392</v>
      </c>
      <c r="E256" s="4">
        <v>1158.6600000000001</v>
      </c>
      <c r="F256" s="4">
        <v>4922.67</v>
      </c>
      <c r="G256" s="1" t="str">
        <f>VLOOKUP(B256,Лист1!$A$2:$E$279,2,FALSE)</f>
        <v>Конфеты в коробках</v>
      </c>
      <c r="H256" s="1">
        <f>VLOOKUP(B256,Лист1!$A$2:$E$279,3,FALSE)</f>
        <v>392</v>
      </c>
      <c r="I256" s="1">
        <f>VLOOKUP(B256,Лист1!$A$2:$E$279,4,FALSE)</f>
        <v>1150.46</v>
      </c>
      <c r="J256" s="1">
        <f>VLOOKUP(B256,Лист1!$A$2:$E$279,5,FALSE)</f>
        <v>4922.67</v>
      </c>
      <c r="K256" s="1">
        <f t="shared" si="10"/>
        <v>0</v>
      </c>
      <c r="L256" s="1">
        <f t="shared" si="11"/>
        <v>8.2000000000000455</v>
      </c>
      <c r="M256" s="1">
        <f t="shared" si="12"/>
        <v>0</v>
      </c>
    </row>
    <row r="257" spans="2:13" s="1" customFormat="1" ht="19.75" customHeight="1" x14ac:dyDescent="0.2">
      <c r="B257" s="20">
        <v>888</v>
      </c>
      <c r="C257" s="3" t="s">
        <v>260</v>
      </c>
      <c r="D257" s="4">
        <v>3397</v>
      </c>
      <c r="E257" s="4">
        <v>1020.46</v>
      </c>
      <c r="F257" s="4">
        <v>5639.02</v>
      </c>
      <c r="G257" s="1" t="str">
        <f>VLOOKUP(B257,Лист1!$A$2:$E$279,2,FALSE)</f>
        <v>Вода питьевая больших объемов</v>
      </c>
      <c r="H257" s="1">
        <f>VLOOKUP(B257,Лист1!$A$2:$E$279,3,FALSE)</f>
        <v>3402.0680000000002</v>
      </c>
      <c r="I257" s="1">
        <f>VLOOKUP(B257,Лист1!$A$2:$E$279,4,FALSE)</f>
        <v>1053.1199999999999</v>
      </c>
      <c r="J257" s="1">
        <f>VLOOKUP(B257,Лист1!$A$2:$E$279,5,FALSE)</f>
        <v>5640.34</v>
      </c>
      <c r="K257" s="1">
        <f t="shared" si="10"/>
        <v>-5.068000000000211</v>
      </c>
      <c r="L257" s="1">
        <f t="shared" si="11"/>
        <v>-32.659999999999854</v>
      </c>
      <c r="M257" s="1">
        <f t="shared" si="12"/>
        <v>-1.319999999999709</v>
      </c>
    </row>
    <row r="258" spans="2:13" s="1" customFormat="1" ht="19.75" customHeight="1" x14ac:dyDescent="0.2">
      <c r="B258" s="20">
        <v>894</v>
      </c>
      <c r="C258" s="3" t="s">
        <v>261</v>
      </c>
      <c r="D258" s="4">
        <v>1695</v>
      </c>
      <c r="E258" s="4">
        <v>14477.29</v>
      </c>
      <c r="F258" s="4">
        <v>59883.71</v>
      </c>
      <c r="G258" s="1" t="str">
        <f>VLOOKUP(B258,Лист1!$A$2:$E$279,2,FALSE)</f>
        <v>Моторные масла ГОСТ</v>
      </c>
      <c r="H258" s="1">
        <f>VLOOKUP(B258,Лист1!$A$2:$E$279,3,FALSE)</f>
        <v>1915</v>
      </c>
      <c r="I258" s="1">
        <f>VLOOKUP(B258,Лист1!$A$2:$E$279,4,FALSE)</f>
        <v>27087.46</v>
      </c>
      <c r="J258" s="1">
        <f>VLOOKUP(B258,Лист1!$A$2:$E$279,5,FALSE)</f>
        <v>110346.94</v>
      </c>
      <c r="K258" s="1">
        <f t="shared" si="10"/>
        <v>-220</v>
      </c>
      <c r="L258" s="1">
        <f t="shared" si="11"/>
        <v>-12610.169999999998</v>
      </c>
      <c r="M258" s="1">
        <f t="shared" si="12"/>
        <v>-50463.23</v>
      </c>
    </row>
    <row r="259" spans="2:13" s="1" customFormat="1" ht="19.75" customHeight="1" x14ac:dyDescent="0.2">
      <c r="B259" s="20">
        <v>895</v>
      </c>
      <c r="C259" s="3" t="s">
        <v>262</v>
      </c>
      <c r="D259" s="4">
        <v>159</v>
      </c>
      <c r="E259" s="4">
        <v>2069.77</v>
      </c>
      <c r="F259" s="4">
        <v>8499.36</v>
      </c>
      <c r="G259" s="1" t="str">
        <f>VLOOKUP(B259,Лист1!$A$2:$E$279,2,FALSE)</f>
        <v>Трансмиссионные масла ГОСТ</v>
      </c>
      <c r="H259" s="1">
        <f>VLOOKUP(B259,Лист1!$A$2:$E$279,3,FALSE)</f>
        <v>210</v>
      </c>
      <c r="I259" s="1">
        <f>VLOOKUP(B259,Лист1!$A$2:$E$279,4,FALSE)</f>
        <v>3414.1</v>
      </c>
      <c r="J259" s="1">
        <f>VLOOKUP(B259,Лист1!$A$2:$E$279,5,FALSE)</f>
        <v>15051.43</v>
      </c>
      <c r="K259" s="1">
        <f t="shared" si="10"/>
        <v>-51</v>
      </c>
      <c r="L259" s="1">
        <f t="shared" si="11"/>
        <v>-1344.33</v>
      </c>
      <c r="M259" s="1">
        <f t="shared" si="12"/>
        <v>-6552.07</v>
      </c>
    </row>
    <row r="260" spans="2:13" s="1" customFormat="1" ht="19.75" customHeight="1" x14ac:dyDescent="0.2">
      <c r="B260" s="20">
        <v>898</v>
      </c>
      <c r="C260" s="3" t="s">
        <v>263</v>
      </c>
      <c r="D260" s="4">
        <v>624</v>
      </c>
      <c r="E260" s="4">
        <v>3339.65</v>
      </c>
      <c r="F260" s="4">
        <v>13093.36</v>
      </c>
      <c r="G260" s="1" t="str">
        <f>VLOOKUP(B260,Лист1!$A$2:$E$279,2,FALSE)</f>
        <v>Автобезопасность</v>
      </c>
      <c r="H260" s="1">
        <f>VLOOKUP(B260,Лист1!$A$2:$E$279,3,FALSE)</f>
        <v>628</v>
      </c>
      <c r="I260" s="1">
        <f>VLOOKUP(B260,Лист1!$A$2:$E$279,4,FALSE)</f>
        <v>3365.71</v>
      </c>
      <c r="J260" s="1">
        <f>VLOOKUP(B260,Лист1!$A$2:$E$279,5,FALSE)</f>
        <v>13208.34</v>
      </c>
      <c r="K260" s="1">
        <f t="shared" ref="K260:K280" si="13">D260-H260</f>
        <v>-4</v>
      </c>
      <c r="L260" s="1">
        <f t="shared" ref="L260:L280" si="14">E260-I260</f>
        <v>-26.059999999999945</v>
      </c>
      <c r="M260" s="1">
        <f t="shared" ref="M260:M280" si="15">F260-J260</f>
        <v>-114.97999999999956</v>
      </c>
    </row>
    <row r="261" spans="2:13" s="1" customFormat="1" ht="19.75" customHeight="1" x14ac:dyDescent="0.2">
      <c r="B261" s="20">
        <v>90</v>
      </c>
      <c r="C261" s="3" t="s">
        <v>264</v>
      </c>
      <c r="D261" s="4">
        <v>13</v>
      </c>
      <c r="E261" s="4">
        <v>155.82</v>
      </c>
      <c r="F261" s="4">
        <v>842.24</v>
      </c>
      <c r="G261" s="1" t="str">
        <f>VLOOKUP(B261,Лист1!$A$2:$E$279,2,FALSE)</f>
        <v>Детские товары другие</v>
      </c>
      <c r="H261" s="1">
        <f>VLOOKUP(B261,Лист1!$A$2:$E$279,3,FALSE)</f>
        <v>13</v>
      </c>
      <c r="I261" s="1">
        <f>VLOOKUP(B261,Лист1!$A$2:$E$279,4,FALSE)</f>
        <v>155.82</v>
      </c>
      <c r="J261" s="1">
        <f>VLOOKUP(B261,Лист1!$A$2:$E$279,5,FALSE)</f>
        <v>842.24</v>
      </c>
      <c r="K261" s="1">
        <f t="shared" si="13"/>
        <v>0</v>
      </c>
      <c r="L261" s="1">
        <f t="shared" si="14"/>
        <v>0</v>
      </c>
      <c r="M261" s="1">
        <f t="shared" si="15"/>
        <v>0</v>
      </c>
    </row>
    <row r="262" spans="2:13" s="1" customFormat="1" ht="19.75" customHeight="1" x14ac:dyDescent="0.2">
      <c r="B262" s="20">
        <v>907</v>
      </c>
      <c r="C262" s="3" t="s">
        <v>265</v>
      </c>
      <c r="D262" s="4">
        <v>254</v>
      </c>
      <c r="E262" s="4">
        <v>1896.15</v>
      </c>
      <c r="F262" s="4">
        <v>3982.98</v>
      </c>
      <c r="G262" s="1" t="str">
        <f>VLOOKUP(B262,Лист1!$A$2:$E$279,2,FALSE)</f>
        <v>Автохимия для узлов и соединений</v>
      </c>
      <c r="H262" s="1">
        <f>VLOOKUP(B262,Лист1!$A$2:$E$279,3,FALSE)</f>
        <v>254</v>
      </c>
      <c r="I262" s="1">
        <f>VLOOKUP(B262,Лист1!$A$2:$E$279,4,FALSE)</f>
        <v>1896.28</v>
      </c>
      <c r="J262" s="1">
        <f>VLOOKUP(B262,Лист1!$A$2:$E$279,5,FALSE)</f>
        <v>3982.98</v>
      </c>
      <c r="K262" s="1">
        <f t="shared" si="13"/>
        <v>0</v>
      </c>
      <c r="L262" s="1">
        <f t="shared" si="14"/>
        <v>-0.12999999999988177</v>
      </c>
      <c r="M262" s="1">
        <f t="shared" si="15"/>
        <v>0</v>
      </c>
    </row>
    <row r="263" spans="2:13" s="1" customFormat="1" ht="19.75" customHeight="1" x14ac:dyDescent="0.2">
      <c r="B263" s="20">
        <v>909</v>
      </c>
      <c r="C263" s="3" t="s">
        <v>266</v>
      </c>
      <c r="D263" s="4">
        <v>105</v>
      </c>
      <c r="E263" s="4">
        <v>1140.58</v>
      </c>
      <c r="F263" s="4">
        <v>2508.61</v>
      </c>
      <c r="G263" s="1" t="str">
        <f>VLOOKUP(B263,Лист1!$A$2:$E$279,2,FALSE)</f>
        <v>Прочие аэрозольные смазки</v>
      </c>
      <c r="H263" s="1">
        <f>VLOOKUP(B263,Лист1!$A$2:$E$279,3,FALSE)</f>
        <v>108</v>
      </c>
      <c r="I263" s="1">
        <f>VLOOKUP(B263,Лист1!$A$2:$E$279,4,FALSE)</f>
        <v>1173.99</v>
      </c>
      <c r="J263" s="1">
        <f>VLOOKUP(B263,Лист1!$A$2:$E$279,5,FALSE)</f>
        <v>2580.58</v>
      </c>
      <c r="K263" s="1">
        <f t="shared" si="13"/>
        <v>-3</v>
      </c>
      <c r="L263" s="1">
        <f t="shared" si="14"/>
        <v>-33.410000000000082</v>
      </c>
      <c r="M263" s="1">
        <f t="shared" si="15"/>
        <v>-71.9699999999998</v>
      </c>
    </row>
    <row r="264" spans="2:13" s="1" customFormat="1" ht="19.75" customHeight="1" x14ac:dyDescent="0.2">
      <c r="B264" s="20">
        <v>914</v>
      </c>
      <c r="C264" s="3" t="s">
        <v>267</v>
      </c>
      <c r="D264" s="4">
        <v>3</v>
      </c>
      <c r="E264" s="4">
        <v>0.06</v>
      </c>
      <c r="F264" s="4">
        <v>0.45</v>
      </c>
      <c r="G264" s="1" t="str">
        <f>VLOOKUP(B264,Лист1!$A$2:$E$279,2,FALSE)</f>
        <v>Одноразовые тарелки платно</v>
      </c>
      <c r="H264" s="1">
        <f>VLOOKUP(B264,Лист1!$A$2:$E$279,3,FALSE)</f>
        <v>3</v>
      </c>
      <c r="I264" s="1">
        <f>VLOOKUP(B264,Лист1!$A$2:$E$279,4,FALSE)</f>
        <v>0.09</v>
      </c>
      <c r="J264" s="1">
        <f>VLOOKUP(B264,Лист1!$A$2:$E$279,5,FALSE)</f>
        <v>0.45</v>
      </c>
      <c r="K264" s="1">
        <f t="shared" si="13"/>
        <v>0</v>
      </c>
      <c r="L264" s="1">
        <f t="shared" si="14"/>
        <v>-0.03</v>
      </c>
      <c r="M264" s="1">
        <f t="shared" si="15"/>
        <v>0</v>
      </c>
    </row>
    <row r="265" spans="2:13" s="1" customFormat="1" ht="19.75" customHeight="1" x14ac:dyDescent="0.2">
      <c r="B265" s="20">
        <v>915</v>
      </c>
      <c r="C265" s="3" t="s">
        <v>268</v>
      </c>
      <c r="D265" s="4">
        <v>408</v>
      </c>
      <c r="E265" s="4">
        <v>0.35</v>
      </c>
      <c r="F265" s="4">
        <v>29.74</v>
      </c>
      <c r="G265" s="1" t="str">
        <f>VLOOKUP(B265,Лист1!$A$2:$E$279,2,FALSE)</f>
        <v>Одноразовые приборы платно</v>
      </c>
      <c r="H265" s="1">
        <f>VLOOKUP(B265,Лист1!$A$2:$E$279,3,FALSE)</f>
        <v>408</v>
      </c>
      <c r="I265" s="1">
        <f>VLOOKUP(B265,Лист1!$A$2:$E$279,4,FALSE)</f>
        <v>-0.9</v>
      </c>
      <c r="J265" s="1">
        <f>VLOOKUP(B265,Лист1!$A$2:$E$279,5,FALSE)</f>
        <v>29.74</v>
      </c>
      <c r="K265" s="1">
        <f t="shared" si="13"/>
        <v>0</v>
      </c>
      <c r="L265" s="1">
        <f t="shared" si="14"/>
        <v>1.25</v>
      </c>
      <c r="M265" s="1">
        <f t="shared" si="15"/>
        <v>0</v>
      </c>
    </row>
    <row r="266" spans="2:13" s="1" customFormat="1" ht="19.75" customHeight="1" x14ac:dyDescent="0.2">
      <c r="B266" s="20">
        <v>92</v>
      </c>
      <c r="C266" s="3" t="s">
        <v>269</v>
      </c>
      <c r="D266" s="4">
        <v>27</v>
      </c>
      <c r="E266" s="4">
        <v>20.059999999999999</v>
      </c>
      <c r="F266" s="4">
        <v>180.65</v>
      </c>
      <c r="G266" s="1" t="str">
        <f>VLOOKUP(B266,Лист1!$A$2:$E$279,2,FALSE)</f>
        <v>Детское питание другое</v>
      </c>
      <c r="H266" s="1">
        <f>VLOOKUP(B266,Лист1!$A$2:$E$279,3,FALSE)</f>
        <v>27</v>
      </c>
      <c r="I266" s="1">
        <f>VLOOKUP(B266,Лист1!$A$2:$E$279,4,FALSE)</f>
        <v>20.079999999999998</v>
      </c>
      <c r="J266" s="1">
        <f>VLOOKUP(B266,Лист1!$A$2:$E$279,5,FALSE)</f>
        <v>180.65</v>
      </c>
      <c r="K266" s="1">
        <f t="shared" si="13"/>
        <v>0</v>
      </c>
      <c r="L266" s="1">
        <f t="shared" si="14"/>
        <v>-1.9999999999999574E-2</v>
      </c>
      <c r="M266" s="1">
        <f t="shared" si="15"/>
        <v>0</v>
      </c>
    </row>
    <row r="267" spans="2:13" s="1" customFormat="1" ht="19.75" customHeight="1" x14ac:dyDescent="0.2">
      <c r="B267" s="20">
        <v>922</v>
      </c>
      <c r="C267" s="3" t="s">
        <v>270</v>
      </c>
      <c r="D267" s="4">
        <v>17</v>
      </c>
      <c r="E267" s="4">
        <v>0</v>
      </c>
      <c r="F267" s="4">
        <v>1.36</v>
      </c>
      <c r="G267" s="1" t="str">
        <f>VLOOKUP(B267,Лист1!$A$2:$E$279,2,FALSE)</f>
        <v>Бумажные пакеты платно</v>
      </c>
      <c r="H267" s="1">
        <f>VLOOKUP(B267,Лист1!$A$2:$E$279,3,FALSE)</f>
        <v>17</v>
      </c>
      <c r="I267" s="1">
        <f>VLOOKUP(B267,Лист1!$A$2:$E$279,4,FALSE)</f>
        <v>0</v>
      </c>
      <c r="J267" s="1">
        <f>VLOOKUP(B267,Лист1!$A$2:$E$279,5,FALSE)</f>
        <v>1.36</v>
      </c>
      <c r="K267" s="1">
        <f t="shared" si="13"/>
        <v>0</v>
      </c>
      <c r="L267" s="1">
        <f t="shared" si="14"/>
        <v>0</v>
      </c>
      <c r="M267" s="1">
        <f t="shared" si="15"/>
        <v>0</v>
      </c>
    </row>
    <row r="268" spans="2:13" s="1" customFormat="1" ht="19.75" customHeight="1" x14ac:dyDescent="0.2">
      <c r="B268" s="20">
        <v>923</v>
      </c>
      <c r="C268" s="3" t="s">
        <v>271</v>
      </c>
      <c r="D268" s="4">
        <v>808.31</v>
      </c>
      <c r="E268" s="4">
        <v>3.47</v>
      </c>
      <c r="F268" s="4">
        <v>155.25</v>
      </c>
      <c r="G268" s="1" t="str">
        <f>VLOOKUP(B268,Лист1!$A$2:$E$279,2,FALSE)</f>
        <v>Прочая упаковка платно</v>
      </c>
      <c r="H268" s="1">
        <f>VLOOKUP(B268,Лист1!$A$2:$E$279,3,FALSE)</f>
        <v>5188.3100000000004</v>
      </c>
      <c r="I268" s="1">
        <f>VLOOKUP(B268,Лист1!$A$2:$E$279,4,FALSE)</f>
        <v>32.619999999999997</v>
      </c>
      <c r="J268" s="1">
        <f>VLOOKUP(B268,Лист1!$A$2:$E$279,5,FALSE)</f>
        <v>993.4</v>
      </c>
      <c r="K268" s="1">
        <f t="shared" si="13"/>
        <v>-4380</v>
      </c>
      <c r="L268" s="1">
        <f t="shared" si="14"/>
        <v>-29.15</v>
      </c>
      <c r="M268" s="1">
        <f t="shared" si="15"/>
        <v>-838.15</v>
      </c>
    </row>
    <row r="269" spans="2:13" s="1" customFormat="1" ht="19.75" customHeight="1" x14ac:dyDescent="0.2">
      <c r="B269" s="20">
        <v>924</v>
      </c>
      <c r="C269" s="3" t="s">
        <v>272</v>
      </c>
      <c r="D269" s="4">
        <v>24</v>
      </c>
      <c r="E269" s="4">
        <v>2.64</v>
      </c>
      <c r="F269" s="4">
        <v>67.92</v>
      </c>
      <c r="G269" s="1" t="str">
        <f>VLOOKUP(B269,Лист1!$A$2:$E$279,2,FALSE)</f>
        <v>Полуфабрикаты собственного производства</v>
      </c>
      <c r="H269" s="1">
        <f>VLOOKUP(B269,Лист1!$A$2:$E$279,3,FALSE)</f>
        <v>24</v>
      </c>
      <c r="I269" s="1">
        <f>VLOOKUP(B269,Лист1!$A$2:$E$279,4,FALSE)</f>
        <v>2.64</v>
      </c>
      <c r="J269" s="1">
        <f>VLOOKUP(B269,Лист1!$A$2:$E$279,5,FALSE)</f>
        <v>67.92</v>
      </c>
      <c r="K269" s="1">
        <f t="shared" si="13"/>
        <v>0</v>
      </c>
      <c r="L269" s="1">
        <f t="shared" si="14"/>
        <v>0</v>
      </c>
      <c r="M269" s="1">
        <f t="shared" si="15"/>
        <v>0</v>
      </c>
    </row>
    <row r="270" spans="2:13" s="1" customFormat="1" ht="19.75" customHeight="1" x14ac:dyDescent="0.2">
      <c r="B270" s="20">
        <v>925</v>
      </c>
      <c r="C270" s="3" t="s">
        <v>273</v>
      </c>
      <c r="D270" s="4">
        <v>452</v>
      </c>
      <c r="E270" s="4">
        <v>107.05</v>
      </c>
      <c r="F270" s="4">
        <v>1039.46</v>
      </c>
      <c r="G270" s="1" t="str">
        <f>VLOOKUP(B270,Лист1!$A$2:$E$279,2,FALSE)</f>
        <v>Быстрый перекус</v>
      </c>
      <c r="H270" s="1">
        <f>VLOOKUP(B270,Лист1!$A$2:$E$279,3,FALSE)</f>
        <v>452</v>
      </c>
      <c r="I270" s="1">
        <f>VLOOKUP(B270,Лист1!$A$2:$E$279,4,FALSE)</f>
        <v>107.93</v>
      </c>
      <c r="J270" s="1">
        <f>VLOOKUP(B270,Лист1!$A$2:$E$279,5,FALSE)</f>
        <v>1039.46</v>
      </c>
      <c r="K270" s="1">
        <f t="shared" si="13"/>
        <v>0</v>
      </c>
      <c r="L270" s="1">
        <f t="shared" si="14"/>
        <v>-0.88000000000000966</v>
      </c>
      <c r="M270" s="1">
        <f t="shared" si="15"/>
        <v>0</v>
      </c>
    </row>
    <row r="271" spans="2:13" s="1" customFormat="1" ht="19.75" customHeight="1" x14ac:dyDescent="0.2">
      <c r="B271" s="20">
        <v>926</v>
      </c>
      <c r="C271" s="3" t="s">
        <v>274</v>
      </c>
      <c r="D271" s="4">
        <v>3675</v>
      </c>
      <c r="E271" s="4">
        <v>1762.69</v>
      </c>
      <c r="F271" s="4">
        <v>12008.6</v>
      </c>
      <c r="G271" s="1" t="str">
        <f>VLOOKUP(B271,Лист1!$A$2:$E$279,2,FALSE)</f>
        <v>Мясные снеки, колбаски</v>
      </c>
      <c r="H271" s="1">
        <f>VLOOKUP(B271,Лист1!$A$2:$E$279,3,FALSE)</f>
        <v>3675</v>
      </c>
      <c r="I271" s="1">
        <f>VLOOKUP(B271,Лист1!$A$2:$E$279,4,FALSE)</f>
        <v>1741.32</v>
      </c>
      <c r="J271" s="1">
        <f>VLOOKUP(B271,Лист1!$A$2:$E$279,5,FALSE)</f>
        <v>12008.6</v>
      </c>
      <c r="K271" s="1">
        <f t="shared" si="13"/>
        <v>0</v>
      </c>
      <c r="L271" s="1">
        <f t="shared" si="14"/>
        <v>21.370000000000118</v>
      </c>
      <c r="M271" s="1">
        <f t="shared" si="15"/>
        <v>0</v>
      </c>
    </row>
    <row r="272" spans="2:13" s="1" customFormat="1" ht="19.75" customHeight="1" x14ac:dyDescent="0.2">
      <c r="B272" s="20">
        <v>927</v>
      </c>
      <c r="C272" s="3" t="s">
        <v>275</v>
      </c>
      <c r="D272" s="4">
        <v>17</v>
      </c>
      <c r="E272" s="4">
        <v>7.39</v>
      </c>
      <c r="F272" s="4">
        <v>40.869999999999997</v>
      </c>
      <c r="G272" s="1" t="str">
        <f>VLOOKUP(B272,Лист1!$A$2:$E$279,2,FALSE)</f>
        <v>Здоровое  питание</v>
      </c>
      <c r="H272" s="1">
        <f>VLOOKUP(B272,Лист1!$A$2:$E$279,3,FALSE)</f>
        <v>17</v>
      </c>
      <c r="I272" s="1">
        <f>VLOOKUP(B272,Лист1!$A$2:$E$279,4,FALSE)</f>
        <v>7.43</v>
      </c>
      <c r="J272" s="1">
        <f>VLOOKUP(B272,Лист1!$A$2:$E$279,5,FALSE)</f>
        <v>40.869999999999997</v>
      </c>
      <c r="K272" s="1">
        <f t="shared" si="13"/>
        <v>0</v>
      </c>
      <c r="L272" s="1">
        <f t="shared" si="14"/>
        <v>-4.0000000000000036E-2</v>
      </c>
      <c r="M272" s="1">
        <f t="shared" si="15"/>
        <v>0</v>
      </c>
    </row>
    <row r="273" spans="2:13" s="1" customFormat="1" ht="19.75" customHeight="1" x14ac:dyDescent="0.2">
      <c r="B273" s="20">
        <v>932</v>
      </c>
      <c r="C273" s="3" t="s">
        <v>276</v>
      </c>
      <c r="D273" s="4">
        <v>298</v>
      </c>
      <c r="E273" s="4">
        <v>12.14</v>
      </c>
      <c r="F273" s="4">
        <v>124.15</v>
      </c>
      <c r="G273" s="1" t="str">
        <f>VLOOKUP(B273,Лист1!$A$2:$E$279,2,FALSE)</f>
        <v>Маски защитные</v>
      </c>
      <c r="H273" s="1">
        <f>VLOOKUP(B273,Лист1!$A$2:$E$279,3,FALSE)</f>
        <v>298</v>
      </c>
      <c r="I273" s="1">
        <f>VLOOKUP(B273,Лист1!$A$2:$E$279,4,FALSE)</f>
        <v>12.15</v>
      </c>
      <c r="J273" s="1">
        <f>VLOOKUP(B273,Лист1!$A$2:$E$279,5,FALSE)</f>
        <v>124.15</v>
      </c>
      <c r="K273" s="1">
        <f t="shared" si="13"/>
        <v>0</v>
      </c>
      <c r="L273" s="1">
        <f t="shared" si="14"/>
        <v>-9.9999999999997868E-3</v>
      </c>
      <c r="M273" s="1">
        <f t="shared" si="15"/>
        <v>0</v>
      </c>
    </row>
    <row r="274" spans="2:13" s="1" customFormat="1" ht="19.75" customHeight="1" x14ac:dyDescent="0.2">
      <c r="B274" s="20">
        <v>934</v>
      </c>
      <c r="C274" s="3" t="s">
        <v>277</v>
      </c>
      <c r="D274" s="4">
        <v>3586.05</v>
      </c>
      <c r="E274" s="4">
        <v>61522.16</v>
      </c>
      <c r="F274" s="4">
        <v>465729.41</v>
      </c>
      <c r="G274" s="1" t="str">
        <f>VLOOKUP(B274,Лист1!$A$2:$E$279,2,FALSE)</f>
        <v>Зимние автошины</v>
      </c>
      <c r="H274" s="1">
        <f>VLOOKUP(B274,Лист1!$A$2:$E$279,3,FALSE)</f>
        <v>3652</v>
      </c>
      <c r="I274" s="1">
        <f>VLOOKUP(B274,Лист1!$A$2:$E$279,4,FALSE)</f>
        <v>58107.46</v>
      </c>
      <c r="J274" s="1">
        <f>VLOOKUP(B274,Лист1!$A$2:$E$279,5,FALSE)</f>
        <v>475721.93</v>
      </c>
      <c r="K274" s="1">
        <f t="shared" si="13"/>
        <v>-65.949999999999818</v>
      </c>
      <c r="L274" s="1">
        <f t="shared" si="14"/>
        <v>3414.7000000000044</v>
      </c>
      <c r="M274" s="1">
        <f t="shared" si="15"/>
        <v>-9992.5200000000186</v>
      </c>
    </row>
    <row r="275" spans="2:13" s="1" customFormat="1" ht="19.75" customHeight="1" x14ac:dyDescent="0.2">
      <c r="B275" s="20">
        <v>935</v>
      </c>
      <c r="C275" s="3" t="s">
        <v>278</v>
      </c>
      <c r="D275" s="4">
        <v>32</v>
      </c>
      <c r="E275" s="4">
        <v>2257.25</v>
      </c>
      <c r="F275" s="4">
        <v>3349.99</v>
      </c>
      <c r="G275" s="1" t="str">
        <f>VLOOKUP(B275,Лист1!$A$2:$E$279,2,FALSE)</f>
        <v>Летние автошины</v>
      </c>
      <c r="H275" s="1">
        <f>VLOOKUP(B275,Лист1!$A$2:$E$279,3,FALSE)</f>
        <v>34</v>
      </c>
      <c r="I275" s="1">
        <f>VLOOKUP(B275,Лист1!$A$2:$E$279,4,FALSE)</f>
        <v>603.82000000000005</v>
      </c>
      <c r="J275" s="1">
        <f>VLOOKUP(B275,Лист1!$A$2:$E$279,5,FALSE)</f>
        <v>3604.85</v>
      </c>
      <c r="K275" s="1">
        <f t="shared" si="13"/>
        <v>-2</v>
      </c>
      <c r="L275" s="1">
        <f t="shared" si="14"/>
        <v>1653.4299999999998</v>
      </c>
      <c r="M275" s="1">
        <f t="shared" si="15"/>
        <v>-254.86000000000013</v>
      </c>
    </row>
    <row r="276" spans="2:13" s="1" customFormat="1" ht="19.75" customHeight="1" x14ac:dyDescent="0.2">
      <c r="B276" s="20">
        <v>936</v>
      </c>
      <c r="C276" s="3" t="s">
        <v>279</v>
      </c>
      <c r="D276" s="4">
        <v>93</v>
      </c>
      <c r="E276" s="4">
        <v>21.37</v>
      </c>
      <c r="F276" s="4">
        <v>304.79000000000002</v>
      </c>
      <c r="G276" s="1" t="str">
        <f>VLOOKUP(B276,Лист1!$A$2:$E$279,2,FALSE)</f>
        <v>Антисептики</v>
      </c>
      <c r="H276" s="1">
        <f>VLOOKUP(B276,Лист1!$A$2:$E$279,3,FALSE)</f>
        <v>93</v>
      </c>
      <c r="I276" s="1">
        <f>VLOOKUP(B276,Лист1!$A$2:$E$279,4,FALSE)</f>
        <v>21.77</v>
      </c>
      <c r="J276" s="1">
        <f>VLOOKUP(B276,Лист1!$A$2:$E$279,5,FALSE)</f>
        <v>304.79000000000002</v>
      </c>
      <c r="K276" s="1">
        <f t="shared" si="13"/>
        <v>0</v>
      </c>
      <c r="L276" s="1">
        <f t="shared" si="14"/>
        <v>-0.39999999999999858</v>
      </c>
      <c r="M276" s="1">
        <f t="shared" si="15"/>
        <v>0</v>
      </c>
    </row>
    <row r="277" spans="2:13" s="1" customFormat="1" ht="19.75" customHeight="1" x14ac:dyDescent="0.2">
      <c r="B277" s="20">
        <v>937</v>
      </c>
      <c r="C277" s="3" t="s">
        <v>280</v>
      </c>
      <c r="D277" s="4">
        <v>673</v>
      </c>
      <c r="E277" s="4">
        <v>78.650000000000006</v>
      </c>
      <c r="F277" s="4">
        <v>577.08000000000004</v>
      </c>
      <c r="G277" s="1" t="str">
        <f>VLOOKUP(B277,Лист1!$A$2:$E$279,2,FALSE)</f>
        <v>Иные товары прикассы промышленных товары</v>
      </c>
      <c r="H277" s="1">
        <f>VLOOKUP(B277,Лист1!$A$2:$E$279,3,FALSE)</f>
        <v>673</v>
      </c>
      <c r="I277" s="1">
        <f>VLOOKUP(B277,Лист1!$A$2:$E$279,4,FALSE)</f>
        <v>79.63</v>
      </c>
      <c r="J277" s="1">
        <f>VLOOKUP(B277,Лист1!$A$2:$E$279,5,FALSE)</f>
        <v>577.08000000000004</v>
      </c>
      <c r="K277" s="1">
        <f t="shared" si="13"/>
        <v>0</v>
      </c>
      <c r="L277" s="1">
        <f t="shared" si="14"/>
        <v>-0.97999999999998977</v>
      </c>
      <c r="M277" s="1">
        <f t="shared" si="15"/>
        <v>0</v>
      </c>
    </row>
    <row r="278" spans="2:13" s="1" customFormat="1" ht="19.75" customHeight="1" x14ac:dyDescent="0.2">
      <c r="B278" s="20">
        <v>95</v>
      </c>
      <c r="C278" s="3" t="s">
        <v>281</v>
      </c>
      <c r="D278" s="4">
        <v>196</v>
      </c>
      <c r="E278" s="4">
        <v>201.65</v>
      </c>
      <c r="F278" s="4">
        <v>1080.43</v>
      </c>
      <c r="G278" s="1" t="str">
        <f>VLOOKUP(B278,Лист1!$A$2:$E$279,2,FALSE)</f>
        <v>Дрова, щепа, лучина</v>
      </c>
      <c r="H278" s="1">
        <f>VLOOKUP(B278,Лист1!$A$2:$E$279,3,FALSE)</f>
        <v>196</v>
      </c>
      <c r="I278" s="1">
        <f>VLOOKUP(B278,Лист1!$A$2:$E$279,4,FALSE)</f>
        <v>201.81</v>
      </c>
      <c r="J278" s="1">
        <f>VLOOKUP(B278,Лист1!$A$2:$E$279,5,FALSE)</f>
        <v>1080.43</v>
      </c>
      <c r="K278" s="1">
        <f t="shared" si="13"/>
        <v>0</v>
      </c>
      <c r="L278" s="1">
        <f t="shared" si="14"/>
        <v>-0.15999999999999659</v>
      </c>
      <c r="M278" s="1">
        <f t="shared" si="15"/>
        <v>0</v>
      </c>
    </row>
    <row r="279" spans="2:13" s="1" customFormat="1" ht="19.75" customHeight="1" x14ac:dyDescent="0.2">
      <c r="B279" s="20">
        <v>96</v>
      </c>
      <c r="C279" s="3" t="s">
        <v>282</v>
      </c>
      <c r="D279" s="4">
        <v>252.304</v>
      </c>
      <c r="E279" s="4">
        <v>59.94</v>
      </c>
      <c r="F279" s="4">
        <v>512.27</v>
      </c>
      <c r="G279" s="1" t="str">
        <f>VLOOKUP(B279,Лист1!$A$2:$E$279,2,FALSE)</f>
        <v>Другие хлебобулочные изделия</v>
      </c>
      <c r="H279" s="1">
        <f>VLOOKUP(B279,Лист1!$A$2:$E$279,3,FALSE)</f>
        <v>566.73400000000004</v>
      </c>
      <c r="I279" s="1">
        <f>VLOOKUP(B279,Лист1!$A$2:$E$279,4,FALSE)</f>
        <v>102.82</v>
      </c>
      <c r="J279" s="1">
        <f>VLOOKUP(B279,Лист1!$A$2:$E$279,5,FALSE)</f>
        <v>1070.6300000000001</v>
      </c>
      <c r="K279" s="1">
        <f t="shared" si="13"/>
        <v>-314.43000000000006</v>
      </c>
      <c r="L279" s="1">
        <f t="shared" si="14"/>
        <v>-42.879999999999995</v>
      </c>
      <c r="M279" s="1">
        <f t="shared" si="15"/>
        <v>-558.36000000000013</v>
      </c>
    </row>
    <row r="280" spans="2:13" s="1" customFormat="1" ht="19.75" customHeight="1" x14ac:dyDescent="0.2">
      <c r="B280" s="20">
        <v>97</v>
      </c>
      <c r="C280" s="3" t="s">
        <v>283</v>
      </c>
      <c r="D280" s="4">
        <v>10776</v>
      </c>
      <c r="E280" s="4">
        <v>4671.17</v>
      </c>
      <c r="F280" s="4">
        <v>17814.61</v>
      </c>
      <c r="G280" s="1" t="str">
        <f>VLOOKUP(B280,Лист1!$A$2:$E$279,2,FALSE)</f>
        <v>Жевательная резинка</v>
      </c>
      <c r="H280" s="1">
        <f>VLOOKUP(B280,Лист1!$A$2:$E$279,3,FALSE)</f>
        <v>10776</v>
      </c>
      <c r="I280" s="1">
        <f>VLOOKUP(B280,Лист1!$A$2:$E$279,4,FALSE)</f>
        <v>4713.83</v>
      </c>
      <c r="J280" s="1">
        <f>VLOOKUP(B280,Лист1!$A$2:$E$279,5,FALSE)</f>
        <v>17814.61</v>
      </c>
      <c r="K280" s="1">
        <f t="shared" si="13"/>
        <v>0</v>
      </c>
      <c r="L280" s="1">
        <f t="shared" si="14"/>
        <v>-42.659999999999854</v>
      </c>
      <c r="M280" s="1">
        <f t="shared" si="15"/>
        <v>0</v>
      </c>
    </row>
    <row r="281" spans="2:13" s="1" customFormat="1" ht="28.75" customHeight="1" x14ac:dyDescent="0.2"/>
  </sheetData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9"/>
  <sheetViews>
    <sheetView tabSelected="1" topLeftCell="A237" workbookViewId="0">
      <selection activeCell="B1" sqref="B1:E1"/>
    </sheetView>
  </sheetViews>
  <sheetFormatPr defaultRowHeight="12.65" x14ac:dyDescent="0.2"/>
  <cols>
    <col min="2" max="2" width="76.33203125" customWidth="1"/>
    <col min="3" max="3" width="13.109375" customWidth="1"/>
    <col min="4" max="4" width="15.44140625" customWidth="1"/>
    <col min="5" max="5" width="14.33203125" customWidth="1"/>
  </cols>
  <sheetData>
    <row r="1" spans="1:5" ht="25.3" x14ac:dyDescent="0.2">
      <c r="A1" s="5" t="s">
        <v>284</v>
      </c>
      <c r="B1" s="5" t="s">
        <v>285</v>
      </c>
      <c r="C1" s="5" t="s">
        <v>2</v>
      </c>
      <c r="D1" s="5" t="s">
        <v>286</v>
      </c>
      <c r="E1" s="5" t="s">
        <v>287</v>
      </c>
    </row>
    <row r="2" spans="1:5" x14ac:dyDescent="0.2">
      <c r="A2" s="6">
        <v>4</v>
      </c>
      <c r="B2" s="7" t="s">
        <v>101</v>
      </c>
      <c r="C2" s="8">
        <v>599</v>
      </c>
      <c r="D2" s="9">
        <v>18893.8</v>
      </c>
      <c r="E2" s="9">
        <v>44161.31</v>
      </c>
    </row>
    <row r="3" spans="1:5" x14ac:dyDescent="0.2">
      <c r="A3" s="6">
        <v>5</v>
      </c>
      <c r="B3" s="7" t="s">
        <v>124</v>
      </c>
      <c r="C3" s="8">
        <v>84</v>
      </c>
      <c r="D3" s="9">
        <v>1683.27</v>
      </c>
      <c r="E3" s="9">
        <v>4814.13</v>
      </c>
    </row>
    <row r="4" spans="1:5" x14ac:dyDescent="0.2">
      <c r="A4" s="6">
        <v>23</v>
      </c>
      <c r="B4" s="7" t="s">
        <v>51</v>
      </c>
      <c r="C4" s="10">
        <v>15237</v>
      </c>
      <c r="D4" s="9">
        <v>37157.68</v>
      </c>
      <c r="E4" s="9">
        <v>54699.39</v>
      </c>
    </row>
    <row r="5" spans="1:5" x14ac:dyDescent="0.2">
      <c r="A5" s="6">
        <v>28</v>
      </c>
      <c r="B5" s="7" t="s">
        <v>63</v>
      </c>
      <c r="C5" s="8">
        <v>515</v>
      </c>
      <c r="D5" s="11">
        <v>131.35</v>
      </c>
      <c r="E5" s="11">
        <v>884.86</v>
      </c>
    </row>
    <row r="6" spans="1:5" x14ac:dyDescent="0.2">
      <c r="A6" s="6">
        <v>37</v>
      </c>
      <c r="B6" s="7" t="s">
        <v>87</v>
      </c>
      <c r="C6" s="8">
        <v>118</v>
      </c>
      <c r="D6" s="11">
        <v>97.92</v>
      </c>
      <c r="E6" s="11">
        <v>524.91999999999996</v>
      </c>
    </row>
    <row r="7" spans="1:5" x14ac:dyDescent="0.2">
      <c r="A7" s="6">
        <v>38</v>
      </c>
      <c r="B7" s="7" t="s">
        <v>93</v>
      </c>
      <c r="C7" s="12">
        <v>1295.5</v>
      </c>
      <c r="D7" s="11">
        <v>222.82</v>
      </c>
      <c r="E7" s="9">
        <v>2086.86</v>
      </c>
    </row>
    <row r="8" spans="1:5" x14ac:dyDescent="0.2">
      <c r="A8" s="6">
        <v>40</v>
      </c>
      <c r="B8" s="7" t="s">
        <v>102</v>
      </c>
      <c r="C8" s="10">
        <v>1423</v>
      </c>
      <c r="D8" s="11">
        <v>374.96</v>
      </c>
      <c r="E8" s="9">
        <v>2459.06</v>
      </c>
    </row>
    <row r="9" spans="1:5" x14ac:dyDescent="0.2">
      <c r="A9" s="6">
        <v>46</v>
      </c>
      <c r="B9" s="7" t="s">
        <v>118</v>
      </c>
      <c r="C9" s="8">
        <v>1</v>
      </c>
      <c r="D9" s="11">
        <v>0.01</v>
      </c>
      <c r="E9" s="11">
        <v>1.27</v>
      </c>
    </row>
    <row r="10" spans="1:5" x14ac:dyDescent="0.2">
      <c r="A10" s="6">
        <v>55</v>
      </c>
      <c r="B10" s="7" t="s">
        <v>131</v>
      </c>
      <c r="C10" s="8">
        <v>948</v>
      </c>
      <c r="D10" s="9">
        <v>3462.68</v>
      </c>
      <c r="E10" s="9">
        <v>11673.39</v>
      </c>
    </row>
    <row r="11" spans="1:5" x14ac:dyDescent="0.2">
      <c r="A11" s="6">
        <v>56</v>
      </c>
      <c r="B11" s="7" t="s">
        <v>135</v>
      </c>
      <c r="C11" s="8">
        <v>81</v>
      </c>
      <c r="D11" s="11">
        <v>130.41999999999999</v>
      </c>
      <c r="E11" s="11">
        <v>474.77</v>
      </c>
    </row>
    <row r="12" spans="1:5" x14ac:dyDescent="0.2">
      <c r="A12" s="6">
        <v>58</v>
      </c>
      <c r="B12" s="7" t="s">
        <v>142</v>
      </c>
      <c r="C12" s="10">
        <v>1152</v>
      </c>
      <c r="D12" s="9">
        <v>3475.65</v>
      </c>
      <c r="E12" s="9">
        <v>13302.63</v>
      </c>
    </row>
    <row r="13" spans="1:5" x14ac:dyDescent="0.2">
      <c r="A13" s="6">
        <v>61</v>
      </c>
      <c r="B13" s="7" t="s">
        <v>156</v>
      </c>
      <c r="C13" s="10">
        <v>1323</v>
      </c>
      <c r="D13" s="9">
        <v>2415.2399999999998</v>
      </c>
      <c r="E13" s="9">
        <v>5692.87</v>
      </c>
    </row>
    <row r="14" spans="1:5" x14ac:dyDescent="0.2">
      <c r="A14" s="6">
        <v>64</v>
      </c>
      <c r="B14" s="7" t="s">
        <v>170</v>
      </c>
      <c r="C14" s="10">
        <v>11790</v>
      </c>
      <c r="D14" s="9">
        <v>4781.29</v>
      </c>
      <c r="E14" s="9">
        <v>25639.360000000001</v>
      </c>
    </row>
    <row r="15" spans="1:5" x14ac:dyDescent="0.2">
      <c r="A15" s="6">
        <v>67</v>
      </c>
      <c r="B15" s="7" t="s">
        <v>180</v>
      </c>
      <c r="C15" s="10">
        <v>22420</v>
      </c>
      <c r="D15" s="9">
        <v>6394.18</v>
      </c>
      <c r="E15" s="9">
        <v>34732.06</v>
      </c>
    </row>
    <row r="16" spans="1:5" x14ac:dyDescent="0.2">
      <c r="A16" s="6">
        <v>74</v>
      </c>
      <c r="B16" s="7" t="s">
        <v>201</v>
      </c>
      <c r="C16" s="8">
        <v>51</v>
      </c>
      <c r="D16" s="13"/>
      <c r="E16" s="11">
        <v>125.45</v>
      </c>
    </row>
    <row r="17" spans="1:5" x14ac:dyDescent="0.2">
      <c r="A17" s="6">
        <v>76</v>
      </c>
      <c r="B17" s="7" t="s">
        <v>202</v>
      </c>
      <c r="C17" s="8">
        <v>781</v>
      </c>
      <c r="D17" s="9">
        <v>20250.169999999998</v>
      </c>
      <c r="E17" s="9">
        <v>74824.039999999994</v>
      </c>
    </row>
    <row r="18" spans="1:5" x14ac:dyDescent="0.2">
      <c r="A18" s="6">
        <v>81</v>
      </c>
      <c r="B18" s="7" t="s">
        <v>226</v>
      </c>
      <c r="C18" s="8">
        <v>98</v>
      </c>
      <c r="D18" s="11">
        <v>35.520000000000003</v>
      </c>
      <c r="E18" s="11">
        <v>77.02</v>
      </c>
    </row>
    <row r="19" spans="1:5" x14ac:dyDescent="0.2">
      <c r="A19" s="6">
        <v>90</v>
      </c>
      <c r="B19" s="7" t="s">
        <v>264</v>
      </c>
      <c r="C19" s="8">
        <v>13</v>
      </c>
      <c r="D19" s="11">
        <v>155.82</v>
      </c>
      <c r="E19" s="11">
        <v>842.24</v>
      </c>
    </row>
    <row r="20" spans="1:5" x14ac:dyDescent="0.2">
      <c r="A20" s="6">
        <v>92</v>
      </c>
      <c r="B20" s="7" t="s">
        <v>269</v>
      </c>
      <c r="C20" s="8">
        <v>27</v>
      </c>
      <c r="D20" s="11">
        <v>20.079999999999998</v>
      </c>
      <c r="E20" s="11">
        <v>180.65</v>
      </c>
    </row>
    <row r="21" spans="1:5" x14ac:dyDescent="0.2">
      <c r="A21" s="6">
        <v>95</v>
      </c>
      <c r="B21" s="7" t="s">
        <v>281</v>
      </c>
      <c r="C21" s="8">
        <v>196</v>
      </c>
      <c r="D21" s="11">
        <v>201.81</v>
      </c>
      <c r="E21" s="9">
        <v>1080.43</v>
      </c>
    </row>
    <row r="22" spans="1:5" x14ac:dyDescent="0.2">
      <c r="A22" s="6">
        <v>96</v>
      </c>
      <c r="B22" s="7" t="s">
        <v>282</v>
      </c>
      <c r="C22" s="14">
        <v>566.73400000000004</v>
      </c>
      <c r="D22" s="11">
        <v>102.82</v>
      </c>
      <c r="E22" s="9">
        <v>1070.6300000000001</v>
      </c>
    </row>
    <row r="23" spans="1:5" x14ac:dyDescent="0.2">
      <c r="A23" s="6">
        <v>97</v>
      </c>
      <c r="B23" s="7" t="s">
        <v>283</v>
      </c>
      <c r="C23" s="10">
        <v>10776</v>
      </c>
      <c r="D23" s="9">
        <v>4713.83</v>
      </c>
      <c r="E23" s="9">
        <v>17814.61</v>
      </c>
    </row>
    <row r="24" spans="1:5" x14ac:dyDescent="0.2">
      <c r="A24" s="6">
        <v>101</v>
      </c>
      <c r="B24" s="7" t="s">
        <v>7</v>
      </c>
      <c r="C24" s="10">
        <v>5370</v>
      </c>
      <c r="D24" s="9">
        <v>11252.6</v>
      </c>
      <c r="E24" s="12">
        <v>23785.3</v>
      </c>
    </row>
    <row r="25" spans="1:5" x14ac:dyDescent="0.2">
      <c r="A25" s="6">
        <v>105</v>
      </c>
      <c r="B25" s="7" t="s">
        <v>8</v>
      </c>
      <c r="C25" s="10">
        <v>2614</v>
      </c>
      <c r="D25" s="9">
        <v>1596.72</v>
      </c>
      <c r="E25" s="9">
        <v>6835.94</v>
      </c>
    </row>
    <row r="26" spans="1:5" x14ac:dyDescent="0.2">
      <c r="A26" s="6">
        <v>109</v>
      </c>
      <c r="B26" s="7" t="s">
        <v>9</v>
      </c>
      <c r="C26" s="8">
        <v>188</v>
      </c>
      <c r="D26" s="11">
        <v>681.18</v>
      </c>
      <c r="E26" s="9">
        <v>3631.22</v>
      </c>
    </row>
    <row r="27" spans="1:5" x14ac:dyDescent="0.2">
      <c r="A27" s="6">
        <v>110</v>
      </c>
      <c r="B27" s="7" t="s">
        <v>10</v>
      </c>
      <c r="C27" s="8">
        <v>126</v>
      </c>
      <c r="D27" s="11">
        <v>92.69</v>
      </c>
      <c r="E27" s="11">
        <v>225.38</v>
      </c>
    </row>
    <row r="28" spans="1:5" x14ac:dyDescent="0.2">
      <c r="A28" s="6">
        <v>111</v>
      </c>
      <c r="B28" s="7" t="s">
        <v>11</v>
      </c>
      <c r="C28" s="8">
        <v>874</v>
      </c>
      <c r="D28" s="9">
        <v>7323.23</v>
      </c>
      <c r="E28" s="9">
        <v>28422.39</v>
      </c>
    </row>
    <row r="29" spans="1:5" x14ac:dyDescent="0.2">
      <c r="A29" s="6">
        <v>113</v>
      </c>
      <c r="B29" s="7" t="s">
        <v>12</v>
      </c>
      <c r="C29" s="8">
        <v>2</v>
      </c>
      <c r="D29" s="11">
        <v>1.36</v>
      </c>
      <c r="E29" s="11">
        <v>7.32</v>
      </c>
    </row>
    <row r="30" spans="1:5" x14ac:dyDescent="0.2">
      <c r="A30" s="6">
        <v>115</v>
      </c>
      <c r="B30" s="7" t="s">
        <v>13</v>
      </c>
      <c r="C30" s="8">
        <v>267</v>
      </c>
      <c r="D30" s="11">
        <v>196.33</v>
      </c>
      <c r="E30" s="9">
        <v>1047.44</v>
      </c>
    </row>
    <row r="31" spans="1:5" x14ac:dyDescent="0.2">
      <c r="A31" s="6">
        <v>116</v>
      </c>
      <c r="B31" s="7" t="s">
        <v>14</v>
      </c>
      <c r="C31" s="10">
        <v>16493</v>
      </c>
      <c r="D31" s="9">
        <v>37314.9</v>
      </c>
      <c r="E31" s="9">
        <v>58904.07</v>
      </c>
    </row>
    <row r="32" spans="1:5" x14ac:dyDescent="0.2">
      <c r="A32" s="6">
        <v>125</v>
      </c>
      <c r="B32" s="7" t="s">
        <v>15</v>
      </c>
      <c r="C32" s="10">
        <v>2069</v>
      </c>
      <c r="D32" s="11">
        <v>442.83</v>
      </c>
      <c r="E32" s="9">
        <v>3346.56</v>
      </c>
    </row>
    <row r="33" spans="1:5" x14ac:dyDescent="0.2">
      <c r="A33" s="6">
        <v>126</v>
      </c>
      <c r="B33" s="7" t="s">
        <v>16</v>
      </c>
      <c r="C33" s="8">
        <v>538</v>
      </c>
      <c r="D33" s="11">
        <v>840.79</v>
      </c>
      <c r="E33" s="9">
        <v>2203.5500000000002</v>
      </c>
    </row>
    <row r="34" spans="1:5" x14ac:dyDescent="0.2">
      <c r="A34" s="6">
        <v>129</v>
      </c>
      <c r="B34" s="7" t="s">
        <v>17</v>
      </c>
      <c r="C34" s="8">
        <v>71</v>
      </c>
      <c r="D34" s="11">
        <v>16.61</v>
      </c>
      <c r="E34" s="11">
        <v>127.62</v>
      </c>
    </row>
    <row r="35" spans="1:5" x14ac:dyDescent="0.2">
      <c r="A35" s="6">
        <v>130</v>
      </c>
      <c r="B35" s="7" t="s">
        <v>18</v>
      </c>
      <c r="C35" s="15">
        <v>3379.6880000000001</v>
      </c>
      <c r="D35" s="9">
        <v>2283.71</v>
      </c>
      <c r="E35" s="9">
        <v>16983.03</v>
      </c>
    </row>
    <row r="36" spans="1:5" x14ac:dyDescent="0.2">
      <c r="A36" s="6">
        <v>131</v>
      </c>
      <c r="B36" s="7" t="s">
        <v>19</v>
      </c>
      <c r="C36" s="8">
        <v>8</v>
      </c>
      <c r="D36" s="11">
        <v>11.76</v>
      </c>
      <c r="E36" s="11">
        <v>61.44</v>
      </c>
    </row>
    <row r="37" spans="1:5" x14ac:dyDescent="0.2">
      <c r="A37" s="6">
        <v>137</v>
      </c>
      <c r="B37" s="7" t="s">
        <v>20</v>
      </c>
      <c r="C37" s="14">
        <v>128.20099999999999</v>
      </c>
      <c r="D37" s="11">
        <v>86.91</v>
      </c>
      <c r="E37" s="11">
        <v>458.18</v>
      </c>
    </row>
    <row r="38" spans="1:5" x14ac:dyDescent="0.2">
      <c r="A38" s="6">
        <v>138</v>
      </c>
      <c r="B38" s="7" t="s">
        <v>21</v>
      </c>
      <c r="C38" s="10">
        <v>3866</v>
      </c>
      <c r="D38" s="9">
        <v>2441.8000000000002</v>
      </c>
      <c r="E38" s="9">
        <v>17611.63</v>
      </c>
    </row>
    <row r="39" spans="1:5" x14ac:dyDescent="0.2">
      <c r="A39" s="6">
        <v>139</v>
      </c>
      <c r="B39" s="7" t="s">
        <v>22</v>
      </c>
      <c r="C39" s="16">
        <v>146.0196</v>
      </c>
      <c r="D39" s="11">
        <v>116.25</v>
      </c>
      <c r="E39" s="11">
        <v>721.73</v>
      </c>
    </row>
    <row r="40" spans="1:5" x14ac:dyDescent="0.2">
      <c r="A40" s="6">
        <v>140</v>
      </c>
      <c r="B40" s="7" t="s">
        <v>23</v>
      </c>
      <c r="C40" s="10">
        <v>1085</v>
      </c>
      <c r="D40" s="11">
        <v>633.79999999999995</v>
      </c>
      <c r="E40" s="9">
        <v>3964.91</v>
      </c>
    </row>
    <row r="41" spans="1:5" x14ac:dyDescent="0.2">
      <c r="A41" s="6">
        <v>142</v>
      </c>
      <c r="B41" s="7" t="s">
        <v>24</v>
      </c>
      <c r="C41" s="10">
        <v>2486</v>
      </c>
      <c r="D41" s="9">
        <v>1724.79</v>
      </c>
      <c r="E41" s="9">
        <v>7597.43</v>
      </c>
    </row>
    <row r="42" spans="1:5" x14ac:dyDescent="0.2">
      <c r="A42" s="6">
        <v>143</v>
      </c>
      <c r="B42" s="7" t="s">
        <v>25</v>
      </c>
      <c r="C42" s="12">
        <v>5566.8</v>
      </c>
      <c r="D42" s="9">
        <v>17436.169999999998</v>
      </c>
      <c r="E42" s="9">
        <v>62435.86</v>
      </c>
    </row>
    <row r="43" spans="1:5" x14ac:dyDescent="0.2">
      <c r="A43" s="6">
        <v>144</v>
      </c>
      <c r="B43" s="7" t="s">
        <v>26</v>
      </c>
      <c r="C43" s="10">
        <v>4312</v>
      </c>
      <c r="D43" s="9">
        <v>1880.25</v>
      </c>
      <c r="E43" s="9">
        <v>13147.71</v>
      </c>
    </row>
    <row r="44" spans="1:5" x14ac:dyDescent="0.2">
      <c r="A44" s="6">
        <v>145</v>
      </c>
      <c r="B44" s="7" t="s">
        <v>27</v>
      </c>
      <c r="C44" s="15">
        <v>1047.202</v>
      </c>
      <c r="D44" s="11">
        <v>521.14</v>
      </c>
      <c r="E44" s="9">
        <v>2763.76</v>
      </c>
    </row>
    <row r="45" spans="1:5" x14ac:dyDescent="0.2">
      <c r="A45" s="6">
        <v>156</v>
      </c>
      <c r="B45" s="7" t="s">
        <v>28</v>
      </c>
      <c r="C45" s="8">
        <v>509</v>
      </c>
      <c r="D45" s="11">
        <v>797.4</v>
      </c>
      <c r="E45" s="9">
        <v>4354.51</v>
      </c>
    </row>
    <row r="46" spans="1:5" x14ac:dyDescent="0.2">
      <c r="A46" s="6">
        <v>158</v>
      </c>
      <c r="B46" s="7" t="s">
        <v>29</v>
      </c>
      <c r="C46" s="10">
        <v>2318</v>
      </c>
      <c r="D46" s="9">
        <v>3258.79</v>
      </c>
      <c r="E46" s="9">
        <v>17622.61</v>
      </c>
    </row>
    <row r="47" spans="1:5" x14ac:dyDescent="0.2">
      <c r="A47" s="6">
        <v>168</v>
      </c>
      <c r="B47" s="7" t="s">
        <v>30</v>
      </c>
      <c r="C47" s="10">
        <v>11953</v>
      </c>
      <c r="D47" s="9">
        <v>26121.26</v>
      </c>
      <c r="E47" s="9">
        <v>42431.61</v>
      </c>
    </row>
    <row r="48" spans="1:5" x14ac:dyDescent="0.2">
      <c r="A48" s="6">
        <v>172</v>
      </c>
      <c r="B48" s="7" t="s">
        <v>31</v>
      </c>
      <c r="C48" s="17">
        <v>117.053664</v>
      </c>
      <c r="D48" s="11">
        <v>52.37</v>
      </c>
      <c r="E48" s="11">
        <v>288.26</v>
      </c>
    </row>
    <row r="49" spans="1:5" x14ac:dyDescent="0.2">
      <c r="A49" s="6">
        <v>175</v>
      </c>
      <c r="B49" s="7" t="s">
        <v>32</v>
      </c>
      <c r="C49" s="8">
        <v>16</v>
      </c>
      <c r="D49" s="11">
        <v>30.82</v>
      </c>
      <c r="E49" s="11">
        <v>164.43</v>
      </c>
    </row>
    <row r="50" spans="1:5" x14ac:dyDescent="0.2">
      <c r="A50" s="6">
        <v>178</v>
      </c>
      <c r="B50" s="7" t="s">
        <v>33</v>
      </c>
      <c r="C50" s="10">
        <v>6929</v>
      </c>
      <c r="D50" s="9">
        <v>58725.85</v>
      </c>
      <c r="E50" s="9">
        <v>246768.38</v>
      </c>
    </row>
    <row r="51" spans="1:5" x14ac:dyDescent="0.2">
      <c r="A51" s="6">
        <v>180</v>
      </c>
      <c r="B51" s="7" t="s">
        <v>34</v>
      </c>
      <c r="C51" s="17">
        <v>9.6005819999999993</v>
      </c>
      <c r="D51" s="11">
        <v>8.2200000000000006</v>
      </c>
      <c r="E51" s="11">
        <v>61.13</v>
      </c>
    </row>
    <row r="52" spans="1:5" x14ac:dyDescent="0.2">
      <c r="A52" s="6">
        <v>181</v>
      </c>
      <c r="B52" s="7" t="s">
        <v>35</v>
      </c>
      <c r="C52" s="8">
        <v>362</v>
      </c>
      <c r="D52" s="11">
        <v>203.05</v>
      </c>
      <c r="E52" s="9">
        <v>1435.48</v>
      </c>
    </row>
    <row r="53" spans="1:5" x14ac:dyDescent="0.2">
      <c r="A53" s="6">
        <v>185</v>
      </c>
      <c r="B53" s="7" t="s">
        <v>36</v>
      </c>
      <c r="C53" s="8">
        <v>77</v>
      </c>
      <c r="D53" s="11">
        <v>5.64</v>
      </c>
      <c r="E53" s="11">
        <v>42.38</v>
      </c>
    </row>
    <row r="54" spans="1:5" x14ac:dyDescent="0.2">
      <c r="A54" s="6">
        <v>186</v>
      </c>
      <c r="B54" s="7" t="s">
        <v>37</v>
      </c>
      <c r="C54" s="8">
        <v>10</v>
      </c>
      <c r="D54" s="11">
        <v>2.7</v>
      </c>
      <c r="E54" s="18">
        <v>14.4</v>
      </c>
    </row>
    <row r="55" spans="1:5" x14ac:dyDescent="0.2">
      <c r="A55" s="6">
        <v>188</v>
      </c>
      <c r="B55" s="7" t="s">
        <v>38</v>
      </c>
      <c r="C55" s="15">
        <v>2384.2220000000002</v>
      </c>
      <c r="D55" s="11">
        <v>427.2</v>
      </c>
      <c r="E55" s="9">
        <v>4752.84</v>
      </c>
    </row>
    <row r="56" spans="1:5" x14ac:dyDescent="0.2">
      <c r="A56" s="6">
        <v>190</v>
      </c>
      <c r="B56" s="7" t="s">
        <v>39</v>
      </c>
      <c r="C56" s="8">
        <v>6</v>
      </c>
      <c r="D56" s="11">
        <v>1.74</v>
      </c>
      <c r="E56" s="11">
        <v>11.46</v>
      </c>
    </row>
    <row r="57" spans="1:5" x14ac:dyDescent="0.2">
      <c r="A57" s="6">
        <v>191</v>
      </c>
      <c r="B57" s="7" t="s">
        <v>40</v>
      </c>
      <c r="C57" s="8">
        <v>248</v>
      </c>
      <c r="D57" s="11">
        <v>123.95</v>
      </c>
      <c r="E57" s="11">
        <v>782.66</v>
      </c>
    </row>
    <row r="58" spans="1:5" x14ac:dyDescent="0.2">
      <c r="A58" s="6">
        <v>192</v>
      </c>
      <c r="B58" s="7" t="s">
        <v>41</v>
      </c>
      <c r="C58" s="15">
        <v>13080.623</v>
      </c>
      <c r="D58" s="9">
        <v>4415.04</v>
      </c>
      <c r="E58" s="9">
        <v>23298.240000000002</v>
      </c>
    </row>
    <row r="59" spans="1:5" x14ac:dyDescent="0.2">
      <c r="A59" s="6">
        <v>195</v>
      </c>
      <c r="B59" s="7" t="s">
        <v>42</v>
      </c>
      <c r="C59" s="8">
        <v>129</v>
      </c>
      <c r="D59" s="11">
        <v>83.85</v>
      </c>
      <c r="E59" s="11">
        <v>424.12</v>
      </c>
    </row>
    <row r="60" spans="1:5" x14ac:dyDescent="0.2">
      <c r="A60" s="6">
        <v>199</v>
      </c>
      <c r="B60" s="7" t="s">
        <v>43</v>
      </c>
      <c r="C60" s="8">
        <v>16</v>
      </c>
      <c r="D60" s="11">
        <v>0.32</v>
      </c>
      <c r="E60" s="11">
        <v>46.56</v>
      </c>
    </row>
    <row r="61" spans="1:5" x14ac:dyDescent="0.2">
      <c r="A61" s="6">
        <v>208</v>
      </c>
      <c r="B61" s="7" t="s">
        <v>44</v>
      </c>
      <c r="C61" s="15">
        <v>3047.721</v>
      </c>
      <c r="D61" s="9">
        <v>1558.71</v>
      </c>
      <c r="E61" s="9">
        <v>14409.97</v>
      </c>
    </row>
    <row r="62" spans="1:5" x14ac:dyDescent="0.2">
      <c r="A62" s="6">
        <v>210</v>
      </c>
      <c r="B62" s="7" t="s">
        <v>45</v>
      </c>
      <c r="C62" s="14">
        <v>206.61799999999999</v>
      </c>
      <c r="D62" s="11">
        <v>154.21</v>
      </c>
      <c r="E62" s="9">
        <v>1415.22</v>
      </c>
    </row>
    <row r="63" spans="1:5" x14ac:dyDescent="0.2">
      <c r="A63" s="6">
        <v>213</v>
      </c>
      <c r="B63" s="7" t="s">
        <v>46</v>
      </c>
      <c r="C63" s="10">
        <v>32495</v>
      </c>
      <c r="D63" s="9">
        <v>15778.07</v>
      </c>
      <c r="E63" s="9">
        <v>84442.85</v>
      </c>
    </row>
    <row r="64" spans="1:5" x14ac:dyDescent="0.2">
      <c r="A64" s="6">
        <v>216</v>
      </c>
      <c r="B64" s="7" t="s">
        <v>47</v>
      </c>
      <c r="C64" s="8">
        <v>323</v>
      </c>
      <c r="D64" s="11">
        <v>884.28</v>
      </c>
      <c r="E64" s="9">
        <v>1203.69</v>
      </c>
    </row>
    <row r="65" spans="1:5" x14ac:dyDescent="0.2">
      <c r="A65" s="6">
        <v>218</v>
      </c>
      <c r="B65" s="7" t="s">
        <v>48</v>
      </c>
      <c r="C65" s="10">
        <v>10163</v>
      </c>
      <c r="D65" s="9">
        <v>4033.91</v>
      </c>
      <c r="E65" s="9">
        <v>21596.32</v>
      </c>
    </row>
    <row r="66" spans="1:5" x14ac:dyDescent="0.2">
      <c r="A66" s="6">
        <v>220</v>
      </c>
      <c r="B66" s="7" t="s">
        <v>49</v>
      </c>
      <c r="C66" s="10">
        <v>26127</v>
      </c>
      <c r="D66" s="9">
        <v>12814.12</v>
      </c>
      <c r="E66" s="9">
        <v>68044.75</v>
      </c>
    </row>
    <row r="67" spans="1:5" x14ac:dyDescent="0.2">
      <c r="A67" s="6">
        <v>226</v>
      </c>
      <c r="B67" s="7" t="s">
        <v>50</v>
      </c>
      <c r="C67" s="8">
        <v>57</v>
      </c>
      <c r="D67" s="11">
        <v>38.1</v>
      </c>
      <c r="E67" s="11">
        <v>198.66</v>
      </c>
    </row>
    <row r="68" spans="1:5" x14ac:dyDescent="0.2">
      <c r="A68" s="6">
        <v>230</v>
      </c>
      <c r="B68" s="7" t="s">
        <v>52</v>
      </c>
      <c r="C68" s="18">
        <v>1.5</v>
      </c>
      <c r="D68" s="11">
        <v>0.47</v>
      </c>
      <c r="E68" s="11">
        <v>6.14</v>
      </c>
    </row>
    <row r="69" spans="1:5" x14ac:dyDescent="0.2">
      <c r="A69" s="6">
        <v>232</v>
      </c>
      <c r="B69" s="7" t="s">
        <v>53</v>
      </c>
      <c r="C69" s="10">
        <v>7135</v>
      </c>
      <c r="D69" s="9">
        <v>4174.34</v>
      </c>
      <c r="E69" s="9">
        <v>17849.16</v>
      </c>
    </row>
    <row r="70" spans="1:5" x14ac:dyDescent="0.2">
      <c r="A70" s="6">
        <v>239</v>
      </c>
      <c r="B70" s="7" t="s">
        <v>54</v>
      </c>
      <c r="C70" s="8">
        <v>135</v>
      </c>
      <c r="D70" s="11">
        <v>101.27</v>
      </c>
      <c r="E70" s="11">
        <v>578.16</v>
      </c>
    </row>
    <row r="71" spans="1:5" x14ac:dyDescent="0.2">
      <c r="A71" s="6">
        <v>241</v>
      </c>
      <c r="B71" s="7" t="s">
        <v>55</v>
      </c>
      <c r="C71" s="8">
        <v>43</v>
      </c>
      <c r="D71" s="11">
        <v>25.84</v>
      </c>
      <c r="E71" s="11">
        <v>162.15</v>
      </c>
    </row>
    <row r="72" spans="1:5" x14ac:dyDescent="0.2">
      <c r="A72" s="6">
        <v>243</v>
      </c>
      <c r="B72" s="7" t="s">
        <v>56</v>
      </c>
      <c r="C72" s="10">
        <v>2218</v>
      </c>
      <c r="D72" s="9">
        <v>2819.3</v>
      </c>
      <c r="E72" s="9">
        <v>6392.41</v>
      </c>
    </row>
    <row r="73" spans="1:5" x14ac:dyDescent="0.2">
      <c r="A73" s="6">
        <v>244</v>
      </c>
      <c r="B73" s="7" t="s">
        <v>57</v>
      </c>
      <c r="C73" s="10">
        <v>15986</v>
      </c>
      <c r="D73" s="9">
        <v>7717.56</v>
      </c>
      <c r="E73" s="9">
        <v>33658.449999999997</v>
      </c>
    </row>
    <row r="74" spans="1:5" x14ac:dyDescent="0.2">
      <c r="A74" s="6">
        <v>266</v>
      </c>
      <c r="B74" s="7" t="s">
        <v>58</v>
      </c>
      <c r="C74" s="8">
        <v>292</v>
      </c>
      <c r="D74" s="11">
        <v>196.62</v>
      </c>
      <c r="E74" s="9">
        <v>1115.94</v>
      </c>
    </row>
    <row r="75" spans="1:5" x14ac:dyDescent="0.2">
      <c r="A75" s="6">
        <v>270</v>
      </c>
      <c r="B75" s="7" t="s">
        <v>59</v>
      </c>
      <c r="C75" s="8">
        <v>268</v>
      </c>
      <c r="D75" s="11">
        <v>103.52</v>
      </c>
      <c r="E75" s="11">
        <v>564.97</v>
      </c>
    </row>
    <row r="76" spans="1:5" x14ac:dyDescent="0.2">
      <c r="A76" s="6">
        <v>273</v>
      </c>
      <c r="B76" s="7" t="s">
        <v>60</v>
      </c>
      <c r="C76" s="8">
        <v>893</v>
      </c>
      <c r="D76" s="9">
        <v>2642.6</v>
      </c>
      <c r="E76" s="9">
        <v>6715.92</v>
      </c>
    </row>
    <row r="77" spans="1:5" x14ac:dyDescent="0.2">
      <c r="A77" s="6">
        <v>274</v>
      </c>
      <c r="B77" s="7" t="s">
        <v>61</v>
      </c>
      <c r="C77" s="8">
        <v>349</v>
      </c>
      <c r="D77" s="11">
        <v>133.80000000000001</v>
      </c>
      <c r="E77" s="11">
        <v>833.76</v>
      </c>
    </row>
    <row r="78" spans="1:5" x14ac:dyDescent="0.2">
      <c r="A78" s="6">
        <v>275</v>
      </c>
      <c r="B78" s="7" t="s">
        <v>62</v>
      </c>
      <c r="C78" s="8">
        <v>100</v>
      </c>
      <c r="D78" s="11">
        <v>33.299999999999997</v>
      </c>
      <c r="E78" s="11">
        <v>178.95</v>
      </c>
    </row>
    <row r="79" spans="1:5" x14ac:dyDescent="0.2">
      <c r="A79" s="6">
        <v>283</v>
      </c>
      <c r="B79" s="7" t="s">
        <v>64</v>
      </c>
      <c r="C79" s="8">
        <v>729</v>
      </c>
      <c r="D79" s="9">
        <v>1019.58</v>
      </c>
      <c r="E79" s="12">
        <v>4825.7</v>
      </c>
    </row>
    <row r="80" spans="1:5" x14ac:dyDescent="0.2">
      <c r="A80" s="6">
        <v>286</v>
      </c>
      <c r="B80" s="7" t="s">
        <v>65</v>
      </c>
      <c r="C80" s="8">
        <v>6</v>
      </c>
      <c r="D80" s="11">
        <v>2.76</v>
      </c>
      <c r="E80" s="11">
        <v>17.16</v>
      </c>
    </row>
    <row r="81" spans="1:5" x14ac:dyDescent="0.2">
      <c r="A81" s="6">
        <v>291</v>
      </c>
      <c r="B81" s="7" t="s">
        <v>66</v>
      </c>
      <c r="C81" s="8">
        <v>270</v>
      </c>
      <c r="D81" s="9">
        <v>1213.8900000000001</v>
      </c>
      <c r="E81" s="9">
        <v>6214.79</v>
      </c>
    </row>
    <row r="82" spans="1:5" x14ac:dyDescent="0.2">
      <c r="A82" s="6">
        <v>301</v>
      </c>
      <c r="B82" s="7" t="s">
        <v>67</v>
      </c>
      <c r="C82" s="8">
        <v>5</v>
      </c>
      <c r="D82" s="11">
        <v>139.05000000000001</v>
      </c>
      <c r="E82" s="11">
        <v>723.06</v>
      </c>
    </row>
    <row r="83" spans="1:5" x14ac:dyDescent="0.2">
      <c r="A83" s="6">
        <v>314</v>
      </c>
      <c r="B83" s="7" t="s">
        <v>68</v>
      </c>
      <c r="C83" s="8">
        <v>3</v>
      </c>
      <c r="D83" s="11">
        <v>0.01</v>
      </c>
      <c r="E83" s="11">
        <v>2.4300000000000002</v>
      </c>
    </row>
    <row r="84" spans="1:5" x14ac:dyDescent="0.2">
      <c r="A84" s="6">
        <v>315</v>
      </c>
      <c r="B84" s="7" t="s">
        <v>69</v>
      </c>
      <c r="C84" s="14">
        <v>5.2430000000000003</v>
      </c>
      <c r="D84" s="11">
        <v>11.71</v>
      </c>
      <c r="E84" s="11">
        <v>74.790000000000006</v>
      </c>
    </row>
    <row r="85" spans="1:5" x14ac:dyDescent="0.2">
      <c r="A85" s="6">
        <v>316</v>
      </c>
      <c r="B85" s="7" t="s">
        <v>70</v>
      </c>
      <c r="C85" s="8">
        <v>4</v>
      </c>
      <c r="D85" s="11">
        <v>77.56</v>
      </c>
      <c r="E85" s="11">
        <v>173.39</v>
      </c>
    </row>
    <row r="86" spans="1:5" x14ac:dyDescent="0.2">
      <c r="A86" s="6">
        <v>317</v>
      </c>
      <c r="B86" s="7" t="s">
        <v>71</v>
      </c>
      <c r="C86" s="8">
        <v>145</v>
      </c>
      <c r="D86" s="11">
        <v>62.1</v>
      </c>
      <c r="E86" s="11">
        <v>611.97</v>
      </c>
    </row>
    <row r="87" spans="1:5" x14ac:dyDescent="0.2">
      <c r="A87" s="6">
        <v>322</v>
      </c>
      <c r="B87" s="7" t="s">
        <v>72</v>
      </c>
      <c r="C87" s="8">
        <v>54</v>
      </c>
      <c r="D87" s="11">
        <v>281.64999999999998</v>
      </c>
      <c r="E87" s="9">
        <v>1374.68</v>
      </c>
    </row>
    <row r="88" spans="1:5" x14ac:dyDescent="0.2">
      <c r="A88" s="6">
        <v>324</v>
      </c>
      <c r="B88" s="7" t="s">
        <v>73</v>
      </c>
      <c r="C88" s="10">
        <v>5039</v>
      </c>
      <c r="D88" s="9">
        <v>2958.59</v>
      </c>
      <c r="E88" s="9">
        <v>12633.79</v>
      </c>
    </row>
    <row r="89" spans="1:5" x14ac:dyDescent="0.2">
      <c r="A89" s="6">
        <v>325</v>
      </c>
      <c r="B89" s="7" t="s">
        <v>74</v>
      </c>
      <c r="C89" s="10">
        <v>11317</v>
      </c>
      <c r="D89" s="9">
        <v>7677.73</v>
      </c>
      <c r="E89" s="12">
        <v>59441.3</v>
      </c>
    </row>
    <row r="90" spans="1:5" x14ac:dyDescent="0.2">
      <c r="A90" s="6">
        <v>326</v>
      </c>
      <c r="B90" s="7" t="s">
        <v>75</v>
      </c>
      <c r="C90" s="8">
        <v>34</v>
      </c>
      <c r="D90" s="11">
        <v>227.2</v>
      </c>
      <c r="E90" s="10">
        <v>1880</v>
      </c>
    </row>
    <row r="91" spans="1:5" x14ac:dyDescent="0.2">
      <c r="A91" s="6">
        <v>327</v>
      </c>
      <c r="B91" s="7" t="s">
        <v>76</v>
      </c>
      <c r="C91" s="10">
        <v>1146</v>
      </c>
      <c r="D91" s="11">
        <v>454.24</v>
      </c>
      <c r="E91" s="10">
        <v>13034</v>
      </c>
    </row>
    <row r="92" spans="1:5" x14ac:dyDescent="0.2">
      <c r="A92" s="6">
        <v>328</v>
      </c>
      <c r="B92" s="7" t="s">
        <v>77</v>
      </c>
      <c r="C92" s="8">
        <v>34</v>
      </c>
      <c r="D92" s="11">
        <v>5.18</v>
      </c>
      <c r="E92" s="11">
        <v>39.76</v>
      </c>
    </row>
    <row r="93" spans="1:5" x14ac:dyDescent="0.2">
      <c r="A93" s="6">
        <v>333</v>
      </c>
      <c r="B93" s="7" t="s">
        <v>78</v>
      </c>
      <c r="C93" s="10">
        <v>2350</v>
      </c>
      <c r="D93" s="9">
        <v>1292.4100000000001</v>
      </c>
      <c r="E93" s="9">
        <v>7933.89</v>
      </c>
    </row>
    <row r="94" spans="1:5" x14ac:dyDescent="0.2">
      <c r="A94" s="6">
        <v>335</v>
      </c>
      <c r="B94" s="7" t="s">
        <v>79</v>
      </c>
      <c r="C94" s="12">
        <v>3979.7</v>
      </c>
      <c r="D94" s="9">
        <v>1346.14</v>
      </c>
      <c r="E94" s="9">
        <v>8180.42</v>
      </c>
    </row>
    <row r="95" spans="1:5" x14ac:dyDescent="0.2">
      <c r="A95" s="6">
        <v>348</v>
      </c>
      <c r="B95" s="7" t="s">
        <v>80</v>
      </c>
      <c r="C95" s="8">
        <v>635</v>
      </c>
      <c r="D95" s="11">
        <v>588.58000000000004</v>
      </c>
      <c r="E95" s="9">
        <v>3056.08</v>
      </c>
    </row>
    <row r="96" spans="1:5" x14ac:dyDescent="0.2">
      <c r="A96" s="6">
        <v>353</v>
      </c>
      <c r="B96" s="7" t="s">
        <v>81</v>
      </c>
      <c r="C96" s="8">
        <v>334</v>
      </c>
      <c r="D96" s="11">
        <v>751.21</v>
      </c>
      <c r="E96" s="9">
        <v>3562.05</v>
      </c>
    </row>
    <row r="97" spans="1:5" x14ac:dyDescent="0.2">
      <c r="A97" s="6">
        <v>359</v>
      </c>
      <c r="B97" s="7" t="s">
        <v>82</v>
      </c>
      <c r="C97" s="8">
        <v>8</v>
      </c>
      <c r="D97" s="11">
        <v>1.02</v>
      </c>
      <c r="E97" s="18">
        <v>4.3</v>
      </c>
    </row>
    <row r="98" spans="1:5" x14ac:dyDescent="0.2">
      <c r="A98" s="6">
        <v>360</v>
      </c>
      <c r="B98" s="7" t="s">
        <v>83</v>
      </c>
      <c r="C98" s="8">
        <v>1</v>
      </c>
      <c r="D98" s="11">
        <v>0.01</v>
      </c>
      <c r="E98" s="11">
        <v>0.62</v>
      </c>
    </row>
    <row r="99" spans="1:5" x14ac:dyDescent="0.2">
      <c r="A99" s="6">
        <v>363</v>
      </c>
      <c r="B99" s="7" t="s">
        <v>84</v>
      </c>
      <c r="C99" s="8">
        <v>215</v>
      </c>
      <c r="D99" s="11">
        <v>542.82000000000005</v>
      </c>
      <c r="E99" s="9">
        <v>1659.89</v>
      </c>
    </row>
    <row r="100" spans="1:5" x14ac:dyDescent="0.2">
      <c r="A100" s="6">
        <v>364</v>
      </c>
      <c r="B100" s="7" t="s">
        <v>85</v>
      </c>
      <c r="C100" s="10">
        <v>20472</v>
      </c>
      <c r="D100" s="9">
        <v>53009.94</v>
      </c>
      <c r="E100" s="9">
        <v>248100.64</v>
      </c>
    </row>
    <row r="101" spans="1:5" x14ac:dyDescent="0.2">
      <c r="A101" s="6">
        <v>367</v>
      </c>
      <c r="B101" s="7" t="s">
        <v>86</v>
      </c>
      <c r="C101" s="14">
        <v>19.512</v>
      </c>
      <c r="D101" s="11">
        <v>8.91</v>
      </c>
      <c r="E101" s="11">
        <v>80.16</v>
      </c>
    </row>
    <row r="102" spans="1:5" x14ac:dyDescent="0.2">
      <c r="A102" s="6">
        <v>370</v>
      </c>
      <c r="B102" s="7" t="s">
        <v>88</v>
      </c>
      <c r="C102" s="8">
        <v>4</v>
      </c>
      <c r="D102" s="11">
        <v>1.24</v>
      </c>
      <c r="E102" s="11">
        <v>8.36</v>
      </c>
    </row>
    <row r="103" spans="1:5" x14ac:dyDescent="0.2">
      <c r="A103" s="6">
        <v>371</v>
      </c>
      <c r="B103" s="7" t="s">
        <v>89</v>
      </c>
      <c r="C103" s="10">
        <v>3452</v>
      </c>
      <c r="D103" s="11">
        <v>853.82</v>
      </c>
      <c r="E103" s="9">
        <v>4288.96</v>
      </c>
    </row>
    <row r="104" spans="1:5" x14ac:dyDescent="0.2">
      <c r="A104" s="6">
        <v>373</v>
      </c>
      <c r="B104" s="7" t="s">
        <v>90</v>
      </c>
      <c r="C104" s="10">
        <v>5172</v>
      </c>
      <c r="D104" s="9">
        <v>8295.73</v>
      </c>
      <c r="E104" s="9">
        <v>48632.02</v>
      </c>
    </row>
    <row r="105" spans="1:5" x14ac:dyDescent="0.2">
      <c r="A105" s="6">
        <v>375</v>
      </c>
      <c r="B105" s="7" t="s">
        <v>91</v>
      </c>
      <c r="C105" s="19">
        <v>1568.6387110000001</v>
      </c>
      <c r="D105" s="11">
        <v>937.41</v>
      </c>
      <c r="E105" s="9">
        <v>4947.01</v>
      </c>
    </row>
    <row r="106" spans="1:5" x14ac:dyDescent="0.2">
      <c r="A106" s="6">
        <v>378</v>
      </c>
      <c r="B106" s="7" t="s">
        <v>92</v>
      </c>
      <c r="C106" s="8">
        <v>22</v>
      </c>
      <c r="D106" s="11">
        <v>74.34</v>
      </c>
      <c r="E106" s="11">
        <v>386.78</v>
      </c>
    </row>
    <row r="107" spans="1:5" x14ac:dyDescent="0.2">
      <c r="A107" s="6">
        <v>382</v>
      </c>
      <c r="B107" s="7" t="s">
        <v>94</v>
      </c>
      <c r="C107" s="15">
        <v>12197.509</v>
      </c>
      <c r="D107" s="9">
        <v>1524.8</v>
      </c>
      <c r="E107" s="9">
        <v>7993.96</v>
      </c>
    </row>
    <row r="108" spans="1:5" x14ac:dyDescent="0.2">
      <c r="A108" s="6">
        <v>387</v>
      </c>
      <c r="B108" s="7" t="s">
        <v>95</v>
      </c>
      <c r="C108" s="10">
        <v>1610</v>
      </c>
      <c r="D108" s="9">
        <v>5147.99</v>
      </c>
      <c r="E108" s="9">
        <v>14966.72</v>
      </c>
    </row>
    <row r="109" spans="1:5" x14ac:dyDescent="0.2">
      <c r="A109" s="6">
        <v>390</v>
      </c>
      <c r="B109" s="7" t="s">
        <v>96</v>
      </c>
      <c r="C109" s="10">
        <v>1331</v>
      </c>
      <c r="D109" s="9">
        <v>7867.81</v>
      </c>
      <c r="E109" s="9">
        <v>33895.32</v>
      </c>
    </row>
    <row r="110" spans="1:5" x14ac:dyDescent="0.2">
      <c r="A110" s="6">
        <v>391</v>
      </c>
      <c r="B110" s="7" t="s">
        <v>97</v>
      </c>
      <c r="C110" s="8">
        <v>116</v>
      </c>
      <c r="D110" s="9">
        <v>1558.3</v>
      </c>
      <c r="E110" s="9">
        <v>3606.84</v>
      </c>
    </row>
    <row r="111" spans="1:5" x14ac:dyDescent="0.2">
      <c r="A111" s="6">
        <v>392</v>
      </c>
      <c r="B111" s="7" t="s">
        <v>98</v>
      </c>
      <c r="C111" s="8">
        <v>331</v>
      </c>
      <c r="D111" s="13"/>
      <c r="E111" s="9">
        <v>8968.74</v>
      </c>
    </row>
    <row r="112" spans="1:5" x14ac:dyDescent="0.2">
      <c r="A112" s="6">
        <v>394</v>
      </c>
      <c r="B112" s="7" t="s">
        <v>99</v>
      </c>
      <c r="C112" s="8">
        <v>733</v>
      </c>
      <c r="D112" s="9">
        <v>1079.78</v>
      </c>
      <c r="E112" s="9">
        <v>5761.16</v>
      </c>
    </row>
    <row r="113" spans="1:5" x14ac:dyDescent="0.2">
      <c r="A113" s="6">
        <v>396</v>
      </c>
      <c r="B113" s="7" t="s">
        <v>100</v>
      </c>
      <c r="C113" s="8">
        <v>34</v>
      </c>
      <c r="D113" s="11">
        <v>28.76</v>
      </c>
      <c r="E113" s="11">
        <v>158.44</v>
      </c>
    </row>
    <row r="114" spans="1:5" x14ac:dyDescent="0.2">
      <c r="A114" s="6">
        <v>400</v>
      </c>
      <c r="B114" s="7" t="s">
        <v>103</v>
      </c>
      <c r="C114" s="14">
        <v>2.944</v>
      </c>
      <c r="D114" s="11">
        <v>1.19</v>
      </c>
      <c r="E114" s="11">
        <v>10.91</v>
      </c>
    </row>
    <row r="115" spans="1:5" x14ac:dyDescent="0.2">
      <c r="A115" s="6">
        <v>403</v>
      </c>
      <c r="B115" s="7" t="s">
        <v>104</v>
      </c>
      <c r="C115" s="12">
        <v>3821.5</v>
      </c>
      <c r="D115" s="11">
        <v>655.42</v>
      </c>
      <c r="E115" s="9">
        <v>6119.71</v>
      </c>
    </row>
    <row r="116" spans="1:5" x14ac:dyDescent="0.2">
      <c r="A116" s="6">
        <v>408</v>
      </c>
      <c r="B116" s="7" t="s">
        <v>105</v>
      </c>
      <c r="C116" s="8">
        <v>26</v>
      </c>
      <c r="D116" s="11">
        <v>175.54</v>
      </c>
      <c r="E116" s="11">
        <v>424.44</v>
      </c>
    </row>
    <row r="117" spans="1:5" x14ac:dyDescent="0.2">
      <c r="A117" s="6">
        <v>409</v>
      </c>
      <c r="B117" s="7" t="s">
        <v>106</v>
      </c>
      <c r="C117" s="10">
        <v>2181</v>
      </c>
      <c r="D117" s="9">
        <v>1054.9000000000001</v>
      </c>
      <c r="E117" s="9">
        <v>5663.82</v>
      </c>
    </row>
    <row r="118" spans="1:5" x14ac:dyDescent="0.2">
      <c r="A118" s="6">
        <v>414</v>
      </c>
      <c r="B118" s="7" t="s">
        <v>107</v>
      </c>
      <c r="C118" s="8">
        <v>841</v>
      </c>
      <c r="D118" s="9">
        <v>1561.07</v>
      </c>
      <c r="E118" s="9">
        <v>2335.19</v>
      </c>
    </row>
    <row r="119" spans="1:5" x14ac:dyDescent="0.2">
      <c r="A119" s="6">
        <v>417</v>
      </c>
      <c r="B119" s="7" t="s">
        <v>108</v>
      </c>
      <c r="C119" s="10">
        <v>1423</v>
      </c>
      <c r="D119" s="9">
        <v>2608.5700000000002</v>
      </c>
      <c r="E119" s="12">
        <v>3940.8</v>
      </c>
    </row>
    <row r="120" spans="1:5" x14ac:dyDescent="0.2">
      <c r="A120" s="6">
        <v>419</v>
      </c>
      <c r="B120" s="7" t="s">
        <v>109</v>
      </c>
      <c r="C120" s="8">
        <v>703</v>
      </c>
      <c r="D120" s="11">
        <v>106.33</v>
      </c>
      <c r="E120" s="11">
        <v>637.44000000000005</v>
      </c>
    </row>
    <row r="121" spans="1:5" x14ac:dyDescent="0.2">
      <c r="A121" s="6">
        <v>420</v>
      </c>
      <c r="B121" s="7" t="s">
        <v>110</v>
      </c>
      <c r="C121" s="10">
        <v>2425</v>
      </c>
      <c r="D121" s="9">
        <v>4447.8999999999996</v>
      </c>
      <c r="E121" s="9">
        <v>6625.55</v>
      </c>
    </row>
    <row r="122" spans="1:5" x14ac:dyDescent="0.2">
      <c r="A122" s="6">
        <v>423</v>
      </c>
      <c r="B122" s="7" t="s">
        <v>111</v>
      </c>
      <c r="C122" s="10">
        <v>15249</v>
      </c>
      <c r="D122" s="9">
        <v>10545.17</v>
      </c>
      <c r="E122" s="9">
        <v>45731.22</v>
      </c>
    </row>
    <row r="123" spans="1:5" x14ac:dyDescent="0.2">
      <c r="A123" s="6">
        <v>448</v>
      </c>
      <c r="B123" s="7" t="s">
        <v>112</v>
      </c>
      <c r="C123" s="10">
        <v>7091</v>
      </c>
      <c r="D123" s="9">
        <v>6613.65</v>
      </c>
      <c r="E123" s="9">
        <v>28392.71</v>
      </c>
    </row>
    <row r="124" spans="1:5" x14ac:dyDescent="0.2">
      <c r="A124" s="6">
        <v>451</v>
      </c>
      <c r="B124" s="7" t="s">
        <v>113</v>
      </c>
      <c r="C124" s="8">
        <v>199</v>
      </c>
      <c r="D124" s="11">
        <v>407.83</v>
      </c>
      <c r="E124" s="9">
        <v>1199.81</v>
      </c>
    </row>
    <row r="125" spans="1:5" x14ac:dyDescent="0.2">
      <c r="A125" s="6">
        <v>453</v>
      </c>
      <c r="B125" s="7" t="s">
        <v>114</v>
      </c>
      <c r="C125" s="8">
        <v>423</v>
      </c>
      <c r="D125" s="11">
        <v>435.63</v>
      </c>
      <c r="E125" s="9">
        <v>2325.06</v>
      </c>
    </row>
    <row r="126" spans="1:5" x14ac:dyDescent="0.2">
      <c r="A126" s="6">
        <v>454</v>
      </c>
      <c r="B126" s="7" t="s">
        <v>115</v>
      </c>
      <c r="C126" s="10">
        <v>1363</v>
      </c>
      <c r="D126" s="9">
        <v>3629.29</v>
      </c>
      <c r="E126" s="10">
        <v>4973</v>
      </c>
    </row>
    <row r="127" spans="1:5" x14ac:dyDescent="0.2">
      <c r="A127" s="6">
        <v>456</v>
      </c>
      <c r="B127" s="7" t="s">
        <v>116</v>
      </c>
      <c r="C127" s="14">
        <v>422.00099999999998</v>
      </c>
      <c r="D127" s="11">
        <v>589.5</v>
      </c>
      <c r="E127" s="12">
        <v>4500.6000000000004</v>
      </c>
    </row>
    <row r="128" spans="1:5" x14ac:dyDescent="0.2">
      <c r="A128" s="6">
        <v>458</v>
      </c>
      <c r="B128" s="7" t="s">
        <v>117</v>
      </c>
      <c r="C128" s="15">
        <v>19790.628000000001</v>
      </c>
      <c r="D128" s="9">
        <v>32267.13</v>
      </c>
      <c r="E128" s="9">
        <v>63130.25</v>
      </c>
    </row>
    <row r="129" spans="1:5" x14ac:dyDescent="0.2">
      <c r="A129" s="6">
        <v>461</v>
      </c>
      <c r="B129" s="7" t="s">
        <v>119</v>
      </c>
      <c r="C129" s="10">
        <v>1193</v>
      </c>
      <c r="D129" s="9">
        <v>1401.28</v>
      </c>
      <c r="E129" s="9">
        <v>7500.78</v>
      </c>
    </row>
    <row r="130" spans="1:5" x14ac:dyDescent="0.2">
      <c r="A130" s="6">
        <v>491</v>
      </c>
      <c r="B130" s="7" t="s">
        <v>120</v>
      </c>
      <c r="C130" s="15">
        <v>8425.7479999999996</v>
      </c>
      <c r="D130" s="9">
        <v>2813.46</v>
      </c>
      <c r="E130" s="9">
        <v>17290.36</v>
      </c>
    </row>
    <row r="131" spans="1:5" x14ac:dyDescent="0.2">
      <c r="A131" s="6">
        <v>492</v>
      </c>
      <c r="B131" s="7" t="s">
        <v>121</v>
      </c>
      <c r="C131" s="10">
        <v>339400</v>
      </c>
      <c r="D131" s="9">
        <v>55082.52</v>
      </c>
      <c r="E131" s="9">
        <v>1082220.05</v>
      </c>
    </row>
    <row r="132" spans="1:5" x14ac:dyDescent="0.2">
      <c r="A132" s="6">
        <v>494</v>
      </c>
      <c r="B132" s="7" t="s">
        <v>122</v>
      </c>
      <c r="C132" s="8">
        <v>9</v>
      </c>
      <c r="D132" s="11">
        <v>4.59</v>
      </c>
      <c r="E132" s="11">
        <v>24.21</v>
      </c>
    </row>
    <row r="133" spans="1:5" x14ac:dyDescent="0.2">
      <c r="A133" s="6">
        <v>495</v>
      </c>
      <c r="B133" s="7" t="s">
        <v>123</v>
      </c>
      <c r="C133" s="8">
        <v>93</v>
      </c>
      <c r="D133" s="11">
        <v>44.37</v>
      </c>
      <c r="E133" s="11">
        <v>305.04000000000002</v>
      </c>
    </row>
    <row r="134" spans="1:5" x14ac:dyDescent="0.2">
      <c r="A134" s="6">
        <v>511</v>
      </c>
      <c r="B134" s="7" t="s">
        <v>125</v>
      </c>
      <c r="C134" s="12">
        <v>7495.8</v>
      </c>
      <c r="D134" s="13"/>
      <c r="E134" s="9">
        <v>10264.370000000001</v>
      </c>
    </row>
    <row r="135" spans="1:5" x14ac:dyDescent="0.2">
      <c r="A135" s="6">
        <v>519</v>
      </c>
      <c r="B135" s="7" t="s">
        <v>126</v>
      </c>
      <c r="C135" s="10">
        <v>3646</v>
      </c>
      <c r="D135" s="9">
        <v>1752.78</v>
      </c>
      <c r="E135" s="9">
        <v>20151.830000000002</v>
      </c>
    </row>
    <row r="136" spans="1:5" x14ac:dyDescent="0.2">
      <c r="A136" s="6">
        <v>520</v>
      </c>
      <c r="B136" s="7" t="s">
        <v>127</v>
      </c>
      <c r="C136" s="8">
        <v>31</v>
      </c>
      <c r="D136" s="11">
        <v>11.8</v>
      </c>
      <c r="E136" s="18">
        <v>298.60000000000002</v>
      </c>
    </row>
    <row r="137" spans="1:5" x14ac:dyDescent="0.2">
      <c r="A137" s="6">
        <v>522</v>
      </c>
      <c r="B137" s="7" t="s">
        <v>128</v>
      </c>
      <c r="C137" s="10">
        <v>1586</v>
      </c>
      <c r="D137" s="9">
        <v>6849.57</v>
      </c>
      <c r="E137" s="9">
        <v>36411.14</v>
      </c>
    </row>
    <row r="138" spans="1:5" x14ac:dyDescent="0.2">
      <c r="A138" s="6">
        <v>524</v>
      </c>
      <c r="B138" s="7" t="s">
        <v>129</v>
      </c>
      <c r="C138" s="8">
        <v>253</v>
      </c>
      <c r="D138" s="11">
        <v>187.05</v>
      </c>
      <c r="E138" s="9">
        <v>1173.69</v>
      </c>
    </row>
    <row r="139" spans="1:5" x14ac:dyDescent="0.2">
      <c r="A139" s="6">
        <v>546</v>
      </c>
      <c r="B139" s="7" t="s">
        <v>130</v>
      </c>
      <c r="C139" s="10">
        <v>18656</v>
      </c>
      <c r="D139" s="13"/>
      <c r="E139" s="9">
        <v>9317.5499999999993</v>
      </c>
    </row>
    <row r="140" spans="1:5" x14ac:dyDescent="0.2">
      <c r="A140" s="6">
        <v>553</v>
      </c>
      <c r="B140" s="7" t="s">
        <v>132</v>
      </c>
      <c r="C140" s="10">
        <v>50490</v>
      </c>
      <c r="D140" s="9">
        <v>14737.44</v>
      </c>
      <c r="E140" s="9">
        <v>65410.41</v>
      </c>
    </row>
    <row r="141" spans="1:5" x14ac:dyDescent="0.2">
      <c r="A141" s="6">
        <v>555</v>
      </c>
      <c r="B141" s="7" t="s">
        <v>133</v>
      </c>
      <c r="C141" s="10">
        <v>2903</v>
      </c>
      <c r="D141" s="9">
        <v>2981.85</v>
      </c>
      <c r="E141" s="9">
        <v>14120.47</v>
      </c>
    </row>
    <row r="142" spans="1:5" x14ac:dyDescent="0.2">
      <c r="A142" s="6">
        <v>556</v>
      </c>
      <c r="B142" s="7" t="s">
        <v>134</v>
      </c>
      <c r="C142" s="10">
        <v>1348</v>
      </c>
      <c r="D142" s="9">
        <v>3718.28</v>
      </c>
      <c r="E142" s="9">
        <v>12913.61</v>
      </c>
    </row>
    <row r="143" spans="1:5" x14ac:dyDescent="0.2">
      <c r="A143" s="6">
        <v>562</v>
      </c>
      <c r="B143" s="7" t="s">
        <v>136</v>
      </c>
      <c r="C143" s="10">
        <v>3100</v>
      </c>
      <c r="D143" s="9">
        <v>6382.19</v>
      </c>
      <c r="E143" s="9">
        <v>10876.12</v>
      </c>
    </row>
    <row r="144" spans="1:5" x14ac:dyDescent="0.2">
      <c r="A144" s="6">
        <v>563</v>
      </c>
      <c r="B144" s="7" t="s">
        <v>137</v>
      </c>
      <c r="C144" s="10">
        <v>2356</v>
      </c>
      <c r="D144" s="9">
        <v>5402.57</v>
      </c>
      <c r="E144" s="9">
        <v>8497.2199999999993</v>
      </c>
    </row>
    <row r="145" spans="1:5" x14ac:dyDescent="0.2">
      <c r="A145" s="6">
        <v>565</v>
      </c>
      <c r="B145" s="7" t="s">
        <v>138</v>
      </c>
      <c r="C145" s="8">
        <v>630</v>
      </c>
      <c r="D145" s="11">
        <v>104.91</v>
      </c>
      <c r="E145" s="11">
        <v>996.37</v>
      </c>
    </row>
    <row r="146" spans="1:5" x14ac:dyDescent="0.2">
      <c r="A146" s="6">
        <v>566</v>
      </c>
      <c r="B146" s="7" t="s">
        <v>139</v>
      </c>
      <c r="C146" s="10">
        <v>6508</v>
      </c>
      <c r="D146" s="9">
        <v>1018.87</v>
      </c>
      <c r="E146" s="9">
        <v>6090.98</v>
      </c>
    </row>
    <row r="147" spans="1:5" x14ac:dyDescent="0.2">
      <c r="A147" s="6">
        <v>567</v>
      </c>
      <c r="B147" s="7" t="s">
        <v>140</v>
      </c>
      <c r="C147" s="10">
        <v>1775</v>
      </c>
      <c r="D147" s="11">
        <v>696.32</v>
      </c>
      <c r="E147" s="9">
        <v>3504.43</v>
      </c>
    </row>
    <row r="148" spans="1:5" x14ac:dyDescent="0.2">
      <c r="A148" s="6">
        <v>578</v>
      </c>
      <c r="B148" s="7" t="s">
        <v>141</v>
      </c>
      <c r="C148" s="10">
        <v>23506</v>
      </c>
      <c r="D148" s="13"/>
      <c r="E148" s="10">
        <v>17728</v>
      </c>
    </row>
    <row r="149" spans="1:5" x14ac:dyDescent="0.2">
      <c r="A149" s="6">
        <v>588</v>
      </c>
      <c r="B149" s="7" t="s">
        <v>143</v>
      </c>
      <c r="C149" s="10">
        <v>2733</v>
      </c>
      <c r="D149" s="9">
        <v>1295.51</v>
      </c>
      <c r="E149" s="9">
        <v>6905.26</v>
      </c>
    </row>
    <row r="150" spans="1:5" x14ac:dyDescent="0.2">
      <c r="A150" s="6">
        <v>591</v>
      </c>
      <c r="B150" s="7" t="s">
        <v>144</v>
      </c>
      <c r="C150" s="8">
        <v>29</v>
      </c>
      <c r="D150" s="13"/>
      <c r="E150" s="10">
        <v>1410</v>
      </c>
    </row>
    <row r="151" spans="1:5" x14ac:dyDescent="0.2">
      <c r="A151" s="6">
        <v>592</v>
      </c>
      <c r="B151" s="7" t="s">
        <v>145</v>
      </c>
      <c r="C151" s="10">
        <v>5736</v>
      </c>
      <c r="D151" s="9">
        <v>15181.56</v>
      </c>
      <c r="E151" s="9">
        <v>23138.25</v>
      </c>
    </row>
    <row r="152" spans="1:5" x14ac:dyDescent="0.2">
      <c r="A152" s="6">
        <v>593</v>
      </c>
      <c r="B152" s="7" t="s">
        <v>146</v>
      </c>
      <c r="C152" s="10">
        <v>2343</v>
      </c>
      <c r="D152" s="9">
        <v>4572.28</v>
      </c>
      <c r="E152" s="9">
        <v>9280.73</v>
      </c>
    </row>
    <row r="153" spans="1:5" x14ac:dyDescent="0.2">
      <c r="A153" s="6">
        <v>594</v>
      </c>
      <c r="B153" s="7" t="s">
        <v>147</v>
      </c>
      <c r="C153" s="10">
        <v>1295</v>
      </c>
      <c r="D153" s="9">
        <v>3645.03</v>
      </c>
      <c r="E153" s="9">
        <v>5372.34</v>
      </c>
    </row>
    <row r="154" spans="1:5" x14ac:dyDescent="0.2">
      <c r="A154" s="6">
        <v>596</v>
      </c>
      <c r="B154" s="7" t="s">
        <v>148</v>
      </c>
      <c r="C154" s="10">
        <v>5522</v>
      </c>
      <c r="D154" s="9">
        <v>7086.57</v>
      </c>
      <c r="E154" s="9">
        <v>18412.23</v>
      </c>
    </row>
    <row r="155" spans="1:5" x14ac:dyDescent="0.2">
      <c r="A155" s="6">
        <v>597</v>
      </c>
      <c r="B155" s="7" t="s">
        <v>149</v>
      </c>
      <c r="C155" s="10">
        <v>15781</v>
      </c>
      <c r="D155" s="9">
        <v>21736.71</v>
      </c>
      <c r="E155" s="9">
        <v>55457.03</v>
      </c>
    </row>
    <row r="156" spans="1:5" x14ac:dyDescent="0.2">
      <c r="A156" s="6">
        <v>598</v>
      </c>
      <c r="B156" s="7" t="s">
        <v>150</v>
      </c>
      <c r="C156" s="10">
        <v>6826</v>
      </c>
      <c r="D156" s="9">
        <v>14928.75</v>
      </c>
      <c r="E156" s="9">
        <v>36980.21</v>
      </c>
    </row>
    <row r="157" spans="1:5" x14ac:dyDescent="0.2">
      <c r="A157" s="6">
        <v>600</v>
      </c>
      <c r="B157" s="7" t="s">
        <v>151</v>
      </c>
      <c r="C157" s="10">
        <v>8069</v>
      </c>
      <c r="D157" s="9">
        <v>23375.98</v>
      </c>
      <c r="E157" s="9">
        <v>58637.58</v>
      </c>
    </row>
    <row r="158" spans="1:5" x14ac:dyDescent="0.2">
      <c r="A158" s="6">
        <v>601</v>
      </c>
      <c r="B158" s="7" t="s">
        <v>152</v>
      </c>
      <c r="C158" s="10">
        <v>6208</v>
      </c>
      <c r="D158" s="9">
        <v>9771.73</v>
      </c>
      <c r="E158" s="9">
        <v>25501.11</v>
      </c>
    </row>
    <row r="159" spans="1:5" x14ac:dyDescent="0.2">
      <c r="A159" s="6">
        <v>602</v>
      </c>
      <c r="B159" s="7" t="s">
        <v>153</v>
      </c>
      <c r="C159" s="8">
        <v>952</v>
      </c>
      <c r="D159" s="11">
        <v>587.97</v>
      </c>
      <c r="E159" s="9">
        <v>2205.6799999999998</v>
      </c>
    </row>
    <row r="160" spans="1:5" x14ac:dyDescent="0.2">
      <c r="A160" s="6">
        <v>604</v>
      </c>
      <c r="B160" s="7" t="s">
        <v>154</v>
      </c>
      <c r="C160" s="12">
        <v>23739.4</v>
      </c>
      <c r="D160" s="9">
        <v>61363.71</v>
      </c>
      <c r="E160" s="10">
        <v>207407</v>
      </c>
    </row>
    <row r="161" spans="1:5" x14ac:dyDescent="0.2">
      <c r="A161" s="6">
        <v>608</v>
      </c>
      <c r="B161" s="7" t="s">
        <v>155</v>
      </c>
      <c r="C161" s="8">
        <v>2</v>
      </c>
      <c r="D161" s="11">
        <v>11.89</v>
      </c>
      <c r="E161" s="11">
        <v>42.84</v>
      </c>
    </row>
    <row r="162" spans="1:5" x14ac:dyDescent="0.2">
      <c r="A162" s="6">
        <v>613</v>
      </c>
      <c r="B162" s="7" t="s">
        <v>157</v>
      </c>
      <c r="C162" s="10">
        <v>13733</v>
      </c>
      <c r="D162" s="9">
        <v>32139.73</v>
      </c>
      <c r="E162" s="9">
        <v>55411.66</v>
      </c>
    </row>
    <row r="163" spans="1:5" x14ac:dyDescent="0.2">
      <c r="A163" s="6">
        <v>614</v>
      </c>
      <c r="B163" s="7" t="s">
        <v>158</v>
      </c>
      <c r="C163" s="10">
        <v>1597</v>
      </c>
      <c r="D163" s="9">
        <v>2199.71</v>
      </c>
      <c r="E163" s="9">
        <v>5704.03</v>
      </c>
    </row>
    <row r="164" spans="1:5" x14ac:dyDescent="0.2">
      <c r="A164" s="6">
        <v>616</v>
      </c>
      <c r="B164" s="7" t="s">
        <v>159</v>
      </c>
      <c r="C164" s="14">
        <v>16.821000000000002</v>
      </c>
      <c r="D164" s="11">
        <v>50.7</v>
      </c>
      <c r="E164" s="11">
        <v>563.05999999999995</v>
      </c>
    </row>
    <row r="165" spans="1:5" x14ac:dyDescent="0.2">
      <c r="A165" s="6">
        <v>617</v>
      </c>
      <c r="B165" s="7" t="s">
        <v>160</v>
      </c>
      <c r="C165" s="8">
        <v>249</v>
      </c>
      <c r="D165" s="11">
        <v>6.67</v>
      </c>
      <c r="E165" s="18">
        <v>57.2</v>
      </c>
    </row>
    <row r="166" spans="1:5" x14ac:dyDescent="0.2">
      <c r="A166" s="6">
        <v>618</v>
      </c>
      <c r="B166" s="7" t="s">
        <v>161</v>
      </c>
      <c r="C166" s="8">
        <v>50</v>
      </c>
      <c r="D166" s="11">
        <v>1.9</v>
      </c>
      <c r="E166" s="18">
        <v>81.099999999999994</v>
      </c>
    </row>
    <row r="167" spans="1:5" x14ac:dyDescent="0.2">
      <c r="A167" s="6">
        <v>619</v>
      </c>
      <c r="B167" s="7" t="s">
        <v>162</v>
      </c>
      <c r="C167" s="9">
        <v>8462.26</v>
      </c>
      <c r="D167" s="11">
        <v>116.34</v>
      </c>
      <c r="E167" s="12">
        <v>1666.5</v>
      </c>
    </row>
    <row r="168" spans="1:5" x14ac:dyDescent="0.2">
      <c r="A168" s="6">
        <v>620</v>
      </c>
      <c r="B168" s="7" t="s">
        <v>163</v>
      </c>
      <c r="C168" s="14">
        <v>412.84500000000003</v>
      </c>
      <c r="D168" s="11">
        <v>3.84</v>
      </c>
      <c r="E168" s="11">
        <v>19.89</v>
      </c>
    </row>
    <row r="169" spans="1:5" x14ac:dyDescent="0.2">
      <c r="A169" s="6">
        <v>622</v>
      </c>
      <c r="B169" s="7" t="s">
        <v>164</v>
      </c>
      <c r="C169" s="10">
        <v>2096</v>
      </c>
      <c r="D169" s="13"/>
      <c r="E169" s="11">
        <v>43.22</v>
      </c>
    </row>
    <row r="170" spans="1:5" x14ac:dyDescent="0.2">
      <c r="A170" s="6">
        <v>624</v>
      </c>
      <c r="B170" s="7" t="s">
        <v>165</v>
      </c>
      <c r="C170" s="11">
        <v>2.2400000000000002</v>
      </c>
      <c r="D170" s="11">
        <v>1.54</v>
      </c>
      <c r="E170" s="11">
        <v>37.92</v>
      </c>
    </row>
    <row r="171" spans="1:5" x14ac:dyDescent="0.2">
      <c r="A171" s="6">
        <v>626</v>
      </c>
      <c r="B171" s="7" t="s">
        <v>166</v>
      </c>
      <c r="C171" s="14">
        <v>369.17399999999998</v>
      </c>
      <c r="D171" s="13"/>
      <c r="E171" s="11">
        <v>3.97</v>
      </c>
    </row>
    <row r="172" spans="1:5" x14ac:dyDescent="0.2">
      <c r="A172" s="6">
        <v>635</v>
      </c>
      <c r="B172" s="7" t="s">
        <v>167</v>
      </c>
      <c r="C172" s="10">
        <v>1621</v>
      </c>
      <c r="D172" s="9">
        <v>3058.2</v>
      </c>
      <c r="E172" s="9">
        <v>16329.55</v>
      </c>
    </row>
    <row r="173" spans="1:5" x14ac:dyDescent="0.2">
      <c r="A173" s="6">
        <v>636</v>
      </c>
      <c r="B173" s="7" t="s">
        <v>168</v>
      </c>
      <c r="C173" s="8">
        <v>68</v>
      </c>
      <c r="D173" s="11">
        <v>603.73</v>
      </c>
      <c r="E173" s="9">
        <v>3222.31</v>
      </c>
    </row>
    <row r="174" spans="1:5" x14ac:dyDescent="0.2">
      <c r="A174" s="6">
        <v>638</v>
      </c>
      <c r="B174" s="7" t="s">
        <v>169</v>
      </c>
      <c r="C174" s="8">
        <v>733</v>
      </c>
      <c r="D174" s="9">
        <v>2196.92</v>
      </c>
      <c r="E174" s="9">
        <v>10391.219999999999</v>
      </c>
    </row>
    <row r="175" spans="1:5" x14ac:dyDescent="0.2">
      <c r="A175" s="6">
        <v>643</v>
      </c>
      <c r="B175" s="7" t="s">
        <v>171</v>
      </c>
      <c r="C175" s="8">
        <v>460</v>
      </c>
      <c r="D175" s="11">
        <v>946.42</v>
      </c>
      <c r="E175" s="9">
        <v>3881.52</v>
      </c>
    </row>
    <row r="176" spans="1:5" x14ac:dyDescent="0.2">
      <c r="A176" s="6">
        <v>644</v>
      </c>
      <c r="B176" s="7" t="s">
        <v>172</v>
      </c>
      <c r="C176" s="8">
        <v>462</v>
      </c>
      <c r="D176" s="9">
        <v>1266.55</v>
      </c>
      <c r="E176" s="9">
        <v>5935.55</v>
      </c>
    </row>
    <row r="177" spans="1:5" x14ac:dyDescent="0.2">
      <c r="A177" s="6">
        <v>648</v>
      </c>
      <c r="B177" s="7" t="s">
        <v>173</v>
      </c>
      <c r="C177" s="10">
        <v>9101</v>
      </c>
      <c r="D177" s="9">
        <v>77598.429999999993</v>
      </c>
      <c r="E177" s="10">
        <v>207281</v>
      </c>
    </row>
    <row r="178" spans="1:5" x14ac:dyDescent="0.2">
      <c r="A178" s="6">
        <v>650</v>
      </c>
      <c r="B178" s="7" t="s">
        <v>174</v>
      </c>
      <c r="C178" s="8">
        <v>66</v>
      </c>
      <c r="D178" s="11">
        <v>388.02</v>
      </c>
      <c r="E178" s="11">
        <v>878.95</v>
      </c>
    </row>
    <row r="179" spans="1:5" x14ac:dyDescent="0.2">
      <c r="A179" s="6">
        <v>654</v>
      </c>
      <c r="B179" s="7" t="s">
        <v>175</v>
      </c>
      <c r="C179" s="10">
        <v>1371</v>
      </c>
      <c r="D179" s="9">
        <v>3107.3</v>
      </c>
      <c r="E179" s="9">
        <v>5527.27</v>
      </c>
    </row>
    <row r="180" spans="1:5" x14ac:dyDescent="0.2">
      <c r="A180" s="6">
        <v>655</v>
      </c>
      <c r="B180" s="7" t="s">
        <v>176</v>
      </c>
      <c r="C180" s="10">
        <v>9331</v>
      </c>
      <c r="D180" s="9">
        <v>21441.39</v>
      </c>
      <c r="E180" s="9">
        <v>37453.61</v>
      </c>
    </row>
    <row r="181" spans="1:5" x14ac:dyDescent="0.2">
      <c r="A181" s="6">
        <v>656</v>
      </c>
      <c r="B181" s="7" t="s">
        <v>177</v>
      </c>
      <c r="C181" s="10">
        <v>1343</v>
      </c>
      <c r="D181" s="9">
        <v>3139.42</v>
      </c>
      <c r="E181" s="9">
        <v>5347.14</v>
      </c>
    </row>
    <row r="182" spans="1:5" x14ac:dyDescent="0.2">
      <c r="A182" s="6">
        <v>657</v>
      </c>
      <c r="B182" s="7" t="s">
        <v>178</v>
      </c>
      <c r="C182" s="8">
        <v>679</v>
      </c>
      <c r="D182" s="11">
        <v>540.13</v>
      </c>
      <c r="E182" s="9">
        <v>2879.01</v>
      </c>
    </row>
    <row r="183" spans="1:5" x14ac:dyDescent="0.2">
      <c r="A183" s="6">
        <v>667</v>
      </c>
      <c r="B183" s="7" t="s">
        <v>179</v>
      </c>
      <c r="C183" s="10">
        <v>3563</v>
      </c>
      <c r="D183" s="9">
        <v>7257.57</v>
      </c>
      <c r="E183" s="9">
        <v>15529.02</v>
      </c>
    </row>
    <row r="184" spans="1:5" x14ac:dyDescent="0.2">
      <c r="A184" s="6">
        <v>670</v>
      </c>
      <c r="B184" s="7" t="s">
        <v>181</v>
      </c>
      <c r="C184" s="11">
        <v>97.37</v>
      </c>
      <c r="D184" s="11">
        <v>63.36</v>
      </c>
      <c r="E184" s="11">
        <v>242.47</v>
      </c>
    </row>
    <row r="185" spans="1:5" x14ac:dyDescent="0.2">
      <c r="A185" s="6">
        <v>675</v>
      </c>
      <c r="B185" s="7" t="s">
        <v>182</v>
      </c>
      <c r="C185" s="10">
        <v>2077</v>
      </c>
      <c r="D185" s="11">
        <v>856.49</v>
      </c>
      <c r="E185" s="9">
        <v>10732.39</v>
      </c>
    </row>
    <row r="186" spans="1:5" x14ac:dyDescent="0.2">
      <c r="A186" s="6">
        <v>680</v>
      </c>
      <c r="B186" s="7" t="s">
        <v>183</v>
      </c>
      <c r="C186" s="8">
        <v>927</v>
      </c>
      <c r="D186" s="9">
        <v>1075.19</v>
      </c>
      <c r="E186" s="9">
        <v>4836.22</v>
      </c>
    </row>
    <row r="187" spans="1:5" x14ac:dyDescent="0.2">
      <c r="A187" s="6">
        <v>687</v>
      </c>
      <c r="B187" s="7" t="s">
        <v>184</v>
      </c>
      <c r="C187" s="8">
        <v>10</v>
      </c>
      <c r="D187" s="11">
        <v>1.22</v>
      </c>
      <c r="E187" s="18">
        <v>16.5</v>
      </c>
    </row>
    <row r="188" spans="1:5" x14ac:dyDescent="0.2">
      <c r="A188" s="6">
        <v>689</v>
      </c>
      <c r="B188" s="7" t="s">
        <v>185</v>
      </c>
      <c r="C188" s="10">
        <v>1859</v>
      </c>
      <c r="D188" s="9">
        <v>1438.17</v>
      </c>
      <c r="E188" s="9">
        <v>4359.4399999999996</v>
      </c>
    </row>
    <row r="189" spans="1:5" x14ac:dyDescent="0.2">
      <c r="A189" s="6">
        <v>691</v>
      </c>
      <c r="B189" s="7" t="s">
        <v>186</v>
      </c>
      <c r="C189" s="8">
        <v>80</v>
      </c>
      <c r="D189" s="11">
        <v>18.29</v>
      </c>
      <c r="E189" s="18">
        <v>285.89999999999998</v>
      </c>
    </row>
    <row r="190" spans="1:5" x14ac:dyDescent="0.2">
      <c r="A190" s="6">
        <v>695</v>
      </c>
      <c r="B190" s="7" t="s">
        <v>187</v>
      </c>
      <c r="C190" s="8">
        <v>327</v>
      </c>
      <c r="D190" s="11">
        <v>190.57</v>
      </c>
      <c r="E190" s="11">
        <v>385.78</v>
      </c>
    </row>
    <row r="191" spans="1:5" x14ac:dyDescent="0.2">
      <c r="A191" s="6">
        <v>697</v>
      </c>
      <c r="B191" s="7" t="s">
        <v>188</v>
      </c>
      <c r="C191" s="8">
        <v>341</v>
      </c>
      <c r="D191" s="11">
        <v>205.97</v>
      </c>
      <c r="E191" s="11">
        <v>417.21</v>
      </c>
    </row>
    <row r="192" spans="1:5" x14ac:dyDescent="0.2">
      <c r="A192" s="6">
        <v>699</v>
      </c>
      <c r="B192" s="7" t="s">
        <v>189</v>
      </c>
      <c r="C192" s="8">
        <v>445</v>
      </c>
      <c r="D192" s="9">
        <v>1654.87</v>
      </c>
      <c r="E192" s="9">
        <v>5147.9399999999996</v>
      </c>
    </row>
    <row r="193" spans="1:5" x14ac:dyDescent="0.2">
      <c r="A193" s="6">
        <v>708</v>
      </c>
      <c r="B193" s="7" t="s">
        <v>190</v>
      </c>
      <c r="C193" s="10">
        <v>5472</v>
      </c>
      <c r="D193" s="9">
        <v>8717.11</v>
      </c>
      <c r="E193" s="9">
        <v>20248.95</v>
      </c>
    </row>
    <row r="194" spans="1:5" x14ac:dyDescent="0.2">
      <c r="A194" s="6">
        <v>710</v>
      </c>
      <c r="B194" s="7" t="s">
        <v>191</v>
      </c>
      <c r="C194" s="8">
        <v>1</v>
      </c>
      <c r="D194" s="11">
        <v>2.09</v>
      </c>
      <c r="E194" s="11">
        <v>4.8899999999999997</v>
      </c>
    </row>
    <row r="195" spans="1:5" x14ac:dyDescent="0.2">
      <c r="A195" s="6">
        <v>711</v>
      </c>
      <c r="B195" s="7" t="s">
        <v>192</v>
      </c>
      <c r="C195" s="10">
        <v>6682</v>
      </c>
      <c r="D195" s="9">
        <v>12229.34</v>
      </c>
      <c r="E195" s="9">
        <v>31109.54</v>
      </c>
    </row>
    <row r="196" spans="1:5" x14ac:dyDescent="0.2">
      <c r="A196" s="6">
        <v>717</v>
      </c>
      <c r="B196" s="7" t="s">
        <v>193</v>
      </c>
      <c r="C196" s="10">
        <v>28771</v>
      </c>
      <c r="D196" s="9">
        <v>59556.36</v>
      </c>
      <c r="E196" s="9">
        <v>127236.96</v>
      </c>
    </row>
    <row r="197" spans="1:5" x14ac:dyDescent="0.2">
      <c r="A197" s="6">
        <v>720</v>
      </c>
      <c r="B197" s="7" t="s">
        <v>194</v>
      </c>
      <c r="C197" s="10">
        <v>1941</v>
      </c>
      <c r="D197" s="9">
        <v>4014.92</v>
      </c>
      <c r="E197" s="9">
        <v>8673.89</v>
      </c>
    </row>
    <row r="198" spans="1:5" x14ac:dyDescent="0.2">
      <c r="A198" s="6">
        <v>725</v>
      </c>
      <c r="B198" s="7" t="s">
        <v>195</v>
      </c>
      <c r="C198" s="8">
        <v>131</v>
      </c>
      <c r="D198" s="11">
        <v>104.96</v>
      </c>
      <c r="E198" s="11">
        <v>519.22</v>
      </c>
    </row>
    <row r="199" spans="1:5" x14ac:dyDescent="0.2">
      <c r="A199" s="6">
        <v>726</v>
      </c>
      <c r="B199" s="7" t="s">
        <v>196</v>
      </c>
      <c r="C199" s="10">
        <v>1290</v>
      </c>
      <c r="D199" s="11">
        <v>53.81</v>
      </c>
      <c r="E199" s="9">
        <v>1718.84</v>
      </c>
    </row>
    <row r="200" spans="1:5" x14ac:dyDescent="0.2">
      <c r="A200" s="6">
        <v>728</v>
      </c>
      <c r="B200" s="7" t="s">
        <v>197</v>
      </c>
      <c r="C200" s="8">
        <v>465</v>
      </c>
      <c r="D200" s="11">
        <v>25.81</v>
      </c>
      <c r="E200" s="11">
        <v>762.25</v>
      </c>
    </row>
    <row r="201" spans="1:5" x14ac:dyDescent="0.2">
      <c r="A201" s="6">
        <v>729</v>
      </c>
      <c r="B201" s="7" t="s">
        <v>198</v>
      </c>
      <c r="C201" s="8">
        <v>176</v>
      </c>
      <c r="D201" s="11">
        <v>265.68</v>
      </c>
      <c r="E201" s="11">
        <v>740.02</v>
      </c>
    </row>
    <row r="202" spans="1:5" x14ac:dyDescent="0.2">
      <c r="A202" s="6">
        <v>731</v>
      </c>
      <c r="B202" s="7" t="s">
        <v>199</v>
      </c>
      <c r="C202" s="10">
        <v>3311</v>
      </c>
      <c r="D202" s="9">
        <v>3158.32</v>
      </c>
      <c r="E202" s="9">
        <v>16312.24</v>
      </c>
    </row>
    <row r="203" spans="1:5" x14ac:dyDescent="0.2">
      <c r="A203" s="6">
        <v>734</v>
      </c>
      <c r="B203" s="7" t="s">
        <v>200</v>
      </c>
      <c r="C203" s="8">
        <v>58</v>
      </c>
      <c r="D203" s="11">
        <v>21.54</v>
      </c>
      <c r="E203" s="11">
        <v>299.11</v>
      </c>
    </row>
    <row r="204" spans="1:5" x14ac:dyDescent="0.2">
      <c r="A204" s="6">
        <v>761</v>
      </c>
      <c r="B204" s="7" t="s">
        <v>203</v>
      </c>
      <c r="C204" s="18">
        <v>363.1</v>
      </c>
      <c r="D204" s="11">
        <v>282.87</v>
      </c>
      <c r="E204" s="18">
        <v>576.20000000000005</v>
      </c>
    </row>
    <row r="205" spans="1:5" x14ac:dyDescent="0.2">
      <c r="A205" s="6">
        <v>763</v>
      </c>
      <c r="B205" s="7" t="s">
        <v>204</v>
      </c>
      <c r="C205" s="8">
        <v>46</v>
      </c>
      <c r="D205" s="11">
        <v>10.46</v>
      </c>
      <c r="E205" s="11">
        <v>22.76</v>
      </c>
    </row>
    <row r="206" spans="1:5" x14ac:dyDescent="0.2">
      <c r="A206" s="6">
        <v>764</v>
      </c>
      <c r="B206" s="7" t="s">
        <v>205</v>
      </c>
      <c r="C206" s="10">
        <v>4023</v>
      </c>
      <c r="D206" s="9">
        <v>2406.62</v>
      </c>
      <c r="E206" s="9">
        <v>4925.66</v>
      </c>
    </row>
    <row r="207" spans="1:5" x14ac:dyDescent="0.2">
      <c r="A207" s="6">
        <v>767</v>
      </c>
      <c r="B207" s="7" t="s">
        <v>206</v>
      </c>
      <c r="C207" s="10">
        <v>3754</v>
      </c>
      <c r="D207" s="9">
        <v>2316.71</v>
      </c>
      <c r="E207" s="9">
        <v>4927.7700000000004</v>
      </c>
    </row>
    <row r="208" spans="1:5" x14ac:dyDescent="0.2">
      <c r="A208" s="6">
        <v>770</v>
      </c>
      <c r="B208" s="7" t="s">
        <v>207</v>
      </c>
      <c r="C208" s="8">
        <v>78</v>
      </c>
      <c r="D208" s="11">
        <v>127.09</v>
      </c>
      <c r="E208" s="11">
        <v>260.33999999999997</v>
      </c>
    </row>
    <row r="209" spans="1:5" x14ac:dyDescent="0.2">
      <c r="A209" s="6">
        <v>773</v>
      </c>
      <c r="B209" s="7" t="s">
        <v>208</v>
      </c>
      <c r="C209" s="15">
        <v>5570.5780000000004</v>
      </c>
      <c r="D209" s="9">
        <v>7182.93</v>
      </c>
      <c r="E209" s="9">
        <v>20026.919999999998</v>
      </c>
    </row>
    <row r="210" spans="1:5" x14ac:dyDescent="0.2">
      <c r="A210" s="6">
        <v>775</v>
      </c>
      <c r="B210" s="7" t="s">
        <v>209</v>
      </c>
      <c r="C210" s="8">
        <v>2</v>
      </c>
      <c r="D210" s="11">
        <v>0.16</v>
      </c>
      <c r="E210" s="18">
        <v>3.6</v>
      </c>
    </row>
    <row r="211" spans="1:5" x14ac:dyDescent="0.2">
      <c r="A211" s="6">
        <v>776</v>
      </c>
      <c r="B211" s="7" t="s">
        <v>210</v>
      </c>
      <c r="C211" s="10">
        <v>3910</v>
      </c>
      <c r="D211" s="9">
        <v>2485.36</v>
      </c>
      <c r="E211" s="9">
        <v>4726.18</v>
      </c>
    </row>
    <row r="212" spans="1:5" x14ac:dyDescent="0.2">
      <c r="A212" s="6">
        <v>779</v>
      </c>
      <c r="B212" s="7" t="s">
        <v>211</v>
      </c>
      <c r="C212" s="8">
        <v>366</v>
      </c>
      <c r="D212" s="11">
        <v>53</v>
      </c>
      <c r="E212" s="18">
        <v>86.5</v>
      </c>
    </row>
    <row r="213" spans="1:5" x14ac:dyDescent="0.2">
      <c r="A213" s="6">
        <v>781</v>
      </c>
      <c r="B213" s="7" t="s">
        <v>212</v>
      </c>
      <c r="C213" s="8">
        <v>293</v>
      </c>
      <c r="D213" s="11">
        <v>31.14</v>
      </c>
      <c r="E213" s="11">
        <v>142.15</v>
      </c>
    </row>
    <row r="214" spans="1:5" x14ac:dyDescent="0.2">
      <c r="A214" s="6">
        <v>782</v>
      </c>
      <c r="B214" s="7" t="s">
        <v>213</v>
      </c>
      <c r="C214" s="8">
        <v>881</v>
      </c>
      <c r="D214" s="11">
        <v>192.51</v>
      </c>
      <c r="E214" s="11">
        <v>768.51</v>
      </c>
    </row>
    <row r="215" spans="1:5" x14ac:dyDescent="0.2">
      <c r="A215" s="6">
        <v>785</v>
      </c>
      <c r="B215" s="7" t="s">
        <v>214</v>
      </c>
      <c r="C215" s="8">
        <v>336</v>
      </c>
      <c r="D215" s="11">
        <v>415.92</v>
      </c>
      <c r="E215" s="9">
        <v>1640.36</v>
      </c>
    </row>
    <row r="216" spans="1:5" x14ac:dyDescent="0.2">
      <c r="A216" s="6">
        <v>787</v>
      </c>
      <c r="B216" s="7" t="s">
        <v>215</v>
      </c>
      <c r="C216" s="10">
        <v>5793</v>
      </c>
      <c r="D216" s="11">
        <v>646.13</v>
      </c>
      <c r="E216" s="9">
        <v>2756.86</v>
      </c>
    </row>
    <row r="217" spans="1:5" x14ac:dyDescent="0.2">
      <c r="A217" s="6">
        <v>788</v>
      </c>
      <c r="B217" s="7" t="s">
        <v>216</v>
      </c>
      <c r="C217" s="10">
        <v>1323</v>
      </c>
      <c r="D217" s="11">
        <v>343.33</v>
      </c>
      <c r="E217" s="9">
        <v>3988.36</v>
      </c>
    </row>
    <row r="218" spans="1:5" x14ac:dyDescent="0.2">
      <c r="A218" s="6">
        <v>791</v>
      </c>
      <c r="B218" s="7" t="s">
        <v>217</v>
      </c>
      <c r="C218" s="8">
        <v>86</v>
      </c>
      <c r="D218" s="11">
        <v>40.58</v>
      </c>
      <c r="E218" s="11">
        <v>131.86000000000001</v>
      </c>
    </row>
    <row r="219" spans="1:5" x14ac:dyDescent="0.2">
      <c r="A219" s="6">
        <v>793</v>
      </c>
      <c r="B219" s="7" t="s">
        <v>218</v>
      </c>
      <c r="C219" s="10">
        <v>1536</v>
      </c>
      <c r="D219" s="9">
        <v>1117.4100000000001</v>
      </c>
      <c r="E219" s="9">
        <v>3317.55</v>
      </c>
    </row>
    <row r="220" spans="1:5" x14ac:dyDescent="0.2">
      <c r="A220" s="6">
        <v>796</v>
      </c>
      <c r="B220" s="7" t="s">
        <v>219</v>
      </c>
      <c r="C220" s="8">
        <v>106</v>
      </c>
      <c r="D220" s="11">
        <v>4.8600000000000003</v>
      </c>
      <c r="E220" s="11">
        <v>171.88</v>
      </c>
    </row>
    <row r="221" spans="1:5" x14ac:dyDescent="0.2">
      <c r="A221" s="6">
        <v>799</v>
      </c>
      <c r="B221" s="7" t="s">
        <v>220</v>
      </c>
      <c r="C221" s="8">
        <v>230</v>
      </c>
      <c r="D221" s="11">
        <v>20.79</v>
      </c>
      <c r="E221" s="11">
        <v>285.64</v>
      </c>
    </row>
    <row r="222" spans="1:5" x14ac:dyDescent="0.2">
      <c r="A222" s="6">
        <v>802</v>
      </c>
      <c r="B222" s="7" t="s">
        <v>221</v>
      </c>
      <c r="C222" s="8">
        <v>2</v>
      </c>
      <c r="D222" s="11">
        <v>0.06</v>
      </c>
      <c r="E222" s="18">
        <v>2.4</v>
      </c>
    </row>
    <row r="223" spans="1:5" x14ac:dyDescent="0.2">
      <c r="A223" s="6">
        <v>803</v>
      </c>
      <c r="B223" s="7" t="s">
        <v>222</v>
      </c>
      <c r="C223" s="8">
        <v>52</v>
      </c>
      <c r="D223" s="11">
        <v>22.41</v>
      </c>
      <c r="E223" s="11">
        <v>65.38</v>
      </c>
    </row>
    <row r="224" spans="1:5" x14ac:dyDescent="0.2">
      <c r="A224" s="6">
        <v>805</v>
      </c>
      <c r="B224" s="7" t="s">
        <v>223</v>
      </c>
      <c r="C224" s="8">
        <v>754</v>
      </c>
      <c r="D224" s="11">
        <v>903.67</v>
      </c>
      <c r="E224" s="9">
        <v>1934.57</v>
      </c>
    </row>
    <row r="225" spans="1:5" x14ac:dyDescent="0.2">
      <c r="A225" s="6">
        <v>808</v>
      </c>
      <c r="B225" s="7" t="s">
        <v>224</v>
      </c>
      <c r="C225" s="8">
        <v>658</v>
      </c>
      <c r="D225" s="11">
        <v>228.43</v>
      </c>
      <c r="E225" s="9">
        <v>1684.35</v>
      </c>
    </row>
    <row r="226" spans="1:5" x14ac:dyDescent="0.2">
      <c r="A226" s="6">
        <v>809</v>
      </c>
      <c r="B226" s="7" t="s">
        <v>225</v>
      </c>
      <c r="C226" s="8">
        <v>299</v>
      </c>
      <c r="D226" s="11">
        <v>28.15</v>
      </c>
      <c r="E226" s="11">
        <v>428.43</v>
      </c>
    </row>
    <row r="227" spans="1:5" x14ac:dyDescent="0.2">
      <c r="A227" s="6">
        <v>823</v>
      </c>
      <c r="B227" s="7" t="s">
        <v>227</v>
      </c>
      <c r="C227" s="8">
        <v>5</v>
      </c>
      <c r="D227" s="11">
        <v>1.45</v>
      </c>
      <c r="E227" s="8">
        <v>3</v>
      </c>
    </row>
    <row r="228" spans="1:5" x14ac:dyDescent="0.2">
      <c r="A228" s="6">
        <v>827</v>
      </c>
      <c r="B228" s="7" t="s">
        <v>228</v>
      </c>
      <c r="C228" s="10">
        <v>3122</v>
      </c>
      <c r="D228" s="9">
        <v>3204.19</v>
      </c>
      <c r="E228" s="9">
        <v>7686.09</v>
      </c>
    </row>
    <row r="229" spans="1:5" x14ac:dyDescent="0.2">
      <c r="A229" s="6">
        <v>829</v>
      </c>
      <c r="B229" s="7" t="s">
        <v>229</v>
      </c>
      <c r="C229" s="11">
        <v>664.97</v>
      </c>
      <c r="D229" s="11">
        <v>291.18</v>
      </c>
      <c r="E229" s="9">
        <v>1006.43</v>
      </c>
    </row>
    <row r="230" spans="1:5" x14ac:dyDescent="0.2">
      <c r="A230" s="6">
        <v>831</v>
      </c>
      <c r="B230" s="7" t="s">
        <v>230</v>
      </c>
      <c r="C230" s="10">
        <v>2384</v>
      </c>
      <c r="D230" s="11">
        <v>-169.25</v>
      </c>
      <c r="E230" s="11">
        <v>21.51</v>
      </c>
    </row>
    <row r="231" spans="1:5" x14ac:dyDescent="0.2">
      <c r="A231" s="6">
        <v>832</v>
      </c>
      <c r="B231" s="7" t="s">
        <v>231</v>
      </c>
      <c r="C231" s="10">
        <v>1005</v>
      </c>
      <c r="D231" s="11">
        <v>-71.650000000000006</v>
      </c>
      <c r="E231" s="11">
        <v>58.79</v>
      </c>
    </row>
    <row r="232" spans="1:5" x14ac:dyDescent="0.2">
      <c r="A232" s="6">
        <v>834</v>
      </c>
      <c r="B232" s="7" t="s">
        <v>232</v>
      </c>
      <c r="C232" s="8">
        <v>101</v>
      </c>
      <c r="D232" s="11">
        <v>-8.08</v>
      </c>
      <c r="E232" s="13"/>
    </row>
    <row r="233" spans="1:5" x14ac:dyDescent="0.2">
      <c r="A233" s="6">
        <v>836</v>
      </c>
      <c r="B233" s="7" t="s">
        <v>233</v>
      </c>
      <c r="C233" s="10">
        <v>34146</v>
      </c>
      <c r="D233" s="9">
        <v>-1222.71</v>
      </c>
      <c r="E233" s="11">
        <v>9.0399999999999991</v>
      </c>
    </row>
    <row r="234" spans="1:5" x14ac:dyDescent="0.2">
      <c r="A234" s="6">
        <v>837</v>
      </c>
      <c r="B234" s="7" t="s">
        <v>234</v>
      </c>
      <c r="C234" s="10">
        <v>74953</v>
      </c>
      <c r="D234" s="9">
        <v>-2703.04</v>
      </c>
      <c r="E234" s="11">
        <v>8.99</v>
      </c>
    </row>
    <row r="235" spans="1:5" x14ac:dyDescent="0.2">
      <c r="A235" s="6">
        <v>838</v>
      </c>
      <c r="B235" s="7" t="s">
        <v>235</v>
      </c>
      <c r="C235" s="8">
        <v>1</v>
      </c>
      <c r="D235" s="11">
        <v>0.25</v>
      </c>
      <c r="E235" s="18">
        <v>1.3</v>
      </c>
    </row>
    <row r="236" spans="1:5" x14ac:dyDescent="0.2">
      <c r="A236" s="6">
        <v>839</v>
      </c>
      <c r="B236" s="7" t="s">
        <v>236</v>
      </c>
      <c r="C236" s="10">
        <v>12222</v>
      </c>
      <c r="D236" s="9">
        <v>-1443.35</v>
      </c>
      <c r="E236" s="11">
        <v>51.15</v>
      </c>
    </row>
    <row r="237" spans="1:5" x14ac:dyDescent="0.2">
      <c r="A237" s="6">
        <v>840</v>
      </c>
      <c r="B237" s="7" t="s">
        <v>237</v>
      </c>
      <c r="C237" s="8">
        <v>247</v>
      </c>
      <c r="D237" s="11">
        <v>2.9</v>
      </c>
      <c r="E237" s="11">
        <v>53.13</v>
      </c>
    </row>
    <row r="238" spans="1:5" x14ac:dyDescent="0.2">
      <c r="A238" s="6">
        <v>844</v>
      </c>
      <c r="B238" s="7" t="s">
        <v>238</v>
      </c>
      <c r="C238" s="8">
        <v>17</v>
      </c>
      <c r="D238" s="11">
        <v>0.61</v>
      </c>
      <c r="E238" s="11">
        <v>23.66</v>
      </c>
    </row>
    <row r="239" spans="1:5" x14ac:dyDescent="0.2">
      <c r="A239" s="6">
        <v>846</v>
      </c>
      <c r="B239" s="7" t="s">
        <v>239</v>
      </c>
      <c r="C239" s="8">
        <v>631</v>
      </c>
      <c r="D239" s="9">
        <v>1060.1199999999999</v>
      </c>
      <c r="E239" s="9">
        <v>2921.76</v>
      </c>
    </row>
    <row r="240" spans="1:5" x14ac:dyDescent="0.2">
      <c r="A240" s="6">
        <v>849</v>
      </c>
      <c r="B240" s="7" t="s">
        <v>240</v>
      </c>
      <c r="C240" s="8">
        <v>375</v>
      </c>
      <c r="D240" s="9">
        <v>1325.57</v>
      </c>
      <c r="E240" s="9">
        <v>4767.75</v>
      </c>
    </row>
    <row r="241" spans="1:5" x14ac:dyDescent="0.2">
      <c r="A241" s="6">
        <v>850</v>
      </c>
      <c r="B241" s="7" t="s">
        <v>241</v>
      </c>
      <c r="C241" s="8">
        <v>45</v>
      </c>
      <c r="D241" s="11">
        <v>851.31</v>
      </c>
      <c r="E241" s="9">
        <v>5241.88</v>
      </c>
    </row>
    <row r="242" spans="1:5" x14ac:dyDescent="0.2">
      <c r="A242" s="6">
        <v>855</v>
      </c>
      <c r="B242" s="7" t="s">
        <v>242</v>
      </c>
      <c r="C242" s="8">
        <v>900</v>
      </c>
      <c r="D242" s="11">
        <v>203.96</v>
      </c>
      <c r="E242" s="11">
        <v>703.09</v>
      </c>
    </row>
    <row r="243" spans="1:5" x14ac:dyDescent="0.2">
      <c r="A243" s="6">
        <v>857</v>
      </c>
      <c r="B243" s="7" t="s">
        <v>243</v>
      </c>
      <c r="C243" s="8">
        <v>311</v>
      </c>
      <c r="D243" s="9">
        <v>1481.74</v>
      </c>
      <c r="E243" s="9">
        <v>6533.04</v>
      </c>
    </row>
    <row r="244" spans="1:5" x14ac:dyDescent="0.2">
      <c r="A244" s="6">
        <v>858</v>
      </c>
      <c r="B244" s="7" t="s">
        <v>244</v>
      </c>
      <c r="C244" s="8">
        <v>299</v>
      </c>
      <c r="D244" s="9">
        <v>2678.28</v>
      </c>
      <c r="E244" s="12">
        <v>6084.7</v>
      </c>
    </row>
    <row r="245" spans="1:5" x14ac:dyDescent="0.2">
      <c r="A245" s="6">
        <v>859</v>
      </c>
      <c r="B245" s="7" t="s">
        <v>245</v>
      </c>
      <c r="C245" s="8">
        <v>6</v>
      </c>
      <c r="D245" s="11">
        <v>106.44</v>
      </c>
      <c r="E245" s="11">
        <v>225.94</v>
      </c>
    </row>
    <row r="246" spans="1:5" x14ac:dyDescent="0.2">
      <c r="A246" s="6">
        <v>865</v>
      </c>
      <c r="B246" s="7" t="s">
        <v>246</v>
      </c>
      <c r="C246" s="10">
        <v>2291</v>
      </c>
      <c r="D246" s="9">
        <v>4907.38</v>
      </c>
      <c r="E246" s="9">
        <v>8170.17</v>
      </c>
    </row>
    <row r="247" spans="1:5" x14ac:dyDescent="0.2">
      <c r="A247" s="6">
        <v>867</v>
      </c>
      <c r="B247" s="7" t="s">
        <v>247</v>
      </c>
      <c r="C247" s="8">
        <v>881</v>
      </c>
      <c r="D247" s="9">
        <v>2493.34</v>
      </c>
      <c r="E247" s="9">
        <v>3834.77</v>
      </c>
    </row>
    <row r="248" spans="1:5" x14ac:dyDescent="0.2">
      <c r="A248" s="6">
        <v>868</v>
      </c>
      <c r="B248" s="7" t="s">
        <v>248</v>
      </c>
      <c r="C248" s="10">
        <v>2323</v>
      </c>
      <c r="D248" s="9">
        <v>5826.52</v>
      </c>
      <c r="E248" s="9">
        <v>10216.709999999999</v>
      </c>
    </row>
    <row r="249" spans="1:5" x14ac:dyDescent="0.2">
      <c r="A249" s="6">
        <v>869</v>
      </c>
      <c r="B249" s="7" t="s">
        <v>249</v>
      </c>
      <c r="C249" s="10">
        <v>2305</v>
      </c>
      <c r="D249" s="9">
        <v>5780.86</v>
      </c>
      <c r="E249" s="9">
        <v>10220.34</v>
      </c>
    </row>
    <row r="250" spans="1:5" x14ac:dyDescent="0.2">
      <c r="A250" s="6">
        <v>870</v>
      </c>
      <c r="B250" s="7" t="s">
        <v>250</v>
      </c>
      <c r="C250" s="8">
        <v>65</v>
      </c>
      <c r="D250" s="11">
        <v>131.22</v>
      </c>
      <c r="E250" s="11">
        <v>271.42</v>
      </c>
    </row>
    <row r="251" spans="1:5" x14ac:dyDescent="0.2">
      <c r="A251" s="6">
        <v>872</v>
      </c>
      <c r="B251" s="7" t="s">
        <v>251</v>
      </c>
      <c r="C251" s="14">
        <v>94.760999999999996</v>
      </c>
      <c r="D251" s="11">
        <v>0.4</v>
      </c>
      <c r="E251" s="11">
        <v>198.18</v>
      </c>
    </row>
    <row r="252" spans="1:5" x14ac:dyDescent="0.2">
      <c r="A252" s="6">
        <v>873</v>
      </c>
      <c r="B252" s="7" t="s">
        <v>252</v>
      </c>
      <c r="C252" s="8">
        <v>2</v>
      </c>
      <c r="D252" s="13"/>
      <c r="E252" s="11">
        <v>0.02</v>
      </c>
    </row>
    <row r="253" spans="1:5" x14ac:dyDescent="0.2">
      <c r="A253" s="6">
        <v>876</v>
      </c>
      <c r="B253" s="7" t="s">
        <v>253</v>
      </c>
      <c r="C253" s="8">
        <v>278</v>
      </c>
      <c r="D253" s="11">
        <v>8.1999999999999993</v>
      </c>
      <c r="E253" s="11">
        <v>320.35000000000002</v>
      </c>
    </row>
    <row r="254" spans="1:5" x14ac:dyDescent="0.2">
      <c r="A254" s="6">
        <v>878</v>
      </c>
      <c r="B254" s="7" t="s">
        <v>254</v>
      </c>
      <c r="C254" s="12">
        <v>5409.3</v>
      </c>
      <c r="D254" s="11">
        <v>164.67</v>
      </c>
      <c r="E254" s="9">
        <v>8148.87</v>
      </c>
    </row>
    <row r="255" spans="1:5" x14ac:dyDescent="0.2">
      <c r="A255" s="6">
        <v>879</v>
      </c>
      <c r="B255" s="7" t="s">
        <v>255</v>
      </c>
      <c r="C255" s="14">
        <v>18.001000000000001</v>
      </c>
      <c r="D255" s="11">
        <v>-6.05</v>
      </c>
      <c r="E255" s="11">
        <v>98.43</v>
      </c>
    </row>
    <row r="256" spans="1:5" x14ac:dyDescent="0.2">
      <c r="A256" s="6">
        <v>883</v>
      </c>
      <c r="B256" s="7" t="s">
        <v>256</v>
      </c>
      <c r="C256" s="15">
        <v>2503.7820000000002</v>
      </c>
      <c r="D256" s="11">
        <v>127.29</v>
      </c>
      <c r="E256" s="9">
        <v>3972.39</v>
      </c>
    </row>
    <row r="257" spans="1:5" x14ac:dyDescent="0.2">
      <c r="A257" s="6">
        <v>884</v>
      </c>
      <c r="B257" s="7" t="s">
        <v>257</v>
      </c>
      <c r="C257" s="10">
        <v>1984</v>
      </c>
      <c r="D257" s="9">
        <v>4449.7299999999996</v>
      </c>
      <c r="E257" s="9">
        <v>6987.44</v>
      </c>
    </row>
    <row r="258" spans="1:5" x14ac:dyDescent="0.2">
      <c r="A258" s="6">
        <v>886</v>
      </c>
      <c r="B258" s="7" t="s">
        <v>258</v>
      </c>
      <c r="C258" s="10">
        <v>1890</v>
      </c>
      <c r="D258" s="9">
        <v>4046.22</v>
      </c>
      <c r="E258" s="12">
        <v>7456.8</v>
      </c>
    </row>
    <row r="259" spans="1:5" x14ac:dyDescent="0.2">
      <c r="A259" s="6">
        <v>887</v>
      </c>
      <c r="B259" s="7" t="s">
        <v>259</v>
      </c>
      <c r="C259" s="8">
        <v>392</v>
      </c>
      <c r="D259" s="9">
        <v>1150.46</v>
      </c>
      <c r="E259" s="9">
        <v>4922.67</v>
      </c>
    </row>
    <row r="260" spans="1:5" x14ac:dyDescent="0.2">
      <c r="A260" s="6">
        <v>888</v>
      </c>
      <c r="B260" s="7" t="s">
        <v>260</v>
      </c>
      <c r="C260" s="15">
        <v>3402.0680000000002</v>
      </c>
      <c r="D260" s="9">
        <v>1053.1199999999999</v>
      </c>
      <c r="E260" s="9">
        <v>5640.34</v>
      </c>
    </row>
    <row r="261" spans="1:5" x14ac:dyDescent="0.2">
      <c r="A261" s="6">
        <v>894</v>
      </c>
      <c r="B261" s="7" t="s">
        <v>261</v>
      </c>
      <c r="C261" s="10">
        <v>1915</v>
      </c>
      <c r="D261" s="9">
        <v>27087.46</v>
      </c>
      <c r="E261" s="9">
        <v>110346.94</v>
      </c>
    </row>
    <row r="262" spans="1:5" x14ac:dyDescent="0.2">
      <c r="A262" s="6">
        <v>895</v>
      </c>
      <c r="B262" s="7" t="s">
        <v>262</v>
      </c>
      <c r="C262" s="8">
        <v>210</v>
      </c>
      <c r="D262" s="9">
        <v>3414.1</v>
      </c>
      <c r="E262" s="9">
        <v>15051.43</v>
      </c>
    </row>
    <row r="263" spans="1:5" x14ac:dyDescent="0.2">
      <c r="A263" s="6">
        <v>898</v>
      </c>
      <c r="B263" s="7" t="s">
        <v>263</v>
      </c>
      <c r="C263" s="8">
        <v>628</v>
      </c>
      <c r="D263" s="9">
        <v>3365.71</v>
      </c>
      <c r="E263" s="9">
        <v>13208.34</v>
      </c>
    </row>
    <row r="264" spans="1:5" x14ac:dyDescent="0.2">
      <c r="A264" s="6">
        <v>903</v>
      </c>
      <c r="B264" s="7" t="s">
        <v>288</v>
      </c>
      <c r="C264" s="8">
        <v>9</v>
      </c>
      <c r="D264" s="9">
        <v>1105.71</v>
      </c>
      <c r="E264" s="12">
        <v>10172.4</v>
      </c>
    </row>
    <row r="265" spans="1:5" x14ac:dyDescent="0.2">
      <c r="A265" s="6">
        <v>907</v>
      </c>
      <c r="B265" s="7" t="s">
        <v>265</v>
      </c>
      <c r="C265" s="8">
        <v>254</v>
      </c>
      <c r="D265" s="9">
        <v>1896.28</v>
      </c>
      <c r="E265" s="9">
        <v>3982.98</v>
      </c>
    </row>
    <row r="266" spans="1:5" x14ac:dyDescent="0.2">
      <c r="A266" s="6">
        <v>909</v>
      </c>
      <c r="B266" s="7" t="s">
        <v>266</v>
      </c>
      <c r="C266" s="8">
        <v>108</v>
      </c>
      <c r="D266" s="9">
        <v>1173.99</v>
      </c>
      <c r="E266" s="9">
        <v>2580.58</v>
      </c>
    </row>
    <row r="267" spans="1:5" x14ac:dyDescent="0.2">
      <c r="A267" s="6">
        <v>914</v>
      </c>
      <c r="B267" s="7" t="s">
        <v>267</v>
      </c>
      <c r="C267" s="8">
        <v>3</v>
      </c>
      <c r="D267" s="11">
        <v>0.09</v>
      </c>
      <c r="E267" s="11">
        <v>0.45</v>
      </c>
    </row>
    <row r="268" spans="1:5" x14ac:dyDescent="0.2">
      <c r="A268" s="6">
        <v>915</v>
      </c>
      <c r="B268" s="7" t="s">
        <v>268</v>
      </c>
      <c r="C268" s="8">
        <v>408</v>
      </c>
      <c r="D268" s="11">
        <v>-0.9</v>
      </c>
      <c r="E268" s="11">
        <v>29.74</v>
      </c>
    </row>
    <row r="269" spans="1:5" x14ac:dyDescent="0.2">
      <c r="A269" s="6">
        <v>922</v>
      </c>
      <c r="B269" s="7" t="s">
        <v>270</v>
      </c>
      <c r="C269" s="8">
        <v>17</v>
      </c>
      <c r="D269" s="13"/>
      <c r="E269" s="11">
        <v>1.36</v>
      </c>
    </row>
    <row r="270" spans="1:5" x14ac:dyDescent="0.2">
      <c r="A270" s="6">
        <v>923</v>
      </c>
      <c r="B270" s="7" t="s">
        <v>271</v>
      </c>
      <c r="C270" s="9">
        <v>5188.3100000000004</v>
      </c>
      <c r="D270" s="11">
        <v>32.619999999999997</v>
      </c>
      <c r="E270" s="18">
        <v>993.4</v>
      </c>
    </row>
    <row r="271" spans="1:5" x14ac:dyDescent="0.2">
      <c r="A271" s="6">
        <v>924</v>
      </c>
      <c r="B271" s="7" t="s">
        <v>272</v>
      </c>
      <c r="C271" s="8">
        <v>24</v>
      </c>
      <c r="D271" s="11">
        <v>2.64</v>
      </c>
      <c r="E271" s="11">
        <v>67.92</v>
      </c>
    </row>
    <row r="272" spans="1:5" x14ac:dyDescent="0.2">
      <c r="A272" s="6">
        <v>925</v>
      </c>
      <c r="B272" s="7" t="s">
        <v>273</v>
      </c>
      <c r="C272" s="8">
        <v>452</v>
      </c>
      <c r="D272" s="11">
        <v>107.93</v>
      </c>
      <c r="E272" s="9">
        <v>1039.46</v>
      </c>
    </row>
    <row r="273" spans="1:5" x14ac:dyDescent="0.2">
      <c r="A273" s="6">
        <v>926</v>
      </c>
      <c r="B273" s="7" t="s">
        <v>274</v>
      </c>
      <c r="C273" s="10">
        <v>3675</v>
      </c>
      <c r="D273" s="9">
        <v>1741.32</v>
      </c>
      <c r="E273" s="12">
        <v>12008.6</v>
      </c>
    </row>
    <row r="274" spans="1:5" x14ac:dyDescent="0.2">
      <c r="A274" s="6">
        <v>927</v>
      </c>
      <c r="B274" s="7" t="s">
        <v>275</v>
      </c>
      <c r="C274" s="8">
        <v>17</v>
      </c>
      <c r="D274" s="11">
        <v>7.43</v>
      </c>
      <c r="E274" s="11">
        <v>40.869999999999997</v>
      </c>
    </row>
    <row r="275" spans="1:5" x14ac:dyDescent="0.2">
      <c r="A275" s="6">
        <v>932</v>
      </c>
      <c r="B275" s="7" t="s">
        <v>276</v>
      </c>
      <c r="C275" s="8">
        <v>298</v>
      </c>
      <c r="D275" s="11">
        <v>12.15</v>
      </c>
      <c r="E275" s="11">
        <v>124.15</v>
      </c>
    </row>
    <row r="276" spans="1:5" x14ac:dyDescent="0.2">
      <c r="A276" s="6">
        <v>934</v>
      </c>
      <c r="B276" s="7" t="s">
        <v>277</v>
      </c>
      <c r="C276" s="10">
        <v>3652</v>
      </c>
      <c r="D276" s="9">
        <v>58107.46</v>
      </c>
      <c r="E276" s="9">
        <v>475721.93</v>
      </c>
    </row>
    <row r="277" spans="1:5" x14ac:dyDescent="0.2">
      <c r="A277" s="6">
        <v>935</v>
      </c>
      <c r="B277" s="7" t="s">
        <v>278</v>
      </c>
      <c r="C277" s="8">
        <v>34</v>
      </c>
      <c r="D277" s="11">
        <v>603.82000000000005</v>
      </c>
      <c r="E277" s="9">
        <v>3604.85</v>
      </c>
    </row>
    <row r="278" spans="1:5" x14ac:dyDescent="0.2">
      <c r="A278" s="6">
        <v>936</v>
      </c>
      <c r="B278" s="7" t="s">
        <v>279</v>
      </c>
      <c r="C278" s="8">
        <v>93</v>
      </c>
      <c r="D278" s="11">
        <v>21.77</v>
      </c>
      <c r="E278" s="11">
        <v>304.79000000000002</v>
      </c>
    </row>
    <row r="279" spans="1:5" x14ac:dyDescent="0.2">
      <c r="A279" s="6">
        <v>937</v>
      </c>
      <c r="B279" s="7" t="s">
        <v>280</v>
      </c>
      <c r="C279" s="8">
        <v>673</v>
      </c>
      <c r="D279" s="11">
        <v>79.63</v>
      </c>
      <c r="E279" s="11">
        <v>577.08000000000004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Отчет1 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Екименко Алексей Николаевич</cp:lastModifiedBy>
  <dcterms:created xsi:type="dcterms:W3CDTF">2022-12-22T05:30:43Z</dcterms:created>
  <dcterms:modified xsi:type="dcterms:W3CDTF">2022-12-22T05:47:12Z</dcterms:modified>
</cp:coreProperties>
</file>