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85" windowHeight="11280" activeTab="1"/>
  </bookViews>
  <sheets>
    <sheet name="Общепит" sheetId="1" r:id="rId1"/>
    <sheet name="Сопут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C41" i="1"/>
  <c r="D41" i="1"/>
  <c r="B42" i="1"/>
  <c r="C42" i="1"/>
  <c r="D42" i="1"/>
  <c r="B40" i="1"/>
  <c r="C40" i="1"/>
  <c r="D40" i="1"/>
  <c r="E41" i="1"/>
  <c r="F41" i="1"/>
  <c r="G41" i="1"/>
  <c r="E42" i="1"/>
  <c r="F42" i="1"/>
  <c r="G42" i="1"/>
  <c r="F40" i="1"/>
  <c r="G40" i="1"/>
  <c r="E40" i="1"/>
  <c r="D12" i="2" l="1"/>
  <c r="C12" i="2"/>
  <c r="B12" i="2"/>
  <c r="E12" i="2" l="1"/>
  <c r="F12" i="2"/>
  <c r="G12" i="2"/>
  <c r="H12" i="2" l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I12" i="2"/>
  <c r="J12" i="2"/>
  <c r="I3" i="2"/>
  <c r="J3" i="2"/>
  <c r="H3" i="2"/>
  <c r="H40" i="1"/>
  <c r="I40" i="1"/>
  <c r="J40" i="1"/>
  <c r="H41" i="1"/>
  <c r="I41" i="1"/>
  <c r="J41" i="1"/>
  <c r="H42" i="1"/>
  <c r="I42" i="1"/>
  <c r="J42" i="1"/>
  <c r="J38" i="1" l="1"/>
  <c r="I38" i="1"/>
  <c r="H38" i="1"/>
  <c r="J37" i="1"/>
  <c r="I37" i="1"/>
  <c r="H37" i="1"/>
  <c r="J36" i="1"/>
  <c r="I36" i="1"/>
  <c r="H36" i="1"/>
  <c r="J34" i="1"/>
  <c r="I34" i="1"/>
  <c r="H34" i="1"/>
  <c r="J33" i="1"/>
  <c r="I33" i="1"/>
  <c r="H33" i="1"/>
  <c r="J32" i="1"/>
  <c r="I32" i="1"/>
  <c r="H32" i="1"/>
  <c r="J30" i="1"/>
  <c r="I30" i="1"/>
  <c r="H30" i="1"/>
  <c r="J29" i="1"/>
  <c r="I29" i="1"/>
  <c r="H29" i="1"/>
  <c r="J28" i="1"/>
  <c r="I28" i="1"/>
  <c r="H28" i="1"/>
  <c r="J26" i="1"/>
  <c r="I26" i="1"/>
  <c r="H26" i="1"/>
  <c r="J25" i="1"/>
  <c r="I25" i="1"/>
  <c r="H25" i="1"/>
  <c r="J24" i="1"/>
  <c r="I24" i="1"/>
  <c r="H24" i="1"/>
  <c r="J22" i="1"/>
  <c r="I22" i="1"/>
  <c r="H22" i="1"/>
  <c r="J21" i="1"/>
  <c r="I21" i="1"/>
  <c r="H21" i="1"/>
  <c r="J20" i="1"/>
  <c r="I20" i="1"/>
  <c r="H20" i="1"/>
  <c r="J18" i="1"/>
  <c r="I18" i="1"/>
  <c r="H18" i="1"/>
  <c r="J17" i="1"/>
  <c r="I17" i="1"/>
  <c r="H17" i="1"/>
  <c r="J16" i="1"/>
  <c r="I16" i="1"/>
  <c r="H16" i="1"/>
  <c r="J14" i="1"/>
  <c r="I14" i="1"/>
  <c r="H14" i="1"/>
  <c r="J13" i="1"/>
  <c r="I13" i="1"/>
  <c r="H13" i="1"/>
  <c r="J12" i="1"/>
  <c r="I12" i="1"/>
  <c r="H12" i="1"/>
  <c r="J10" i="1"/>
  <c r="I10" i="1"/>
  <c r="H10" i="1"/>
  <c r="J9" i="1"/>
  <c r="I9" i="1"/>
  <c r="H9" i="1"/>
  <c r="J8" i="1"/>
  <c r="I8" i="1"/>
  <c r="H8" i="1"/>
  <c r="H5" i="1"/>
  <c r="I5" i="1"/>
  <c r="J5" i="1"/>
  <c r="H6" i="1"/>
  <c r="I6" i="1"/>
  <c r="J6" i="1"/>
  <c r="H4" i="1"/>
  <c r="J4" i="1"/>
  <c r="I4" i="1"/>
</calcChain>
</file>

<file path=xl/sharedStrings.xml><?xml version="1.0" encoding="utf-8"?>
<sst xmlns="http://schemas.openxmlformats.org/spreadsheetml/2006/main" count="77" uniqueCount="23">
  <si>
    <t>SAP</t>
  </si>
  <si>
    <t>КИС</t>
  </si>
  <si>
    <t>Отклонение</t>
  </si>
  <si>
    <t>Количество</t>
  </si>
  <si>
    <t>Сумма реализации</t>
  </si>
  <si>
    <t>Валовый</t>
  </si>
  <si>
    <t>Выручка</t>
  </si>
  <si>
    <t>БРЕСТ ОНП</t>
  </si>
  <si>
    <t>ВИТЕБСК ОНП</t>
  </si>
  <si>
    <t>ГОМЕЛЬ ОНП</t>
  </si>
  <si>
    <t>ГРОДНО ОНП</t>
  </si>
  <si>
    <t>ЛИДА НП</t>
  </si>
  <si>
    <t>МАЗ</t>
  </si>
  <si>
    <t>МИНСК ОНП</t>
  </si>
  <si>
    <t>МОГИЛЕВ ОНП</t>
  </si>
  <si>
    <t>ПУХОВИЧИ НП</t>
  </si>
  <si>
    <t>Организация/КТВ</t>
  </si>
  <si>
    <t>Хот-доги</t>
  </si>
  <si>
    <t>Горячие напитки</t>
  </si>
  <si>
    <t>Продукция фастфуда и общепита</t>
  </si>
  <si>
    <t>Наценка со скидкой</t>
  </si>
  <si>
    <t>БЕЛОРУСНЕФТЬ</t>
  </si>
  <si>
    <t>[сентябрь 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</si>
</sst>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color rgb="FF333333"/>
      <name val="Arial"/>
      <family val="2"/>
      <charset val="204"/>
    </font>
    <font>
      <i/>
      <sz val="9"/>
      <color rgb="FF333333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</font>
    <font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26">
    <xf numFmtId="0" fontId="0" fillId="0" borderId="0" xfId="0"/>
    <xf numFmtId="49" fontId="3" fillId="6" borderId="2" xfId="0" applyNumberFormat="1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/>
    </xf>
    <xf numFmtId="0" fontId="3" fillId="6" borderId="2" xfId="0" applyNumberFormat="1" applyFont="1" applyFill="1" applyBorder="1" applyAlignment="1">
      <alignment horizontal="center" vertical="center" wrapText="1"/>
    </xf>
    <xf numFmtId="49" fontId="6" fillId="9" borderId="2" xfId="0" applyNumberFormat="1" applyFont="1" applyFill="1" applyBorder="1" applyAlignment="1">
      <alignment horizontal="right"/>
    </xf>
    <xf numFmtId="49" fontId="5" fillId="9" borderId="2" xfId="0" applyNumberFormat="1" applyFont="1" applyFill="1" applyBorder="1" applyAlignment="1">
      <alignment horizontal="left"/>
    </xf>
    <xf numFmtId="0" fontId="0" fillId="0" borderId="2" xfId="0" applyBorder="1"/>
    <xf numFmtId="164" fontId="4" fillId="10" borderId="2" xfId="1" applyNumberFormat="1" applyFont="1" applyFill="1" applyBorder="1" applyAlignment="1">
      <alignment horizontal="left"/>
    </xf>
    <xf numFmtId="0" fontId="5" fillId="7" borderId="2" xfId="0" applyNumberFormat="1" applyFont="1" applyFill="1" applyBorder="1" applyAlignment="1">
      <alignment horizontal="center" vertical="center" wrapText="1"/>
    </xf>
    <xf numFmtId="0" fontId="5" fillId="8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64" fontId="4" fillId="10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/>
    <xf numFmtId="17" fontId="7" fillId="2" borderId="0" xfId="0" applyNumberFormat="1" applyFont="1" applyFill="1"/>
    <xf numFmtId="3" fontId="10" fillId="0" borderId="2" xfId="2" applyNumberFormat="1" applyFont="1" applyFill="1" applyBorder="1" applyAlignment="1">
      <alignment horizontal="center" vertical="top"/>
    </xf>
    <xf numFmtId="3" fontId="1" fillId="0" borderId="2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11" fillId="10" borderId="2" xfId="1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3">
    <cellStyle name="Обычный" xfId="0" builtinId="0"/>
    <cellStyle name="Обычный_Общепит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H17" sqref="H17"/>
    </sheetView>
  </sheetViews>
  <sheetFormatPr defaultRowHeight="15" x14ac:dyDescent="0.25"/>
  <cols>
    <col min="1" max="1" width="33.5703125" customWidth="1"/>
    <col min="2" max="4" width="10.85546875" customWidth="1"/>
    <col min="5" max="5" width="15.28515625" customWidth="1"/>
    <col min="6" max="10" width="10.85546875" customWidth="1"/>
  </cols>
  <sheetData>
    <row r="1" spans="1:10" x14ac:dyDescent="0.25">
      <c r="A1" s="10" t="s">
        <v>22</v>
      </c>
      <c r="B1" s="20" t="s">
        <v>0</v>
      </c>
      <c r="C1" s="21"/>
      <c r="D1" s="21"/>
      <c r="E1" s="22" t="s">
        <v>1</v>
      </c>
      <c r="F1" s="23"/>
      <c r="G1" s="23"/>
      <c r="H1" s="24" t="s">
        <v>2</v>
      </c>
      <c r="I1" s="25"/>
      <c r="J1" s="25"/>
    </row>
    <row r="2" spans="1:10" ht="25.5" customHeight="1" x14ac:dyDescent="0.25">
      <c r="A2" s="1" t="s">
        <v>16</v>
      </c>
      <c r="B2" s="3" t="s">
        <v>3</v>
      </c>
      <c r="C2" s="3" t="s">
        <v>20</v>
      </c>
      <c r="D2" s="3" t="s">
        <v>4</v>
      </c>
      <c r="E2" s="8" t="s">
        <v>3</v>
      </c>
      <c r="F2" s="8" t="s">
        <v>5</v>
      </c>
      <c r="G2" s="8" t="s">
        <v>6</v>
      </c>
      <c r="H2" s="9" t="s">
        <v>3</v>
      </c>
      <c r="I2" s="9" t="s">
        <v>5</v>
      </c>
      <c r="J2" s="9" t="s">
        <v>6</v>
      </c>
    </row>
    <row r="3" spans="1:10" x14ac:dyDescent="0.25">
      <c r="A3" s="5" t="s">
        <v>7</v>
      </c>
      <c r="B3" s="6"/>
      <c r="C3" s="6"/>
      <c r="D3" s="6"/>
      <c r="E3" s="6"/>
      <c r="F3" s="6"/>
      <c r="G3" s="6"/>
      <c r="H3" s="7"/>
      <c r="I3" s="7"/>
      <c r="J3" s="7"/>
    </row>
    <row r="4" spans="1:10" x14ac:dyDescent="0.25">
      <c r="A4" s="4" t="s">
        <v>17</v>
      </c>
      <c r="B4" s="17">
        <v>37942.04</v>
      </c>
      <c r="C4" s="17">
        <v>75029.179999999993</v>
      </c>
      <c r="D4" s="17">
        <v>172507.84</v>
      </c>
      <c r="E4" s="15">
        <v>37944</v>
      </c>
      <c r="F4" s="15">
        <v>74981.820000000007</v>
      </c>
      <c r="G4" s="15">
        <v>172523.06</v>
      </c>
      <c r="H4" s="18">
        <f>(E4-B4)/E4</f>
        <v>5.1655070630379691E-5</v>
      </c>
      <c r="I4" s="18">
        <f t="shared" ref="I4" si="0">(F4-C4)/F4</f>
        <v>-6.3161977129904323E-4</v>
      </c>
      <c r="J4" s="18">
        <f t="shared" ref="J4" si="1">(G4-D4)/G4</f>
        <v>8.8220090693969633E-5</v>
      </c>
    </row>
    <row r="5" spans="1:10" x14ac:dyDescent="0.25">
      <c r="A5" s="4" t="s">
        <v>18</v>
      </c>
      <c r="B5" s="17">
        <v>122974.53700000003</v>
      </c>
      <c r="C5" s="17">
        <v>274194.87999999995</v>
      </c>
      <c r="D5" s="17">
        <v>448788.17</v>
      </c>
      <c r="E5" s="15">
        <v>123083.497</v>
      </c>
      <c r="F5" s="15">
        <v>274567.44</v>
      </c>
      <c r="G5" s="15">
        <v>449099.64</v>
      </c>
      <c r="H5" s="18">
        <f t="shared" ref="H5:H6" si="2">(E5-B5)/E5</f>
        <v>8.8525271588584529E-4</v>
      </c>
      <c r="I5" s="18">
        <f t="shared" ref="I5:I6" si="3">(F5-C5)/F5</f>
        <v>1.3568979628467814E-3</v>
      </c>
      <c r="J5" s="18">
        <f t="shared" ref="J5:J6" si="4">(G5-D5)/G5</f>
        <v>6.9354319678374774E-4</v>
      </c>
    </row>
    <row r="6" spans="1:10" x14ac:dyDescent="0.25">
      <c r="A6" s="4" t="s">
        <v>19</v>
      </c>
      <c r="B6" s="17">
        <v>109263.755</v>
      </c>
      <c r="C6" s="17">
        <v>105375.00000000001</v>
      </c>
      <c r="D6" s="17">
        <v>298913.44000000006</v>
      </c>
      <c r="E6" s="15">
        <v>111603.473</v>
      </c>
      <c r="F6" s="15">
        <v>105883.17</v>
      </c>
      <c r="G6" s="15">
        <v>302571.63</v>
      </c>
      <c r="H6" s="18">
        <f t="shared" si="2"/>
        <v>2.0964562635071342E-2</v>
      </c>
      <c r="I6" s="18">
        <f t="shared" si="3"/>
        <v>4.7993462983775773E-3</v>
      </c>
      <c r="J6" s="18">
        <f t="shared" si="4"/>
        <v>1.2090327173105899E-2</v>
      </c>
    </row>
    <row r="7" spans="1:10" x14ac:dyDescent="0.25">
      <c r="A7" s="5" t="s">
        <v>8</v>
      </c>
      <c r="B7" s="17"/>
      <c r="C7" s="17"/>
      <c r="D7" s="17"/>
      <c r="E7" s="16"/>
      <c r="F7" s="16"/>
      <c r="G7" s="16"/>
      <c r="H7" s="19"/>
      <c r="I7" s="19"/>
      <c r="J7" s="19"/>
    </row>
    <row r="8" spans="1:10" x14ac:dyDescent="0.25">
      <c r="A8" s="4" t="s">
        <v>17</v>
      </c>
      <c r="B8" s="17">
        <v>35554.04</v>
      </c>
      <c r="C8" s="17">
        <v>75281.87999999999</v>
      </c>
      <c r="D8" s="17">
        <v>160337.18</v>
      </c>
      <c r="E8" s="15">
        <v>35573</v>
      </c>
      <c r="F8" s="15">
        <v>75415.66</v>
      </c>
      <c r="G8" s="15">
        <v>160439.6</v>
      </c>
      <c r="H8" s="18">
        <f>(E8-B8)/E8</f>
        <v>5.3298850251592858E-4</v>
      </c>
      <c r="I8" s="18">
        <f t="shared" ref="I8:I10" si="5">(F8-C8)/F8</f>
        <v>1.7739021312021055E-3</v>
      </c>
      <c r="J8" s="18">
        <f t="shared" ref="J8:J10" si="6">(G8-D8)/G8</f>
        <v>6.3837107547022555E-4</v>
      </c>
    </row>
    <row r="9" spans="1:10" x14ac:dyDescent="0.25">
      <c r="A9" s="4" t="s">
        <v>18</v>
      </c>
      <c r="B9" s="17">
        <v>114725.23400000001</v>
      </c>
      <c r="C9" s="17">
        <v>251480.54000000004</v>
      </c>
      <c r="D9" s="17">
        <v>412302.26000000007</v>
      </c>
      <c r="E9" s="15">
        <v>114956.5</v>
      </c>
      <c r="F9" s="15">
        <v>252400.74</v>
      </c>
      <c r="G9" s="15">
        <v>413231.43</v>
      </c>
      <c r="H9" s="18">
        <f t="shared" ref="H9:H10" si="7">(E9-B9)/E9</f>
        <v>2.0117696693965864E-3</v>
      </c>
      <c r="I9" s="18">
        <f t="shared" si="5"/>
        <v>3.6457896280333944E-3</v>
      </c>
      <c r="J9" s="18">
        <f t="shared" si="6"/>
        <v>2.2485462928120582E-3</v>
      </c>
    </row>
    <row r="10" spans="1:10" x14ac:dyDescent="0.25">
      <c r="A10" s="4" t="s">
        <v>19</v>
      </c>
      <c r="B10" s="17">
        <v>173765.772</v>
      </c>
      <c r="C10" s="17">
        <v>154669.59</v>
      </c>
      <c r="D10" s="17">
        <v>339691.83999999997</v>
      </c>
      <c r="E10" s="15">
        <v>173849.72200000001</v>
      </c>
      <c r="F10" s="15">
        <v>155160.69</v>
      </c>
      <c r="G10" s="15">
        <v>340100.14</v>
      </c>
      <c r="H10" s="18">
        <f t="shared" si="7"/>
        <v>4.8288831891265052E-4</v>
      </c>
      <c r="I10" s="18">
        <f t="shared" si="5"/>
        <v>3.1651058009603194E-3</v>
      </c>
      <c r="J10" s="18">
        <f t="shared" si="6"/>
        <v>1.200528761911261E-3</v>
      </c>
    </row>
    <row r="11" spans="1:10" x14ac:dyDescent="0.25">
      <c r="A11" s="5" t="s">
        <v>9</v>
      </c>
      <c r="B11" s="17"/>
      <c r="C11" s="17"/>
      <c r="D11" s="17"/>
      <c r="E11" s="16"/>
      <c r="F11" s="16"/>
      <c r="G11" s="16"/>
      <c r="H11" s="19"/>
      <c r="I11" s="19"/>
      <c r="J11" s="19"/>
    </row>
    <row r="12" spans="1:10" x14ac:dyDescent="0.25">
      <c r="A12" s="4" t="s">
        <v>17</v>
      </c>
      <c r="B12" s="17">
        <v>43241.02</v>
      </c>
      <c r="C12" s="17">
        <v>90913.46</v>
      </c>
      <c r="D12" s="17">
        <v>194261.13</v>
      </c>
      <c r="E12" s="15">
        <v>43238.997990000003</v>
      </c>
      <c r="F12" s="15">
        <v>91045.77</v>
      </c>
      <c r="G12" s="15">
        <v>194274.03</v>
      </c>
      <c r="H12" s="18">
        <f>(E12-B12)/E12</f>
        <v>-4.6763572098986917E-5</v>
      </c>
      <c r="I12" s="18">
        <f t="shared" ref="I12:I14" si="8">(F12-C12)/F12</f>
        <v>1.4532251196293651E-3</v>
      </c>
      <c r="J12" s="18">
        <f t="shared" ref="J12:J14" si="9">(G12-D12)/G12</f>
        <v>6.6401052163246829E-5</v>
      </c>
    </row>
    <row r="13" spans="1:10" x14ac:dyDescent="0.25">
      <c r="A13" s="4" t="s">
        <v>18</v>
      </c>
      <c r="B13" s="17">
        <v>126905.88199999998</v>
      </c>
      <c r="C13" s="17">
        <v>271509.12999999995</v>
      </c>
      <c r="D13" s="17">
        <v>450045.34999999992</v>
      </c>
      <c r="E13" s="15">
        <v>137385.47874200001</v>
      </c>
      <c r="F13" s="15">
        <v>271841.14</v>
      </c>
      <c r="G13" s="15">
        <v>450047.52</v>
      </c>
      <c r="H13" s="18">
        <f t="shared" ref="H13:H14" si="10">(E13-B13)/E13</f>
        <v>7.627878024634574E-2</v>
      </c>
      <c r="I13" s="18">
        <f t="shared" si="8"/>
        <v>1.2213383154590491E-3</v>
      </c>
      <c r="J13" s="18">
        <f t="shared" si="9"/>
        <v>4.8217130495466727E-6</v>
      </c>
    </row>
    <row r="14" spans="1:10" x14ac:dyDescent="0.25">
      <c r="A14" s="4" t="s">
        <v>19</v>
      </c>
      <c r="B14" s="17">
        <v>113590.621</v>
      </c>
      <c r="C14" s="17">
        <v>146706.55999999997</v>
      </c>
      <c r="D14" s="17">
        <v>394606.76999999996</v>
      </c>
      <c r="E14" s="15">
        <v>134071.59854899999</v>
      </c>
      <c r="F14" s="15">
        <v>147638.29999999999</v>
      </c>
      <c r="G14" s="15">
        <v>397409</v>
      </c>
      <c r="H14" s="18">
        <f t="shared" si="10"/>
        <v>0.15276149289377405</v>
      </c>
      <c r="I14" s="18">
        <f t="shared" si="8"/>
        <v>6.310964024917788E-3</v>
      </c>
      <c r="J14" s="18">
        <f t="shared" si="9"/>
        <v>7.0512494684318661E-3</v>
      </c>
    </row>
    <row r="15" spans="1:10" x14ac:dyDescent="0.25">
      <c r="A15" s="5" t="s">
        <v>10</v>
      </c>
      <c r="B15" s="17"/>
      <c r="C15" s="17"/>
      <c r="D15" s="17"/>
      <c r="E15" s="16"/>
      <c r="F15" s="16"/>
      <c r="G15" s="16"/>
      <c r="H15" s="19"/>
      <c r="I15" s="19"/>
      <c r="J15" s="19"/>
    </row>
    <row r="16" spans="1:10" x14ac:dyDescent="0.25">
      <c r="A16" s="4" t="s">
        <v>17</v>
      </c>
      <c r="B16" s="17">
        <v>29234</v>
      </c>
      <c r="C16" s="17">
        <v>62267.87</v>
      </c>
      <c r="D16" s="17">
        <v>132893.29</v>
      </c>
      <c r="E16" s="15">
        <v>31815</v>
      </c>
      <c r="F16" s="15">
        <v>70191.820000000007</v>
      </c>
      <c r="G16" s="15">
        <v>144765.5</v>
      </c>
      <c r="H16" s="18">
        <f>(E16-B16)/E16</f>
        <v>8.112525538268113E-2</v>
      </c>
      <c r="I16" s="18">
        <f t="shared" ref="I16:I18" si="11">(F16-C16)/F16</f>
        <v>0.11288993503801445</v>
      </c>
      <c r="J16" s="18">
        <f t="shared" ref="J16:J18" si="12">(G16-D16)/G16</f>
        <v>8.2009940213655819E-2</v>
      </c>
    </row>
    <row r="17" spans="1:10" x14ac:dyDescent="0.25">
      <c r="A17" s="4" t="s">
        <v>18</v>
      </c>
      <c r="B17" s="17">
        <v>101884.58500000001</v>
      </c>
      <c r="C17" s="17">
        <v>233333.53000000009</v>
      </c>
      <c r="D17" s="17">
        <v>360168.02000000014</v>
      </c>
      <c r="E17" s="15">
        <v>115548.91800000001</v>
      </c>
      <c r="F17" s="15">
        <v>275921.67</v>
      </c>
      <c r="G17" s="15">
        <v>413934.09</v>
      </c>
      <c r="H17" s="18">
        <f t="shared" ref="H17:H18" si="13">(E17-B17)/E17</f>
        <v>0.11825582823718002</v>
      </c>
      <c r="I17" s="18">
        <f t="shared" si="11"/>
        <v>0.15434865989322225</v>
      </c>
      <c r="J17" s="18">
        <f t="shared" si="12"/>
        <v>0.12989041322979678</v>
      </c>
    </row>
    <row r="18" spans="1:10" x14ac:dyDescent="0.25">
      <c r="A18" s="4" t="s">
        <v>19</v>
      </c>
      <c r="B18" s="17">
        <v>182850.842</v>
      </c>
      <c r="C18" s="17">
        <v>125307.92000000001</v>
      </c>
      <c r="D18" s="17">
        <v>313787.63999999996</v>
      </c>
      <c r="E18" s="15">
        <v>202814.48</v>
      </c>
      <c r="F18" s="15">
        <v>141598.28</v>
      </c>
      <c r="G18" s="15">
        <v>345083.32</v>
      </c>
      <c r="H18" s="18">
        <f t="shared" si="13"/>
        <v>9.8433001430667105E-2</v>
      </c>
      <c r="I18" s="18">
        <f t="shared" si="11"/>
        <v>0.11504631270944807</v>
      </c>
      <c r="J18" s="18">
        <f t="shared" si="12"/>
        <v>9.0690213598269689E-2</v>
      </c>
    </row>
    <row r="19" spans="1:10" x14ac:dyDescent="0.25">
      <c r="A19" s="2" t="s">
        <v>11</v>
      </c>
      <c r="B19" s="17"/>
      <c r="C19" s="17"/>
      <c r="D19" s="17"/>
      <c r="E19" s="16"/>
      <c r="F19" s="16"/>
      <c r="G19" s="16"/>
      <c r="H19" s="19"/>
      <c r="I19" s="19"/>
      <c r="J19" s="19"/>
    </row>
    <row r="20" spans="1:10" x14ac:dyDescent="0.25">
      <c r="A20" s="4" t="s">
        <v>17</v>
      </c>
      <c r="B20" s="17">
        <v>10104</v>
      </c>
      <c r="C20" s="17">
        <v>21715.190000000002</v>
      </c>
      <c r="D20" s="17">
        <v>46067.7</v>
      </c>
      <c r="E20" s="15">
        <v>10104</v>
      </c>
      <c r="F20" s="15">
        <v>21749.26</v>
      </c>
      <c r="G20" s="15">
        <v>46075.76</v>
      </c>
      <c r="H20" s="18">
        <f>(E20-B20)/E20</f>
        <v>0</v>
      </c>
      <c r="I20" s="18">
        <f t="shared" ref="I20:I22" si="14">(F20-C20)/F20</f>
        <v>1.5664900782829427E-3</v>
      </c>
      <c r="J20" s="18">
        <f t="shared" ref="J20:J22" si="15">(G20-D20)/G20</f>
        <v>1.7492929036883921E-4</v>
      </c>
    </row>
    <row r="21" spans="1:10" x14ac:dyDescent="0.25">
      <c r="A21" s="4" t="s">
        <v>18</v>
      </c>
      <c r="B21" s="17">
        <v>33174.002999999997</v>
      </c>
      <c r="C21" s="17">
        <v>74647.760000000024</v>
      </c>
      <c r="D21" s="17">
        <v>115003.58999999995</v>
      </c>
      <c r="E21" s="15">
        <v>33255.002999999997</v>
      </c>
      <c r="F21" s="15">
        <v>70563.44</v>
      </c>
      <c r="G21" s="15">
        <v>115297.99</v>
      </c>
      <c r="H21" s="18">
        <f t="shared" ref="H21:H22" si="16">(E21-B21)/E21</f>
        <v>2.4357237315540165E-3</v>
      </c>
      <c r="I21" s="18">
        <f t="shared" si="14"/>
        <v>-5.7881531852755783E-2</v>
      </c>
      <c r="J21" s="18">
        <f t="shared" si="15"/>
        <v>2.5533836279370732E-3</v>
      </c>
    </row>
    <row r="22" spans="1:10" x14ac:dyDescent="0.25">
      <c r="A22" s="4" t="s">
        <v>19</v>
      </c>
      <c r="B22" s="17">
        <v>56756.04</v>
      </c>
      <c r="C22" s="17">
        <v>38600.649999999994</v>
      </c>
      <c r="D22" s="17">
        <v>90148.429999999978</v>
      </c>
      <c r="E22" s="15">
        <v>56759.034</v>
      </c>
      <c r="F22" s="15">
        <v>37152.79</v>
      </c>
      <c r="G22" s="15">
        <v>90164.91</v>
      </c>
      <c r="H22" s="18">
        <f t="shared" si="16"/>
        <v>5.2749312118292528E-5</v>
      </c>
      <c r="I22" s="18">
        <f t="shared" si="14"/>
        <v>-3.8970424563000337E-2</v>
      </c>
      <c r="J22" s="18">
        <f t="shared" si="15"/>
        <v>1.8277620417993018E-4</v>
      </c>
    </row>
    <row r="23" spans="1:10" x14ac:dyDescent="0.25">
      <c r="A23" s="2" t="s">
        <v>12</v>
      </c>
      <c r="B23" s="17"/>
      <c r="C23" s="17"/>
      <c r="D23" s="17"/>
      <c r="E23" s="16"/>
      <c r="F23" s="16"/>
      <c r="G23" s="16"/>
      <c r="H23" s="19"/>
      <c r="I23" s="19"/>
      <c r="J23" s="19"/>
    </row>
    <row r="24" spans="1:10" x14ac:dyDescent="0.25">
      <c r="A24" s="4" t="s">
        <v>17</v>
      </c>
      <c r="B24" s="17">
        <v>61487.01</v>
      </c>
      <c r="C24" s="17">
        <v>138579.97999999998</v>
      </c>
      <c r="D24" s="17">
        <v>278956.06</v>
      </c>
      <c r="E24" s="15">
        <v>62810</v>
      </c>
      <c r="F24" s="15">
        <v>142148.91</v>
      </c>
      <c r="G24" s="15">
        <v>284989.90999999997</v>
      </c>
      <c r="H24" s="18">
        <f>(E24-B24)/E24</f>
        <v>2.1063365706097723E-2</v>
      </c>
      <c r="I24" s="18">
        <f t="shared" ref="I24:I26" si="17">(F24-C24)/F24</f>
        <v>2.5106981122824102E-2</v>
      </c>
      <c r="J24" s="18">
        <f t="shared" ref="J24:J26" si="18">(G24-D24)/G24</f>
        <v>2.1172153077279043E-2</v>
      </c>
    </row>
    <row r="25" spans="1:10" x14ac:dyDescent="0.25">
      <c r="A25" s="4" t="s">
        <v>18</v>
      </c>
      <c r="B25" s="17">
        <v>166528.94200000001</v>
      </c>
      <c r="C25" s="17">
        <v>394247.60000000003</v>
      </c>
      <c r="D25" s="17">
        <v>618374.42000000027</v>
      </c>
      <c r="E25" s="15">
        <v>168684.89199999999</v>
      </c>
      <c r="F25" s="15">
        <v>399634.64</v>
      </c>
      <c r="G25" s="15">
        <v>626646.18999999994</v>
      </c>
      <c r="H25" s="18">
        <f t="shared" ref="H25:H26" si="19">(E25-B25)/E25</f>
        <v>1.2780931205148963E-2</v>
      </c>
      <c r="I25" s="18">
        <f t="shared" si="17"/>
        <v>1.3479912552125058E-2</v>
      </c>
      <c r="J25" s="18">
        <f t="shared" si="18"/>
        <v>1.3200064297845121E-2</v>
      </c>
    </row>
    <row r="26" spans="1:10" x14ac:dyDescent="0.25">
      <c r="A26" s="4" t="s">
        <v>19</v>
      </c>
      <c r="B26" s="17">
        <v>116903.44799999999</v>
      </c>
      <c r="C26" s="17">
        <v>210113.94000000003</v>
      </c>
      <c r="D26" s="17">
        <v>494013.98</v>
      </c>
      <c r="E26" s="15">
        <v>120453.18799999999</v>
      </c>
      <c r="F26" s="15">
        <v>217395.57</v>
      </c>
      <c r="G26" s="15">
        <v>510047.94</v>
      </c>
      <c r="H26" s="18">
        <f t="shared" si="19"/>
        <v>2.9469871731414909E-2</v>
      </c>
      <c r="I26" s="18">
        <f t="shared" si="17"/>
        <v>3.349484076423441E-2</v>
      </c>
      <c r="J26" s="18">
        <f t="shared" si="18"/>
        <v>3.1436182253770151E-2</v>
      </c>
    </row>
    <row r="27" spans="1:10" x14ac:dyDescent="0.25">
      <c r="A27" s="2" t="s">
        <v>13</v>
      </c>
      <c r="B27" s="17"/>
      <c r="C27" s="17"/>
      <c r="D27" s="17"/>
      <c r="E27" s="16"/>
      <c r="F27" s="16"/>
      <c r="G27" s="16"/>
      <c r="H27" s="19"/>
      <c r="I27" s="19"/>
      <c r="J27" s="19"/>
    </row>
    <row r="28" spans="1:10" x14ac:dyDescent="0.25">
      <c r="A28" s="4" t="s">
        <v>17</v>
      </c>
      <c r="B28" s="17">
        <v>90977.02</v>
      </c>
      <c r="C28" s="17">
        <v>201776.33000000002</v>
      </c>
      <c r="D28" s="17">
        <v>410570.56999999995</v>
      </c>
      <c r="E28" s="15">
        <v>91070</v>
      </c>
      <c r="F28" s="15">
        <v>202062.17</v>
      </c>
      <c r="G28" s="15">
        <v>410645.06</v>
      </c>
      <c r="H28" s="18">
        <f>(E28-B28)/E28</f>
        <v>1.0209728780058848E-3</v>
      </c>
      <c r="I28" s="18">
        <f t="shared" ref="I28:I30" si="20">(F28-C28)/F28</f>
        <v>1.4146141259395388E-3</v>
      </c>
      <c r="J28" s="18">
        <f t="shared" ref="J28:J30" si="21">(G28-D28)/G28</f>
        <v>1.8139753099683922E-4</v>
      </c>
    </row>
    <row r="29" spans="1:10" x14ac:dyDescent="0.25">
      <c r="A29" s="4" t="s">
        <v>18</v>
      </c>
      <c r="B29" s="17">
        <v>236054.21000000002</v>
      </c>
      <c r="C29" s="17">
        <v>514990.88000000012</v>
      </c>
      <c r="D29" s="17">
        <v>834871.29999999993</v>
      </c>
      <c r="E29" s="15">
        <v>236741.15599999999</v>
      </c>
      <c r="F29" s="15">
        <v>515439.66</v>
      </c>
      <c r="G29" s="15">
        <v>835312.73</v>
      </c>
      <c r="H29" s="18">
        <f t="shared" ref="H29:H30" si="22">(E29-B29)/E29</f>
        <v>2.9016754484377325E-3</v>
      </c>
      <c r="I29" s="18">
        <f t="shared" si="20"/>
        <v>8.7067417357805437E-4</v>
      </c>
      <c r="J29" s="18">
        <f t="shared" si="21"/>
        <v>5.2846075984027113E-4</v>
      </c>
    </row>
    <row r="30" spans="1:10" x14ac:dyDescent="0.25">
      <c r="A30" s="4" t="s">
        <v>19</v>
      </c>
      <c r="B30" s="17">
        <v>213966.27999999997</v>
      </c>
      <c r="C30" s="17">
        <v>312547.65000000014</v>
      </c>
      <c r="D30" s="17">
        <v>676331.31</v>
      </c>
      <c r="E30" s="15">
        <v>214065.504823</v>
      </c>
      <c r="F30" s="15">
        <v>313042.12</v>
      </c>
      <c r="G30" s="15">
        <v>676413.07</v>
      </c>
      <c r="H30" s="18">
        <f t="shared" si="22"/>
        <v>4.6352551328655194E-4</v>
      </c>
      <c r="I30" s="18">
        <f t="shared" si="20"/>
        <v>1.5795637979957957E-3</v>
      </c>
      <c r="J30" s="18">
        <f t="shared" si="21"/>
        <v>1.2087288614912912E-4</v>
      </c>
    </row>
    <row r="31" spans="1:10" x14ac:dyDescent="0.25">
      <c r="A31" s="5" t="s">
        <v>14</v>
      </c>
      <c r="B31" s="17"/>
      <c r="C31" s="17"/>
      <c r="D31" s="17"/>
      <c r="E31" s="16"/>
      <c r="F31" s="16"/>
      <c r="G31" s="16"/>
      <c r="H31" s="19"/>
      <c r="I31" s="19"/>
      <c r="J31" s="19"/>
    </row>
    <row r="32" spans="1:10" x14ac:dyDescent="0.25">
      <c r="A32" s="4" t="s">
        <v>17</v>
      </c>
      <c r="B32" s="17">
        <v>38245.01</v>
      </c>
      <c r="C32" s="17">
        <v>82976.680000000008</v>
      </c>
      <c r="D32" s="17">
        <v>172479.99000000002</v>
      </c>
      <c r="E32" s="15">
        <v>38414</v>
      </c>
      <c r="F32" s="15">
        <v>83482.100000000006</v>
      </c>
      <c r="G32" s="15">
        <v>173232.61</v>
      </c>
      <c r="H32" s="18">
        <f>(E32-B32)/E32</f>
        <v>4.399177383245639E-3</v>
      </c>
      <c r="I32" s="18">
        <f t="shared" ref="I32:I34" si="23">(F32-C32)/F32</f>
        <v>6.0542319850602488E-3</v>
      </c>
      <c r="J32" s="18">
        <f t="shared" ref="J32:J34" si="24">(G32-D32)/G32</f>
        <v>4.3445630704286352E-3</v>
      </c>
    </row>
    <row r="33" spans="1:10" x14ac:dyDescent="0.25">
      <c r="A33" s="4" t="s">
        <v>18</v>
      </c>
      <c r="B33" s="17">
        <v>123285.02999999998</v>
      </c>
      <c r="C33" s="17">
        <v>257930.16999999995</v>
      </c>
      <c r="D33" s="17">
        <v>437006.21000000014</v>
      </c>
      <c r="E33" s="15">
        <v>123761</v>
      </c>
      <c r="F33" s="15">
        <v>259604.06</v>
      </c>
      <c r="G33" s="15">
        <v>438944.95</v>
      </c>
      <c r="H33" s="18">
        <f t="shared" ref="H33:H34" si="25">(E33-B33)/E33</f>
        <v>3.8458803661897988E-3</v>
      </c>
      <c r="I33" s="18">
        <f t="shared" si="23"/>
        <v>6.4478575566192728E-3</v>
      </c>
      <c r="J33" s="18">
        <f t="shared" si="24"/>
        <v>4.4168180998548322E-3</v>
      </c>
    </row>
    <row r="34" spans="1:10" x14ac:dyDescent="0.25">
      <c r="A34" s="4" t="s">
        <v>19</v>
      </c>
      <c r="B34" s="17">
        <v>219420.65900000001</v>
      </c>
      <c r="C34" s="17">
        <v>151318.99999999997</v>
      </c>
      <c r="D34" s="17">
        <v>373769.9800000001</v>
      </c>
      <c r="E34" s="15">
        <v>219798.639</v>
      </c>
      <c r="F34" s="15">
        <v>155582.37</v>
      </c>
      <c r="G34" s="15">
        <v>375337.55</v>
      </c>
      <c r="H34" s="18">
        <f t="shared" si="25"/>
        <v>1.7196648792715289E-3</v>
      </c>
      <c r="I34" s="18">
        <f t="shared" si="23"/>
        <v>2.7402654940916663E-2</v>
      </c>
      <c r="J34" s="18">
        <f t="shared" si="24"/>
        <v>4.1764273252167033E-3</v>
      </c>
    </row>
    <row r="35" spans="1:10" x14ac:dyDescent="0.25">
      <c r="A35" s="2" t="s">
        <v>15</v>
      </c>
      <c r="B35" s="17"/>
      <c r="C35" s="17"/>
      <c r="D35" s="17"/>
      <c r="E35" s="16"/>
      <c r="F35" s="16"/>
      <c r="G35" s="16"/>
      <c r="H35" s="19"/>
      <c r="I35" s="19"/>
      <c r="J35" s="19"/>
    </row>
    <row r="36" spans="1:10" x14ac:dyDescent="0.25">
      <c r="A36" s="4" t="s">
        <v>17</v>
      </c>
      <c r="B36" s="17">
        <v>11291</v>
      </c>
      <c r="C36" s="17">
        <v>23640.59</v>
      </c>
      <c r="D36" s="17">
        <v>50813.840000000004</v>
      </c>
      <c r="E36" s="15">
        <v>11291</v>
      </c>
      <c r="F36" s="15">
        <v>23670.68</v>
      </c>
      <c r="G36" s="15">
        <v>50819.19</v>
      </c>
      <c r="H36" s="18">
        <f>(E36-B36)/E36</f>
        <v>0</v>
      </c>
      <c r="I36" s="18">
        <f t="shared" ref="I36:I38" si="26">(F36-C36)/F36</f>
        <v>1.2711928850375294E-3</v>
      </c>
      <c r="J36" s="18">
        <f t="shared" ref="J36:J38" si="27">(G36-D36)/G36</f>
        <v>1.0527519230429578E-4</v>
      </c>
    </row>
    <row r="37" spans="1:10" x14ac:dyDescent="0.25">
      <c r="A37" s="4" t="s">
        <v>18</v>
      </c>
      <c r="B37" s="17">
        <v>34669.802000000003</v>
      </c>
      <c r="C37" s="17">
        <v>73535.320000000022</v>
      </c>
      <c r="D37" s="17">
        <v>123362.06000000003</v>
      </c>
      <c r="E37" s="15">
        <v>34669.802000000003</v>
      </c>
      <c r="F37" s="15">
        <v>73590.899999999994</v>
      </c>
      <c r="G37" s="15">
        <v>123372.33</v>
      </c>
      <c r="H37" s="18">
        <f t="shared" ref="H37:H38" si="28">(E37-B37)/E37</f>
        <v>0</v>
      </c>
      <c r="I37" s="18">
        <f t="shared" si="26"/>
        <v>7.552564243673151E-4</v>
      </c>
      <c r="J37" s="18">
        <f t="shared" si="27"/>
        <v>8.324394943319114E-5</v>
      </c>
    </row>
    <row r="38" spans="1:10" x14ac:dyDescent="0.25">
      <c r="A38" s="4" t="s">
        <v>19</v>
      </c>
      <c r="B38" s="17">
        <v>90801.03</v>
      </c>
      <c r="C38" s="17">
        <v>41924.739999999983</v>
      </c>
      <c r="D38" s="17">
        <v>104762.95000000003</v>
      </c>
      <c r="E38" s="15">
        <v>90803.02</v>
      </c>
      <c r="F38" s="15">
        <v>42982.18</v>
      </c>
      <c r="G38" s="15">
        <v>104774.32</v>
      </c>
      <c r="H38" s="18">
        <f t="shared" si="28"/>
        <v>2.191557064958014E-5</v>
      </c>
      <c r="I38" s="18">
        <f t="shared" si="26"/>
        <v>2.460182336028598E-2</v>
      </c>
      <c r="J38" s="18">
        <f t="shared" si="27"/>
        <v>1.0851895769861156E-4</v>
      </c>
    </row>
    <row r="39" spans="1:10" x14ac:dyDescent="0.25">
      <c r="A39" s="2" t="s">
        <v>21</v>
      </c>
      <c r="B39" s="6"/>
      <c r="C39" s="6"/>
      <c r="D39" s="6"/>
      <c r="E39" s="12"/>
      <c r="F39" s="12"/>
      <c r="G39" s="12"/>
      <c r="H39" s="19"/>
      <c r="I39" s="19"/>
      <c r="J39" s="19"/>
    </row>
    <row r="40" spans="1:10" x14ac:dyDescent="0.25">
      <c r="A40" s="4" t="s">
        <v>17</v>
      </c>
      <c r="B40" s="13">
        <f t="shared" ref="B40:D40" si="29">B4+B8+B12+B16+B20+B24+B28+B32+B36</f>
        <v>358075.14</v>
      </c>
      <c r="C40" s="13">
        <f t="shared" si="29"/>
        <v>772181.16</v>
      </c>
      <c r="D40" s="13">
        <f t="shared" si="29"/>
        <v>1618887.6</v>
      </c>
      <c r="E40" s="17">
        <f>E4+E8+E12+E16+E20+E24+E28+E32+E36</f>
        <v>362259.99799</v>
      </c>
      <c r="F40" s="17">
        <f t="shared" ref="F40:G40" si="30">F4+F8+F12+F16+F20+F24+F28+F32+F36</f>
        <v>784748.19000000006</v>
      </c>
      <c r="G40" s="17">
        <f t="shared" si="30"/>
        <v>1637764.7200000002</v>
      </c>
      <c r="H40" s="18">
        <f>(E40-B40)/E40</f>
        <v>1.1552084174956326E-2</v>
      </c>
      <c r="I40" s="18">
        <f t="shared" ref="I40:I42" si="31">(F40-C40)/F40</f>
        <v>1.6014092367642195E-2</v>
      </c>
      <c r="J40" s="18">
        <f t="shared" ref="J40:J42" si="32">(G40-D40)/G40</f>
        <v>1.1526148884193885E-2</v>
      </c>
    </row>
    <row r="41" spans="1:10" x14ac:dyDescent="0.25">
      <c r="A41" s="4" t="s">
        <v>18</v>
      </c>
      <c r="B41" s="13">
        <f t="shared" ref="B41:D41" si="33">B5+B9+B13+B17+B21+B25+B29+B33+B37</f>
        <v>1060202.2250000001</v>
      </c>
      <c r="C41" s="13">
        <f t="shared" si="33"/>
        <v>2345869.81</v>
      </c>
      <c r="D41" s="13">
        <f t="shared" si="33"/>
        <v>3799921.3800000004</v>
      </c>
      <c r="E41" s="17">
        <f t="shared" ref="E41:G41" si="34">E5+E9+E13+E17+E21+E25+E29+E33+E37</f>
        <v>1088086.2467419999</v>
      </c>
      <c r="F41" s="17">
        <f t="shared" si="34"/>
        <v>2393563.6899999995</v>
      </c>
      <c r="G41" s="17">
        <f t="shared" si="34"/>
        <v>3865886.8700000006</v>
      </c>
      <c r="H41" s="18">
        <f t="shared" ref="H41:H42" si="35">(E41-B41)/E41</f>
        <v>2.5626665005179006E-2</v>
      </c>
      <c r="I41" s="18">
        <f t="shared" si="31"/>
        <v>1.9925887161164044E-2</v>
      </c>
      <c r="J41" s="18">
        <f t="shared" si="32"/>
        <v>1.7063481736080965E-2</v>
      </c>
    </row>
    <row r="42" spans="1:10" x14ac:dyDescent="0.25">
      <c r="A42" s="4" t="s">
        <v>19</v>
      </c>
      <c r="B42" s="13">
        <f t="shared" ref="B42:D42" si="36">B6+B10+B14+B18+B22+B26+B30+B34+B38</f>
        <v>1277318.4469999999</v>
      </c>
      <c r="C42" s="13">
        <f t="shared" si="36"/>
        <v>1286565.0500000003</v>
      </c>
      <c r="D42" s="13">
        <f t="shared" si="36"/>
        <v>3086026.3400000003</v>
      </c>
      <c r="E42" s="17">
        <f t="shared" ref="E42:G42" si="37">E6+E10+E14+E18+E22+E26+E30+E34+E38</f>
        <v>1324218.659372</v>
      </c>
      <c r="F42" s="17">
        <f t="shared" si="37"/>
        <v>1316435.47</v>
      </c>
      <c r="G42" s="17">
        <f t="shared" si="37"/>
        <v>3141901.8799999994</v>
      </c>
      <c r="H42" s="18">
        <f t="shared" si="35"/>
        <v>3.5417271943775613E-2</v>
      </c>
      <c r="I42" s="18">
        <f t="shared" si="31"/>
        <v>2.2690379194963268E-2</v>
      </c>
      <c r="J42" s="18">
        <f t="shared" si="32"/>
        <v>1.7783986303225714E-2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H7" sqref="H7"/>
    </sheetView>
  </sheetViews>
  <sheetFormatPr defaultRowHeight="15" x14ac:dyDescent="0.25"/>
  <cols>
    <col min="1" max="1" width="33.5703125" customWidth="1"/>
    <col min="2" max="4" width="10.85546875" customWidth="1"/>
    <col min="5" max="5" width="13.5703125" bestFit="1" customWidth="1"/>
    <col min="6" max="10" width="10.85546875" customWidth="1"/>
  </cols>
  <sheetData>
    <row r="1" spans="1:10" x14ac:dyDescent="0.25">
      <c r="A1" s="14">
        <v>44805</v>
      </c>
      <c r="B1" s="20" t="s">
        <v>0</v>
      </c>
      <c r="C1" s="21"/>
      <c r="D1" s="21"/>
      <c r="E1" s="22" t="s">
        <v>1</v>
      </c>
      <c r="F1" s="23"/>
      <c r="G1" s="23"/>
      <c r="H1" s="24" t="s">
        <v>2</v>
      </c>
      <c r="I1" s="25"/>
      <c r="J1" s="25"/>
    </row>
    <row r="2" spans="1:10" ht="25.5" customHeight="1" x14ac:dyDescent="0.25">
      <c r="A2" s="1" t="s">
        <v>16</v>
      </c>
      <c r="B2" s="3" t="s">
        <v>3</v>
      </c>
      <c r="C2" s="3" t="s">
        <v>20</v>
      </c>
      <c r="D2" s="3" t="s">
        <v>4</v>
      </c>
      <c r="E2" s="8" t="s">
        <v>3</v>
      </c>
      <c r="F2" s="8" t="s">
        <v>5</v>
      </c>
      <c r="G2" s="8" t="s">
        <v>6</v>
      </c>
      <c r="H2" s="9" t="s">
        <v>3</v>
      </c>
      <c r="I2" s="9" t="s">
        <v>5</v>
      </c>
      <c r="J2" s="9" t="s">
        <v>6</v>
      </c>
    </row>
    <row r="3" spans="1:10" x14ac:dyDescent="0.25">
      <c r="A3" s="5" t="s">
        <v>7</v>
      </c>
      <c r="B3" s="13">
        <v>772334.86800000002</v>
      </c>
      <c r="C3" s="13">
        <v>754151.88</v>
      </c>
      <c r="D3" s="13">
        <v>3244801.37</v>
      </c>
      <c r="E3" s="13">
        <v>776158.38199999998</v>
      </c>
      <c r="F3" s="13">
        <v>759092.09</v>
      </c>
      <c r="G3" s="13">
        <v>3284702.19</v>
      </c>
      <c r="H3" s="11">
        <f>(E3-B3)/E3</f>
        <v>4.9262033222492035E-3</v>
      </c>
      <c r="I3" s="11">
        <f t="shared" ref="I3:J3" si="0">(F3-C3)/F3</f>
        <v>6.5080509533434385E-3</v>
      </c>
      <c r="J3" s="11">
        <f t="shared" si="0"/>
        <v>1.2147469600584956E-2</v>
      </c>
    </row>
    <row r="4" spans="1:10" x14ac:dyDescent="0.25">
      <c r="A4" s="5" t="s">
        <v>8</v>
      </c>
      <c r="B4" s="13">
        <v>622965.78599999996</v>
      </c>
      <c r="C4" s="13">
        <v>724512.23</v>
      </c>
      <c r="D4" s="13">
        <v>3072013.62</v>
      </c>
      <c r="E4" s="13">
        <v>625502.37078</v>
      </c>
      <c r="F4" s="13">
        <v>726930.6</v>
      </c>
      <c r="G4" s="13">
        <v>3102333.08</v>
      </c>
      <c r="H4" s="11">
        <f t="shared" ref="H4:H11" si="1">(E4-B4)/E4</f>
        <v>4.0552760444967119E-3</v>
      </c>
      <c r="I4" s="11">
        <f t="shared" ref="I4:I12" si="2">(F4-C4)/F4</f>
        <v>3.3268237710725006E-3</v>
      </c>
      <c r="J4" s="11">
        <f t="shared" ref="J4:J12" si="3">(G4-D4)/G4</f>
        <v>9.7731156578454697E-3</v>
      </c>
    </row>
    <row r="5" spans="1:10" x14ac:dyDescent="0.25">
      <c r="A5" s="5" t="s">
        <v>9</v>
      </c>
      <c r="B5" s="13">
        <v>916166.51899999997</v>
      </c>
      <c r="C5" s="13">
        <v>940585.64</v>
      </c>
      <c r="D5" s="13">
        <v>4055137.6</v>
      </c>
      <c r="E5" s="13">
        <v>919401.96257800004</v>
      </c>
      <c r="F5" s="13">
        <v>944809.6</v>
      </c>
      <c r="G5" s="13">
        <v>4094835.65</v>
      </c>
      <c r="H5" s="11">
        <f t="shared" si="1"/>
        <v>3.5190740390937288E-3</v>
      </c>
      <c r="I5" s="11">
        <f t="shared" si="2"/>
        <v>4.4706997049987242E-3</v>
      </c>
      <c r="J5" s="11">
        <f t="shared" si="3"/>
        <v>9.6946625928686081E-3</v>
      </c>
    </row>
    <row r="6" spans="1:10" x14ac:dyDescent="0.25">
      <c r="A6" s="5" t="s">
        <v>10</v>
      </c>
      <c r="B6" s="13">
        <v>882615.37</v>
      </c>
      <c r="C6" s="13">
        <v>785316.05</v>
      </c>
      <c r="D6" s="13">
        <v>3666035.53</v>
      </c>
      <c r="E6" s="13">
        <v>890671.79799999995</v>
      </c>
      <c r="F6" s="13">
        <v>803920.43</v>
      </c>
      <c r="G6" s="13">
        <v>3774650.47</v>
      </c>
      <c r="H6" s="11">
        <f t="shared" si="1"/>
        <v>9.0453386063088937E-3</v>
      </c>
      <c r="I6" s="11">
        <f t="shared" si="2"/>
        <v>2.3142066435604833E-2</v>
      </c>
      <c r="J6" s="11">
        <f t="shared" si="3"/>
        <v>2.8774833819249071E-2</v>
      </c>
    </row>
    <row r="7" spans="1:10" x14ac:dyDescent="0.25">
      <c r="A7" s="2" t="s">
        <v>11</v>
      </c>
      <c r="B7" s="13">
        <v>242563.63500000001</v>
      </c>
      <c r="C7" s="13">
        <v>213116.98</v>
      </c>
      <c r="D7" s="13">
        <v>1038905.29</v>
      </c>
      <c r="E7" s="13">
        <v>244610.34</v>
      </c>
      <c r="F7" s="13">
        <v>216262.09</v>
      </c>
      <c r="G7" s="13">
        <v>1055553.78</v>
      </c>
      <c r="H7" s="11">
        <f t="shared" si="1"/>
        <v>8.3672055727488353E-3</v>
      </c>
      <c r="I7" s="11">
        <f t="shared" si="2"/>
        <v>1.4543048205998499E-2</v>
      </c>
      <c r="J7" s="11">
        <f t="shared" si="3"/>
        <v>1.5772280214846078E-2</v>
      </c>
    </row>
    <row r="8" spans="1:10" x14ac:dyDescent="0.25">
      <c r="A8" s="2" t="s">
        <v>12</v>
      </c>
      <c r="B8" s="13">
        <v>1302550.254</v>
      </c>
      <c r="C8" s="13">
        <v>1083409.3400000001</v>
      </c>
      <c r="D8" s="13">
        <v>5229008.79</v>
      </c>
      <c r="E8" s="13">
        <v>1313375.236</v>
      </c>
      <c r="F8" s="13">
        <v>1109695.27</v>
      </c>
      <c r="G8" s="13">
        <v>5366162.63</v>
      </c>
      <c r="H8" s="11">
        <f t="shared" si="1"/>
        <v>8.2421091119157328E-3</v>
      </c>
      <c r="I8" s="11">
        <f t="shared" si="2"/>
        <v>2.3687520989433372E-2</v>
      </c>
      <c r="J8" s="11">
        <f t="shared" si="3"/>
        <v>2.5559016648736912E-2</v>
      </c>
    </row>
    <row r="9" spans="1:10" x14ac:dyDescent="0.25">
      <c r="A9" s="2" t="s">
        <v>13</v>
      </c>
      <c r="B9" s="13">
        <v>1516338.9210000001</v>
      </c>
      <c r="C9" s="13">
        <v>1292982.01</v>
      </c>
      <c r="D9" s="13">
        <v>5823967.9400000004</v>
      </c>
      <c r="E9" s="13">
        <v>1524019.2268689999</v>
      </c>
      <c r="F9" s="13">
        <v>1307620.53</v>
      </c>
      <c r="G9" s="13">
        <v>5911347.7400000002</v>
      </c>
      <c r="H9" s="11">
        <f t="shared" si="1"/>
        <v>5.0395072014796675E-3</v>
      </c>
      <c r="I9" s="11">
        <f t="shared" si="2"/>
        <v>1.1194776821070573E-2</v>
      </c>
      <c r="J9" s="11">
        <f t="shared" si="3"/>
        <v>1.4781705263036989E-2</v>
      </c>
    </row>
    <row r="10" spans="1:10" x14ac:dyDescent="0.25">
      <c r="A10" s="5" t="s">
        <v>14</v>
      </c>
      <c r="B10" s="13">
        <v>780261.02599999995</v>
      </c>
      <c r="C10" s="13">
        <v>805333.99</v>
      </c>
      <c r="D10" s="13">
        <v>3655915.17</v>
      </c>
      <c r="E10" s="13">
        <v>786618.61376600002</v>
      </c>
      <c r="F10" s="13">
        <v>810939.98</v>
      </c>
      <c r="G10" s="13">
        <v>3704263.49</v>
      </c>
      <c r="H10" s="11">
        <f t="shared" si="1"/>
        <v>8.0821730566005886E-3</v>
      </c>
      <c r="I10" s="11">
        <f t="shared" si="2"/>
        <v>6.9129530400017904E-3</v>
      </c>
      <c r="J10" s="11">
        <f t="shared" si="3"/>
        <v>1.3052073679564381E-2</v>
      </c>
    </row>
    <row r="11" spans="1:10" x14ac:dyDescent="0.25">
      <c r="A11" s="2" t="s">
        <v>15</v>
      </c>
      <c r="B11" s="13">
        <v>163549.73699999999</v>
      </c>
      <c r="C11" s="13">
        <v>139567.46</v>
      </c>
      <c r="D11" s="13">
        <v>615728.77</v>
      </c>
      <c r="E11" s="13">
        <v>164711.98199900001</v>
      </c>
      <c r="F11" s="13">
        <v>141432.78</v>
      </c>
      <c r="G11" s="13">
        <v>623456.66</v>
      </c>
      <c r="H11" s="11">
        <f t="shared" si="1"/>
        <v>7.0562261767153833E-3</v>
      </c>
      <c r="I11" s="11">
        <f t="shared" si="2"/>
        <v>1.318873884823594E-2</v>
      </c>
      <c r="J11" s="11">
        <f t="shared" si="3"/>
        <v>1.2395232091994998E-2</v>
      </c>
    </row>
    <row r="12" spans="1:10" x14ac:dyDescent="0.25">
      <c r="A12" s="2" t="s">
        <v>21</v>
      </c>
      <c r="B12" s="13">
        <f>SUM(B3:B11)</f>
        <v>7199346.1159999995</v>
      </c>
      <c r="C12" s="13">
        <f t="shared" ref="C12:D12" si="4">SUM(C3:C11)</f>
        <v>6738975.5800000001</v>
      </c>
      <c r="D12" s="13">
        <f t="shared" si="4"/>
        <v>30401514.080000002</v>
      </c>
      <c r="E12" s="13">
        <f>SUM(E3:E11)</f>
        <v>7245069.9119919995</v>
      </c>
      <c r="F12" s="13">
        <f t="shared" ref="F12:G12" si="5">SUM(F3:F11)</f>
        <v>6820703.3700000001</v>
      </c>
      <c r="G12" s="13">
        <f t="shared" si="5"/>
        <v>30917305.690000001</v>
      </c>
      <c r="H12" s="11">
        <f>(E12-B12)/E12</f>
        <v>6.3110220532611085E-3</v>
      </c>
      <c r="I12" s="11">
        <f t="shared" si="2"/>
        <v>1.1982311143960514E-2</v>
      </c>
      <c r="J12" s="11">
        <f t="shared" si="3"/>
        <v>1.6682941753453917E-2</v>
      </c>
    </row>
  </sheetData>
  <mergeCells count="3">
    <mergeCell ref="B1:D1"/>
    <mergeCell ref="E1:G1"/>
    <mergeCell ref="H1:J1"/>
  </mergeCells>
  <conditionalFormatting sqref="H3:J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Общепит</vt:lpstr>
      <vt:lpstr>Сопутка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Вольская Евгения Анатольевна</dc:creator>
  <cp:lastModifiedBy>Екименко Алексей Николаевич</cp:lastModifiedBy>
  <dcterms:created xsi:type="dcterms:W3CDTF">2022-08-19T10:36:08Z</dcterms:created>
  <dcterms:modified xsi:type="dcterms:W3CDTF">2022-10-21T07:57:50Z</dcterms:modified>
</cp:coreProperties>
</file>